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Analytics Learn/Portfolio Projects/325 Project/"/>
    </mc:Choice>
  </mc:AlternateContent>
  <xr:revisionPtr revIDLastSave="0" documentId="13_ncr:1_{CF68BAA0-CE4C-0747-8F8E-62A1058A27AD}" xr6:coauthVersionLast="47" xr6:coauthVersionMax="47" xr10:uidLastSave="{00000000-0000-0000-0000-000000000000}"/>
  <bookViews>
    <workbookView xWindow="20" yWindow="460" windowWidth="28800" windowHeight="17540" activeTab="4" xr2:uid="{00000000-000D-0000-FFFF-FFFF00000000}"/>
  </bookViews>
  <sheets>
    <sheet name="Final Data" sheetId="7" r:id="rId1"/>
    <sheet name="Water Data" sheetId="1" r:id="rId2"/>
    <sheet name="Spring 2018" sheetId="3" r:id="rId3"/>
    <sheet name="Fall 2018" sheetId="4" r:id="rId4"/>
    <sheet name="Spring 2019" sheetId="2" r:id="rId5"/>
    <sheet name="Fall 2019" sheetId="5" r:id="rId6"/>
    <sheet name="Spring 2020" sheetId="6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5" i="2" l="1"/>
  <c r="T25" i="2" s="1"/>
  <c r="Y25" i="2" s="1"/>
  <c r="AC25" i="2" s="1"/>
  <c r="V26" i="2"/>
  <c r="P22" i="3"/>
  <c r="R22" i="3" s="1"/>
  <c r="W22" i="3" s="1"/>
  <c r="AA22" i="3" s="1"/>
  <c r="AA57" i="3" s="1"/>
  <c r="G3" i="3" s="1"/>
  <c r="C3" i="7" s="1"/>
  <c r="V33" i="6"/>
  <c r="M17" i="6"/>
  <c r="R17" i="6" s="1"/>
  <c r="W17" i="6" s="1"/>
  <c r="AA17" i="6" s="1"/>
  <c r="N17" i="6"/>
  <c r="O17" i="6"/>
  <c r="P17" i="6"/>
  <c r="Q17" i="6"/>
  <c r="M33" i="6"/>
  <c r="R33" i="6" s="1"/>
  <c r="H219" i="1"/>
  <c r="H212" i="1"/>
  <c r="H186" i="1"/>
  <c r="G219" i="1"/>
  <c r="G212" i="1"/>
  <c r="G182" i="1"/>
  <c r="H23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R2" i="3"/>
  <c r="S2" i="3"/>
  <c r="T2" i="3"/>
  <c r="U2" i="3"/>
  <c r="W2" i="3"/>
  <c r="X2" i="3"/>
  <c r="Y2" i="3"/>
  <c r="Z2" i="3"/>
  <c r="AA2" i="3"/>
  <c r="AB2" i="3"/>
  <c r="AC2" i="3"/>
  <c r="AD2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M22" i="3"/>
  <c r="N22" i="3"/>
  <c r="O22" i="3"/>
  <c r="Q22" i="3"/>
  <c r="V22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R2" i="4"/>
  <c r="S2" i="4"/>
  <c r="T2" i="4"/>
  <c r="U2" i="4"/>
  <c r="W2" i="4"/>
  <c r="X2" i="4"/>
  <c r="Y2" i="4"/>
  <c r="Z2" i="4"/>
  <c r="AA2" i="4"/>
  <c r="AB2" i="4"/>
  <c r="AC2" i="4"/>
  <c r="AD2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R2" i="2"/>
  <c r="S2" i="2"/>
  <c r="T2" i="2"/>
  <c r="U2" i="2"/>
  <c r="W2" i="2"/>
  <c r="X2" i="2"/>
  <c r="Y2" i="2"/>
  <c r="Z2" i="2"/>
  <c r="AA2" i="2"/>
  <c r="AB2" i="2"/>
  <c r="AC2" i="2"/>
  <c r="AD2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M25" i="2"/>
  <c r="N25" i="2"/>
  <c r="O25" i="2"/>
  <c r="P25" i="2"/>
  <c r="V25" i="2"/>
  <c r="M26" i="2"/>
  <c r="N26" i="2"/>
  <c r="O26" i="2"/>
  <c r="P26" i="2"/>
  <c r="Q26" i="2"/>
  <c r="R26" i="2"/>
  <c r="S26" i="2"/>
  <c r="T26" i="2"/>
  <c r="U26" i="2"/>
  <c r="W26" i="2"/>
  <c r="AA26" i="2" s="1"/>
  <c r="X26" i="2"/>
  <c r="AB26" i="2" s="1"/>
  <c r="Y26" i="2"/>
  <c r="AC26" i="2" s="1"/>
  <c r="Z26" i="2"/>
  <c r="AD26" i="2" s="1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R2" i="5"/>
  <c r="S2" i="5"/>
  <c r="T2" i="5"/>
  <c r="U2" i="5"/>
  <c r="W2" i="5"/>
  <c r="X2" i="5"/>
  <c r="Y2" i="5"/>
  <c r="Z2" i="5"/>
  <c r="AA2" i="5"/>
  <c r="AB2" i="5"/>
  <c r="AC2" i="5"/>
  <c r="AD2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R2" i="6"/>
  <c r="S2" i="6"/>
  <c r="T2" i="6"/>
  <c r="U2" i="6"/>
  <c r="W2" i="6"/>
  <c r="X2" i="6"/>
  <c r="Y2" i="6"/>
  <c r="Z2" i="6"/>
  <c r="AA2" i="6"/>
  <c r="AB2" i="6"/>
  <c r="AC2" i="6"/>
  <c r="AD2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V17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N33" i="6"/>
  <c r="O33" i="6"/>
  <c r="P33" i="6"/>
  <c r="Q33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R25" i="2" l="1"/>
  <c r="W25" i="2" s="1"/>
  <c r="AA25" i="2" s="1"/>
  <c r="S25" i="2"/>
  <c r="X25" i="2" s="1"/>
  <c r="AB25" i="2" s="1"/>
  <c r="U25" i="2"/>
  <c r="Z25" i="2" s="1"/>
  <c r="AD25" i="2" s="1"/>
  <c r="J3" i="2" s="1"/>
  <c r="F5" i="7" s="1"/>
  <c r="H20" i="7" s="1"/>
  <c r="U22" i="3"/>
  <c r="Z22" i="3" s="1"/>
  <c r="AD22" i="3" s="1"/>
  <c r="AD57" i="3" s="1"/>
  <c r="J3" i="3" s="1"/>
  <c r="F3" i="7" s="1"/>
  <c r="H18" i="7" s="1"/>
  <c r="T22" i="3"/>
  <c r="Y22" i="3" s="1"/>
  <c r="AC22" i="3" s="1"/>
  <c r="AC57" i="3" s="1"/>
  <c r="I3" i="3" s="1"/>
  <c r="E3" i="7" s="1"/>
  <c r="H13" i="7" s="1"/>
  <c r="S22" i="3"/>
  <c r="X22" i="3" s="1"/>
  <c r="AB22" i="3" s="1"/>
  <c r="AB57" i="3" s="1"/>
  <c r="H3" i="3" s="1"/>
  <c r="D3" i="7" s="1"/>
  <c r="H8" i="7" s="1"/>
  <c r="W33" i="6"/>
  <c r="AA33" i="6" s="1"/>
  <c r="U17" i="6"/>
  <c r="Z17" i="6" s="1"/>
  <c r="AD17" i="6" s="1"/>
  <c r="T17" i="6"/>
  <c r="Y17" i="6" s="1"/>
  <c r="AC17" i="6" s="1"/>
  <c r="S17" i="6"/>
  <c r="X17" i="6" s="1"/>
  <c r="AB17" i="6" s="1"/>
  <c r="U33" i="6"/>
  <c r="Z33" i="6" s="1"/>
  <c r="AD33" i="6" s="1"/>
  <c r="T33" i="6"/>
  <c r="Y33" i="6" s="1"/>
  <c r="AC33" i="6" s="1"/>
  <c r="S33" i="6"/>
  <c r="X33" i="6" s="1"/>
  <c r="AB33" i="6" s="1"/>
  <c r="G3" i="6"/>
  <c r="C7" i="7" s="1"/>
  <c r="H7" i="7" s="1"/>
  <c r="J3" i="5"/>
  <c r="F6" i="7" s="1"/>
  <c r="I3" i="5"/>
  <c r="E6" i="7" s="1"/>
  <c r="H16" i="7" s="1"/>
  <c r="H3" i="5"/>
  <c r="D6" i="7" s="1"/>
  <c r="H11" i="7" s="1"/>
  <c r="G3" i="5"/>
  <c r="C6" i="7" s="1"/>
  <c r="H6" i="7" s="1"/>
  <c r="I3" i="2"/>
  <c r="E5" i="7" s="1"/>
  <c r="H15" i="7" s="1"/>
  <c r="H3" i="2"/>
  <c r="D5" i="7" s="1"/>
  <c r="H10" i="7" s="1"/>
  <c r="G3" i="2"/>
  <c r="C5" i="7" s="1"/>
  <c r="H5" i="7" s="1"/>
  <c r="J3" i="4"/>
  <c r="F4" i="7" s="1"/>
  <c r="I3" i="4"/>
  <c r="E4" i="7" s="1"/>
  <c r="H14" i="7" s="1"/>
  <c r="H3" i="4"/>
  <c r="D4" i="7" s="1"/>
  <c r="H9" i="7" s="1"/>
  <c r="G3" i="4"/>
  <c r="C4" i="7" s="1"/>
  <c r="H4" i="7" s="1"/>
  <c r="H3" i="7"/>
  <c r="H18" i="7" a="1"/>
  <c r="H19" i="7"/>
  <c r="H21" i="7"/>
  <c r="H3" i="6" l="1"/>
  <c r="D7" i="7" s="1"/>
  <c r="H12" i="7" s="1"/>
  <c r="I3" i="6"/>
  <c r="E7" i="7" s="1"/>
  <c r="H17" i="7" s="1"/>
  <c r="J3" i="6"/>
  <c r="F7" i="7" s="1"/>
  <c r="F8" i="7" s="1"/>
  <c r="E8" i="7"/>
  <c r="D8" i="7"/>
  <c r="C8" i="7"/>
  <c r="H22" i="7" l="1"/>
</calcChain>
</file>

<file path=xl/sharedStrings.xml><?xml version="1.0" encoding="utf-8"?>
<sst xmlns="http://schemas.openxmlformats.org/spreadsheetml/2006/main" count="11326" uniqueCount="115">
  <si>
    <t>FY_avg</t>
  </si>
  <si>
    <t>Sophomore_avg</t>
  </si>
  <si>
    <t>Junior_avg</t>
  </si>
  <si>
    <t>Senior_avg</t>
  </si>
  <si>
    <t>Spring 2018</t>
  </si>
  <si>
    <t>First Year</t>
  </si>
  <si>
    <t>Spring</t>
  </si>
  <si>
    <t>Fall 2018</t>
  </si>
  <si>
    <t>Fall</t>
  </si>
  <si>
    <t>Spring 2019</t>
  </si>
  <si>
    <t>Fall 2019</t>
  </si>
  <si>
    <t>Spring 2020</t>
  </si>
  <si>
    <t>Sophomore</t>
  </si>
  <si>
    <t>Junior</t>
  </si>
  <si>
    <t>Senior</t>
  </si>
  <si>
    <t>year</t>
  </si>
  <si>
    <t>sem</t>
  </si>
  <si>
    <t>building_name</t>
  </si>
  <si>
    <t>student</t>
  </si>
  <si>
    <t>water</t>
  </si>
  <si>
    <t>classyr</t>
  </si>
  <si>
    <t>water_by_month</t>
  </si>
  <si>
    <t>avgwater</t>
  </si>
  <si>
    <t>classgr</t>
  </si>
  <si>
    <t>100 S West St</t>
  </si>
  <si>
    <t>133 N College St</t>
  </si>
  <si>
    <t>135 Cedar St</t>
  </si>
  <si>
    <t>135 N College St</t>
  </si>
  <si>
    <t>139 N College St</t>
  </si>
  <si>
    <t>141 W High St</t>
  </si>
  <si>
    <t>146 W Louther Street</t>
  </si>
  <si>
    <t>150 W Louther St</t>
  </si>
  <si>
    <t>152 West Louther St</t>
  </si>
  <si>
    <t>154-156 W Louther St</t>
  </si>
  <si>
    <t>155 W High St</t>
  </si>
  <si>
    <t>159 W High St</t>
  </si>
  <si>
    <t>163 W High St</t>
  </si>
  <si>
    <t>165 W High St</t>
  </si>
  <si>
    <t>169 W High St</t>
  </si>
  <si>
    <t>170 W Louther St</t>
  </si>
  <si>
    <t>171 W Louther St</t>
  </si>
  <si>
    <t>173 W Louther</t>
  </si>
  <si>
    <t>2 Conway St</t>
  </si>
  <si>
    <t>34 S West St</t>
  </si>
  <si>
    <t>344 W North St</t>
  </si>
  <si>
    <t>362 W North St</t>
  </si>
  <si>
    <t>417 W Louther St</t>
  </si>
  <si>
    <t>425 W Louther St</t>
  </si>
  <si>
    <t>46 S West St</t>
  </si>
  <si>
    <t>49 S College St</t>
  </si>
  <si>
    <t>505 W Louther St</t>
  </si>
  <si>
    <t>507 W Louther St</t>
  </si>
  <si>
    <t>509 W Louther St</t>
  </si>
  <si>
    <t>51 S College St</t>
  </si>
  <si>
    <t>513 W Louther St</t>
  </si>
  <si>
    <t>515 W Louther St</t>
  </si>
  <si>
    <t>519 W Louther St</t>
  </si>
  <si>
    <t>521 W Louther St</t>
  </si>
  <si>
    <t>527 W Louther St</t>
  </si>
  <si>
    <t>529 W Louther St</t>
  </si>
  <si>
    <t>531 W Louther St</t>
  </si>
  <si>
    <t>Adams Hall</t>
  </si>
  <si>
    <t>FY</t>
  </si>
  <si>
    <t>Armstrong Hall</t>
  </si>
  <si>
    <t>Atwater Hall</t>
  </si>
  <si>
    <t>Baird-McClintock Hall</t>
  </si>
  <si>
    <t>Buchanan Hall</t>
  </si>
  <si>
    <t>Conway Hall</t>
  </si>
  <si>
    <t>Cooper Hall</t>
  </si>
  <si>
    <t>Davidson-Wilson Hall</t>
  </si>
  <si>
    <t>Drayer Hall</t>
  </si>
  <si>
    <t>Goodyear Building</t>
  </si>
  <si>
    <t>Kisner-Woodward Hall</t>
  </si>
  <si>
    <t>Longsdorff Hall</t>
  </si>
  <si>
    <t>Malcolm Hall</t>
  </si>
  <si>
    <t>Matthews House</t>
  </si>
  <si>
    <t>McKenney Suites</t>
  </si>
  <si>
    <t>Morgan Hall</t>
  </si>
  <si>
    <t>Reed House</t>
  </si>
  <si>
    <t>Strayer House</t>
  </si>
  <si>
    <t>Stuart Hall</t>
  </si>
  <si>
    <t>Todd House</t>
  </si>
  <si>
    <t>Vincett House</t>
  </si>
  <si>
    <t>Witwer Hall</t>
  </si>
  <si>
    <t>171 W High St</t>
  </si>
  <si>
    <t>179 W Louther St</t>
  </si>
  <si>
    <t>502 Reed St</t>
  </si>
  <si>
    <t>High Street Residence</t>
  </si>
  <si>
    <t>373 W Louther St</t>
  </si>
  <si>
    <t>532 W Louther St</t>
  </si>
  <si>
    <t>Student count</t>
  </si>
  <si>
    <t>Water Consumption</t>
  </si>
  <si>
    <t>Final Result</t>
  </si>
  <si>
    <t>Hall</t>
  </si>
  <si>
    <t>Class Year</t>
  </si>
  <si>
    <t>Water</t>
  </si>
  <si>
    <t>Non-Matric</t>
  </si>
  <si>
    <t>Total Water Usage</t>
  </si>
  <si>
    <t>Carriage House</t>
  </si>
  <si>
    <t>25-27 W High St</t>
  </si>
  <si>
    <t>381 W Louther St</t>
  </si>
  <si>
    <t>383 W Louther St</t>
  </si>
  <si>
    <t>377 W Louther St</t>
  </si>
  <si>
    <t>236 W North St</t>
  </si>
  <si>
    <t>230 W North St</t>
  </si>
  <si>
    <t>379 W Louther St</t>
  </si>
  <si>
    <t>508 Reed St</t>
  </si>
  <si>
    <t>504 Reed St</t>
  </si>
  <si>
    <t>128 Cherry St</t>
  </si>
  <si>
    <t>136 Cherry St</t>
  </si>
  <si>
    <t>130 Cherry St</t>
  </si>
  <si>
    <t>140 Cherry St</t>
  </si>
  <si>
    <t>512 Reed St</t>
  </si>
  <si>
    <t>510 Reed St</t>
  </si>
  <si>
    <t>506 Reed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</si>
</sst>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.0_);_(* \(#,##0.0\);_(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5" applyNumberFormat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9" applyNumberFormat="0" applyFill="0" applyAlignment="0" applyProtection="0"/>
    <xf numFmtId="0" fontId="13" fillId="31" borderId="0" applyNumberFormat="0" applyBorder="0" applyAlignment="0" applyProtection="0"/>
    <xf numFmtId="0" fontId="1" fillId="32" borderId="10" applyNumberFormat="0" applyFont="0" applyAlignment="0" applyProtection="0"/>
    <xf numFmtId="0" fontId="14" fillId="27" borderId="11" applyNumberFormat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0" borderId="0" applyNumberFormat="0" applyFill="0" applyBorder="0" applyAlignment="0" applyProtection="0"/>
  </cellStyleXfs>
  <cellXfs count="27">
    <xf numFmtId="0" fontId="0" fillId="0" borderId="0" xfId="0"/>
    <xf numFmtId="164" fontId="1" fillId="0" borderId="0" xfId="40" applyNumberFormat="1" applyFont="1"/>
    <xf numFmtId="0" fontId="1" fillId="0" borderId="0" xfId="40" applyNumberFormat="1" applyFont="1"/>
    <xf numFmtId="2" fontId="0" fillId="0" borderId="0" xfId="0" applyNumberFormat="1"/>
    <xf numFmtId="2" fontId="1" fillId="0" borderId="0" xfId="40" applyNumberFormat="1" applyFont="1"/>
    <xf numFmtId="0" fontId="1" fillId="0" borderId="0" xfId="40" applyNumberFormat="1" applyFont="1" applyFill="1"/>
    <xf numFmtId="0" fontId="16" fillId="0" borderId="0" xfId="0" applyFont="1"/>
    <xf numFmtId="0" fontId="0" fillId="0" borderId="0" xfId="0" applyAlignment="1">
      <alignment horizontal="center" vertical="center"/>
    </xf>
    <xf numFmtId="43" fontId="1" fillId="0" borderId="0" xfId="28" applyFont="1" applyFill="1" applyAlignment="1">
      <alignment horizontal="center" vertical="center"/>
    </xf>
    <xf numFmtId="164" fontId="1" fillId="0" borderId="0" xfId="40" applyNumberFormat="1" applyFont="1" applyFill="1" applyAlignment="1">
      <alignment horizontal="center" vertical="center"/>
    </xf>
    <xf numFmtId="0" fontId="1" fillId="0" borderId="0" xfId="40" applyNumberFormat="1" applyFont="1" applyFill="1" applyAlignment="1">
      <alignment horizontal="center" vertical="center"/>
    </xf>
    <xf numFmtId="43" fontId="1" fillId="0" borderId="0" xfId="28" applyFont="1" applyFill="1"/>
    <xf numFmtId="164" fontId="1" fillId="0" borderId="0" xfId="40" applyNumberFormat="1" applyFont="1" applyFill="1"/>
    <xf numFmtId="2" fontId="0" fillId="33" borderId="1" xfId="0" applyNumberFormat="1" applyFill="1" applyBorder="1"/>
    <xf numFmtId="2" fontId="0" fillId="33" borderId="2" xfId="0" applyNumberFormat="1" applyFill="1" applyBorder="1"/>
    <xf numFmtId="2" fontId="0" fillId="33" borderId="3" xfId="0" applyNumberFormat="1" applyFill="1" applyBorder="1"/>
    <xf numFmtId="0" fontId="16" fillId="33" borderId="0" xfId="0" applyFont="1" applyFill="1"/>
    <xf numFmtId="2" fontId="16" fillId="33" borderId="0" xfId="0" applyNumberFormat="1" applyFont="1" applyFill="1"/>
    <xf numFmtId="43" fontId="0" fillId="0" borderId="0" xfId="0" applyNumberFormat="1"/>
    <xf numFmtId="165" fontId="16" fillId="33" borderId="0" xfId="28" applyNumberFormat="1" applyFont="1" applyFill="1"/>
    <xf numFmtId="165" fontId="1" fillId="0" borderId="0" xfId="28" applyNumberFormat="1" applyFont="1"/>
    <xf numFmtId="165" fontId="0" fillId="0" borderId="0" xfId="0" applyNumberFormat="1"/>
    <xf numFmtId="43" fontId="1" fillId="0" borderId="0" xfId="28" applyFont="1"/>
    <xf numFmtId="0" fontId="18" fillId="0" borderId="0" xfId="0" applyFont="1" applyAlignment="1">
      <alignment wrapText="1"/>
    </xf>
    <xf numFmtId="1" fontId="18" fillId="0" borderId="0" xfId="0" applyNumberFormat="1" applyFont="1" applyAlignment="1">
      <alignment wrapText="1"/>
    </xf>
    <xf numFmtId="0" fontId="19" fillId="0" borderId="0" xfId="0" applyFont="1"/>
    <xf numFmtId="0" fontId="0" fillId="0" borderId="0" xfId="0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cent" xfId="40" builtinId="5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2"/>
  <sheetViews>
    <sheetView workbookViewId="0">
      <selection activeCell="F5" sqref="F5"/>
    </sheetView>
  </sheetViews>
  <sheetFormatPr baseColWidth="10" defaultColWidth="8.83203125" defaultRowHeight="16" x14ac:dyDescent="0.2"/>
  <cols>
    <col min="1" max="7" width="11" customWidth="1"/>
    <col min="8" max="8" width="10.83203125" style="22" customWidth="1"/>
    <col min="9" max="256" width="11" customWidth="1"/>
  </cols>
  <sheetData>
    <row r="2" spans="2:11" x14ac:dyDescent="0.2">
      <c r="C2" s="19" t="s">
        <v>0</v>
      </c>
      <c r="D2" s="19" t="s">
        <v>1</v>
      </c>
      <c r="E2" s="19" t="s">
        <v>2</v>
      </c>
      <c r="F2" s="19" t="s">
        <v>3</v>
      </c>
    </row>
    <row r="3" spans="2:11" x14ac:dyDescent="0.2">
      <c r="B3" t="s">
        <v>4</v>
      </c>
      <c r="C3" s="20">
        <f>'Spring 2018'!G3</f>
        <v>96.493529094348332</v>
      </c>
      <c r="D3" s="20">
        <f>'Spring 2018'!H3</f>
        <v>121.14550910613544</v>
      </c>
      <c r="E3" s="20">
        <f>'Spring 2018'!I3</f>
        <v>99.924828205162072</v>
      </c>
      <c r="F3" s="20">
        <f>'Spring 2018'!J3</f>
        <v>122.66787136497611</v>
      </c>
      <c r="H3" s="22">
        <f>C3</f>
        <v>96.493529094348332</v>
      </c>
      <c r="I3" t="s">
        <v>5</v>
      </c>
      <c r="J3" t="s">
        <v>6</v>
      </c>
      <c r="K3">
        <v>2018</v>
      </c>
    </row>
    <row r="4" spans="2:11" x14ac:dyDescent="0.2">
      <c r="B4" t="s">
        <v>7</v>
      </c>
      <c r="C4" s="20">
        <f>'Fall 2018'!G3</f>
        <v>106.69731262864369</v>
      </c>
      <c r="D4" s="20">
        <f>'Fall 2018'!H3</f>
        <v>125.24817107754333</v>
      </c>
      <c r="E4" s="20">
        <f>'Fall 2018'!I3</f>
        <v>121.559393588581</v>
      </c>
      <c r="F4" s="20">
        <f>'Fall 2018'!J3</f>
        <v>109.49683454228231</v>
      </c>
      <c r="H4" s="22">
        <f>C4</f>
        <v>106.69731262864369</v>
      </c>
      <c r="I4" t="s">
        <v>5</v>
      </c>
      <c r="J4" t="s">
        <v>8</v>
      </c>
      <c r="K4">
        <v>2018</v>
      </c>
    </row>
    <row r="5" spans="2:11" x14ac:dyDescent="0.2">
      <c r="B5" t="s">
        <v>9</v>
      </c>
      <c r="C5" s="20">
        <f>'Spring 2019'!G3</f>
        <v>96.740324437314285</v>
      </c>
      <c r="D5" s="20">
        <f>'Spring 2019'!H3</f>
        <v>116.45127708967169</v>
      </c>
      <c r="E5" s="20">
        <f>'Spring 2019'!I3</f>
        <v>114.28713426421096</v>
      </c>
      <c r="F5" s="20">
        <f>'Spring 2019'!J3</f>
        <v>122.18198345548048</v>
      </c>
      <c r="H5" s="22">
        <f>C5</f>
        <v>96.740324437314285</v>
      </c>
      <c r="I5" t="s">
        <v>5</v>
      </c>
      <c r="J5" t="s">
        <v>6</v>
      </c>
      <c r="K5">
        <v>2019</v>
      </c>
    </row>
    <row r="6" spans="2:11" x14ac:dyDescent="0.2">
      <c r="B6" t="s">
        <v>10</v>
      </c>
      <c r="C6" s="20">
        <f>'Fall 2019'!G3</f>
        <v>133.69178025824047</v>
      </c>
      <c r="D6" s="20">
        <f>'Fall 2019'!H3</f>
        <v>123.97484889533627</v>
      </c>
      <c r="E6" s="20">
        <f>'Fall 2019'!I3</f>
        <v>132.17108352843408</v>
      </c>
      <c r="F6" s="20">
        <f>'Fall 2019'!J3</f>
        <v>145.25413899694749</v>
      </c>
      <c r="H6" s="22">
        <f>C6</f>
        <v>133.69178025824047</v>
      </c>
      <c r="I6" t="s">
        <v>5</v>
      </c>
      <c r="J6" t="s">
        <v>8</v>
      </c>
      <c r="K6">
        <v>2019</v>
      </c>
    </row>
    <row r="7" spans="2:11" x14ac:dyDescent="0.2">
      <c r="B7" t="s">
        <v>11</v>
      </c>
      <c r="C7" s="20">
        <f>'Spring 2020'!G3</f>
        <v>119.22653513002237</v>
      </c>
      <c r="D7" s="20">
        <f>'Spring 2020'!H3</f>
        <v>111.85656175158923</v>
      </c>
      <c r="E7" s="20">
        <f>'Spring 2020'!I3</f>
        <v>118.12884491626437</v>
      </c>
      <c r="F7" s="20">
        <f>'Spring 2020'!J3</f>
        <v>111.72467395519271</v>
      </c>
      <c r="H7" s="22">
        <f>C7</f>
        <v>119.22653513002237</v>
      </c>
      <c r="I7" t="s">
        <v>5</v>
      </c>
      <c r="J7" t="s">
        <v>6</v>
      </c>
      <c r="K7">
        <v>2020</v>
      </c>
    </row>
    <row r="8" spans="2:11" x14ac:dyDescent="0.2">
      <c r="C8" s="21">
        <f>AVERAGE(C3:C7)</f>
        <v>110.56989630971384</v>
      </c>
      <c r="D8" s="21">
        <f>AVERAGE(D3:D7)</f>
        <v>119.73527358405519</v>
      </c>
      <c r="E8" s="21">
        <f>AVERAGE(E3:E7)</f>
        <v>117.2142569005305</v>
      </c>
      <c r="F8" s="21">
        <f>AVERAGE(F3:F7)</f>
        <v>122.26510046297581</v>
      </c>
      <c r="H8" s="22">
        <f>D3</f>
        <v>121.14550910613544</v>
      </c>
      <c r="I8" t="s">
        <v>12</v>
      </c>
      <c r="J8" t="s">
        <v>6</v>
      </c>
      <c r="K8">
        <v>2018</v>
      </c>
    </row>
    <row r="9" spans="2:11" x14ac:dyDescent="0.2">
      <c r="H9" s="22">
        <f>D4</f>
        <v>125.24817107754333</v>
      </c>
      <c r="I9" t="s">
        <v>12</v>
      </c>
      <c r="J9" t="s">
        <v>8</v>
      </c>
      <c r="K9">
        <v>2018</v>
      </c>
    </row>
    <row r="10" spans="2:11" x14ac:dyDescent="0.2">
      <c r="H10" s="22">
        <f>D5</f>
        <v>116.45127708967169</v>
      </c>
      <c r="I10" t="s">
        <v>12</v>
      </c>
      <c r="J10" t="s">
        <v>6</v>
      </c>
      <c r="K10">
        <v>2019</v>
      </c>
    </row>
    <row r="11" spans="2:11" x14ac:dyDescent="0.2">
      <c r="H11" s="22">
        <f>D6</f>
        <v>123.97484889533627</v>
      </c>
      <c r="I11" t="s">
        <v>12</v>
      </c>
      <c r="J11" t="s">
        <v>8</v>
      </c>
      <c r="K11">
        <v>2019</v>
      </c>
    </row>
    <row r="12" spans="2:11" x14ac:dyDescent="0.2">
      <c r="H12" s="22">
        <f>D7</f>
        <v>111.85656175158923</v>
      </c>
      <c r="I12" t="s">
        <v>12</v>
      </c>
      <c r="J12" t="s">
        <v>6</v>
      </c>
      <c r="K12">
        <v>2020</v>
      </c>
    </row>
    <row r="13" spans="2:11" x14ac:dyDescent="0.2">
      <c r="H13" s="22">
        <f>E3</f>
        <v>99.924828205162072</v>
      </c>
      <c r="I13" t="s">
        <v>13</v>
      </c>
      <c r="J13" t="s">
        <v>6</v>
      </c>
      <c r="K13">
        <v>2018</v>
      </c>
    </row>
    <row r="14" spans="2:11" x14ac:dyDescent="0.2">
      <c r="H14" s="22">
        <f>E4</f>
        <v>121.559393588581</v>
      </c>
      <c r="I14" t="s">
        <v>13</v>
      </c>
      <c r="J14" t="s">
        <v>8</v>
      </c>
      <c r="K14">
        <v>2018</v>
      </c>
    </row>
    <row r="15" spans="2:11" x14ac:dyDescent="0.2">
      <c r="H15" s="22">
        <f>E5</f>
        <v>114.28713426421096</v>
      </c>
      <c r="I15" t="s">
        <v>13</v>
      </c>
      <c r="J15" t="s">
        <v>6</v>
      </c>
      <c r="K15">
        <v>2019</v>
      </c>
    </row>
    <row r="16" spans="2:11" x14ac:dyDescent="0.2">
      <c r="H16" s="22">
        <f>E6</f>
        <v>132.17108352843408</v>
      </c>
      <c r="I16" t="s">
        <v>13</v>
      </c>
      <c r="J16" t="s">
        <v>8</v>
      </c>
      <c r="K16">
        <v>2019</v>
      </c>
    </row>
    <row r="17" spans="8:11" x14ac:dyDescent="0.2">
      <c r="H17" s="22">
        <f>E7</f>
        <v>118.12884491626437</v>
      </c>
      <c r="I17" t="s">
        <v>13</v>
      </c>
      <c r="J17" t="s">
        <v>6</v>
      </c>
      <c r="K17">
        <v>2020</v>
      </c>
    </row>
    <row r="18" spans="8:11" x14ac:dyDescent="0.2">
      <c r="H18" s="22">
        <f t="array" ref="H18:H22">F3:F7</f>
        <v>122.66787136497611</v>
      </c>
      <c r="I18" t="s">
        <v>14</v>
      </c>
      <c r="J18" t="s">
        <v>6</v>
      </c>
      <c r="K18">
        <v>2018</v>
      </c>
    </row>
    <row r="19" spans="8:11" x14ac:dyDescent="0.2">
      <c r="H19" s="22">
        <v>109.49683454228231</v>
      </c>
      <c r="I19" t="s">
        <v>14</v>
      </c>
      <c r="J19" t="s">
        <v>8</v>
      </c>
      <c r="K19">
        <v>2018</v>
      </c>
    </row>
    <row r="20" spans="8:11" x14ac:dyDescent="0.2">
      <c r="H20" s="22">
        <v>122.18198345548048</v>
      </c>
      <c r="I20" t="s">
        <v>14</v>
      </c>
      <c r="J20" t="s">
        <v>6</v>
      </c>
      <c r="K20">
        <v>2019</v>
      </c>
    </row>
    <row r="21" spans="8:11" x14ac:dyDescent="0.2">
      <c r="H21" s="22">
        <v>145.25413899694749</v>
      </c>
      <c r="I21" t="s">
        <v>14</v>
      </c>
      <c r="J21" t="s">
        <v>8</v>
      </c>
      <c r="K21">
        <v>2019</v>
      </c>
    </row>
    <row r="22" spans="8:11" x14ac:dyDescent="0.2">
      <c r="H22" s="22">
        <v>111.72467395519271</v>
      </c>
      <c r="I22" t="s">
        <v>14</v>
      </c>
      <c r="J22" t="s">
        <v>6</v>
      </c>
      <c r="K2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2"/>
  <sheetViews>
    <sheetView workbookViewId="0">
      <selection activeCell="H7" sqref="H7"/>
    </sheetView>
  </sheetViews>
  <sheetFormatPr baseColWidth="10" defaultColWidth="8.83203125" defaultRowHeight="16" x14ac:dyDescent="0.2"/>
  <cols>
    <col min="1" max="1" width="5.1640625" bestFit="1" customWidth="1"/>
    <col min="2" max="2" width="6.33203125" bestFit="1" customWidth="1"/>
    <col min="3" max="3" width="19.6640625" bestFit="1" customWidth="1"/>
    <col min="4" max="4" width="7.33203125" bestFit="1" customWidth="1"/>
    <col min="5" max="5" width="6.1640625" bestFit="1" customWidth="1"/>
    <col min="6" max="6" width="10.5" bestFit="1" customWidth="1"/>
    <col min="7" max="7" width="15.1640625" bestFit="1" customWidth="1"/>
    <col min="8" max="8" width="11.6640625" bestFit="1" customWidth="1"/>
    <col min="9" max="256" width="11" customWidth="1"/>
  </cols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>
        <v>2018</v>
      </c>
      <c r="B2" t="s">
        <v>6</v>
      </c>
      <c r="C2" t="s">
        <v>24</v>
      </c>
      <c r="D2">
        <v>21</v>
      </c>
      <c r="E2">
        <v>4200</v>
      </c>
      <c r="F2" t="s">
        <v>14</v>
      </c>
      <c r="G2">
        <v>1400</v>
      </c>
      <c r="H2">
        <v>67</v>
      </c>
      <c r="I2" t="str">
        <f>IF(OR(F2="Senior",F2="Junior"),"Upper","Lower")</f>
        <v>Upper</v>
      </c>
    </row>
    <row r="3" spans="1:9" x14ac:dyDescent="0.2">
      <c r="A3">
        <v>2018</v>
      </c>
      <c r="B3" t="s">
        <v>6</v>
      </c>
      <c r="C3" t="s">
        <v>25</v>
      </c>
      <c r="D3">
        <v>7</v>
      </c>
      <c r="E3">
        <v>4200</v>
      </c>
      <c r="F3" t="s">
        <v>12</v>
      </c>
      <c r="G3">
        <v>1400</v>
      </c>
      <c r="H3">
        <v>200</v>
      </c>
      <c r="I3" t="str">
        <f t="shared" ref="I3:I66" si="0">IF(OR(F3="Senior",F3="Junior"),"Upper","Lower")</f>
        <v>Lower</v>
      </c>
    </row>
    <row r="4" spans="1:9" x14ac:dyDescent="0.2">
      <c r="A4">
        <v>2018</v>
      </c>
      <c r="B4" t="s">
        <v>6</v>
      </c>
      <c r="C4" t="s">
        <v>26</v>
      </c>
      <c r="D4">
        <v>6</v>
      </c>
      <c r="E4">
        <v>4250</v>
      </c>
      <c r="F4" t="s">
        <v>14</v>
      </c>
      <c r="G4">
        <v>1417</v>
      </c>
      <c r="H4">
        <v>236</v>
      </c>
      <c r="I4" t="str">
        <f t="shared" si="0"/>
        <v>Upper</v>
      </c>
    </row>
    <row r="5" spans="1:9" x14ac:dyDescent="0.2">
      <c r="A5">
        <v>2018</v>
      </c>
      <c r="B5" t="s">
        <v>6</v>
      </c>
      <c r="C5" t="s">
        <v>27</v>
      </c>
      <c r="D5">
        <v>3</v>
      </c>
      <c r="E5">
        <v>1100</v>
      </c>
      <c r="F5" t="s">
        <v>14</v>
      </c>
      <c r="G5">
        <v>367</v>
      </c>
      <c r="H5">
        <v>122</v>
      </c>
      <c r="I5" t="str">
        <f t="shared" si="0"/>
        <v>Upper</v>
      </c>
    </row>
    <row r="6" spans="1:9" x14ac:dyDescent="0.2">
      <c r="A6">
        <v>2018</v>
      </c>
      <c r="B6" t="s">
        <v>6</v>
      </c>
      <c r="C6" t="s">
        <v>28</v>
      </c>
      <c r="D6">
        <v>4</v>
      </c>
      <c r="E6">
        <v>1400</v>
      </c>
      <c r="F6" t="s">
        <v>13</v>
      </c>
      <c r="G6">
        <v>467</v>
      </c>
      <c r="H6">
        <v>117</v>
      </c>
      <c r="I6" t="str">
        <f t="shared" si="0"/>
        <v>Upper</v>
      </c>
    </row>
    <row r="7" spans="1:9" x14ac:dyDescent="0.2">
      <c r="A7">
        <v>2018</v>
      </c>
      <c r="B7" t="s">
        <v>6</v>
      </c>
      <c r="C7" t="s">
        <v>29</v>
      </c>
      <c r="D7">
        <v>23</v>
      </c>
      <c r="E7">
        <v>2800</v>
      </c>
      <c r="F7" t="s">
        <v>14</v>
      </c>
      <c r="G7">
        <v>933</v>
      </c>
      <c r="H7">
        <v>41</v>
      </c>
      <c r="I7" t="str">
        <f t="shared" si="0"/>
        <v>Upper</v>
      </c>
    </row>
    <row r="8" spans="1:9" x14ac:dyDescent="0.2">
      <c r="A8">
        <v>2018</v>
      </c>
      <c r="B8" t="s">
        <v>6</v>
      </c>
      <c r="C8" t="s">
        <v>30</v>
      </c>
      <c r="D8">
        <v>4</v>
      </c>
      <c r="E8">
        <v>2800</v>
      </c>
      <c r="F8" t="s">
        <v>12</v>
      </c>
      <c r="G8">
        <v>933</v>
      </c>
      <c r="H8">
        <v>233</v>
      </c>
      <c r="I8" t="str">
        <f t="shared" si="0"/>
        <v>Lower</v>
      </c>
    </row>
    <row r="9" spans="1:9" x14ac:dyDescent="0.2">
      <c r="A9">
        <v>2018</v>
      </c>
      <c r="B9" t="s">
        <v>6</v>
      </c>
      <c r="C9" t="s">
        <v>31</v>
      </c>
      <c r="D9">
        <v>10</v>
      </c>
      <c r="E9">
        <v>1800</v>
      </c>
      <c r="F9" t="s">
        <v>14</v>
      </c>
      <c r="G9">
        <v>600</v>
      </c>
      <c r="H9">
        <v>60</v>
      </c>
      <c r="I9" t="str">
        <f t="shared" si="0"/>
        <v>Upper</v>
      </c>
    </row>
    <row r="10" spans="1:9" x14ac:dyDescent="0.2">
      <c r="A10">
        <v>2018</v>
      </c>
      <c r="B10" t="s">
        <v>6</v>
      </c>
      <c r="C10" t="s">
        <v>32</v>
      </c>
      <c r="D10">
        <v>8</v>
      </c>
      <c r="E10">
        <v>5350</v>
      </c>
      <c r="F10" t="s">
        <v>14</v>
      </c>
      <c r="G10">
        <v>1783</v>
      </c>
      <c r="H10">
        <v>223</v>
      </c>
      <c r="I10" t="str">
        <f t="shared" si="0"/>
        <v>Upper</v>
      </c>
    </row>
    <row r="11" spans="1:9" x14ac:dyDescent="0.2">
      <c r="A11">
        <v>2018</v>
      </c>
      <c r="B11" t="s">
        <v>6</v>
      </c>
      <c r="C11" t="s">
        <v>33</v>
      </c>
      <c r="D11">
        <v>11</v>
      </c>
      <c r="E11">
        <v>3000</v>
      </c>
      <c r="F11" t="s">
        <v>14</v>
      </c>
      <c r="G11">
        <v>1000</v>
      </c>
      <c r="H11">
        <v>91</v>
      </c>
      <c r="I11" t="str">
        <f t="shared" si="0"/>
        <v>Upper</v>
      </c>
    </row>
    <row r="12" spans="1:9" x14ac:dyDescent="0.2">
      <c r="A12">
        <v>2018</v>
      </c>
      <c r="B12" t="s">
        <v>6</v>
      </c>
      <c r="C12" t="s">
        <v>34</v>
      </c>
      <c r="D12">
        <v>6</v>
      </c>
      <c r="E12">
        <v>2650</v>
      </c>
      <c r="F12" t="s">
        <v>13</v>
      </c>
      <c r="G12">
        <v>883</v>
      </c>
      <c r="H12">
        <v>147</v>
      </c>
      <c r="I12" t="str">
        <f t="shared" si="0"/>
        <v>Upper</v>
      </c>
    </row>
    <row r="13" spans="1:9" x14ac:dyDescent="0.2">
      <c r="A13">
        <v>2018</v>
      </c>
      <c r="B13" t="s">
        <v>6</v>
      </c>
      <c r="C13" t="s">
        <v>35</v>
      </c>
      <c r="D13">
        <v>18</v>
      </c>
      <c r="E13">
        <v>7250</v>
      </c>
      <c r="F13" t="s">
        <v>14</v>
      </c>
      <c r="G13">
        <v>2417</v>
      </c>
      <c r="H13">
        <v>134</v>
      </c>
      <c r="I13" t="str">
        <f t="shared" si="0"/>
        <v>Upper</v>
      </c>
    </row>
    <row r="14" spans="1:9" x14ac:dyDescent="0.2">
      <c r="A14">
        <v>2018</v>
      </c>
      <c r="B14" t="s">
        <v>6</v>
      </c>
      <c r="C14" t="s">
        <v>36</v>
      </c>
      <c r="D14">
        <v>12</v>
      </c>
      <c r="E14">
        <v>3000</v>
      </c>
      <c r="F14" t="s">
        <v>14</v>
      </c>
      <c r="G14">
        <v>1000</v>
      </c>
      <c r="H14">
        <v>83</v>
      </c>
      <c r="I14" t="str">
        <f t="shared" si="0"/>
        <v>Upper</v>
      </c>
    </row>
    <row r="15" spans="1:9" x14ac:dyDescent="0.2">
      <c r="A15">
        <v>2018</v>
      </c>
      <c r="B15" t="s">
        <v>6</v>
      </c>
      <c r="C15" t="s">
        <v>37</v>
      </c>
      <c r="D15">
        <v>10</v>
      </c>
      <c r="E15">
        <v>3650</v>
      </c>
      <c r="F15" t="s">
        <v>14</v>
      </c>
      <c r="G15">
        <v>1217</v>
      </c>
      <c r="H15">
        <v>122</v>
      </c>
      <c r="I15" t="str">
        <f t="shared" si="0"/>
        <v>Upper</v>
      </c>
    </row>
    <row r="16" spans="1:9" x14ac:dyDescent="0.2">
      <c r="A16">
        <v>2018</v>
      </c>
      <c r="B16" t="s">
        <v>6</v>
      </c>
      <c r="C16" t="s">
        <v>38</v>
      </c>
      <c r="D16">
        <v>12</v>
      </c>
      <c r="E16">
        <v>11550</v>
      </c>
      <c r="F16" t="s">
        <v>14</v>
      </c>
      <c r="G16">
        <v>3850</v>
      </c>
      <c r="H16">
        <v>321</v>
      </c>
      <c r="I16" t="str">
        <f t="shared" si="0"/>
        <v>Upper</v>
      </c>
    </row>
    <row r="17" spans="1:9" x14ac:dyDescent="0.2">
      <c r="A17">
        <v>2018</v>
      </c>
      <c r="B17" t="s">
        <v>6</v>
      </c>
      <c r="C17" t="s">
        <v>39</v>
      </c>
      <c r="D17">
        <v>12</v>
      </c>
      <c r="E17">
        <v>6800</v>
      </c>
      <c r="F17" t="s">
        <v>13</v>
      </c>
      <c r="G17">
        <v>2267</v>
      </c>
      <c r="H17">
        <v>189</v>
      </c>
      <c r="I17" t="str">
        <f t="shared" si="0"/>
        <v>Upper</v>
      </c>
    </row>
    <row r="18" spans="1:9" x14ac:dyDescent="0.2">
      <c r="A18">
        <v>2018</v>
      </c>
      <c r="B18" t="s">
        <v>6</v>
      </c>
      <c r="C18" t="s">
        <v>40</v>
      </c>
      <c r="D18">
        <v>6</v>
      </c>
      <c r="E18">
        <v>9900</v>
      </c>
      <c r="F18" t="s">
        <v>13</v>
      </c>
      <c r="G18">
        <v>3300</v>
      </c>
      <c r="H18">
        <v>550</v>
      </c>
      <c r="I18" t="str">
        <f t="shared" si="0"/>
        <v>Upper</v>
      </c>
    </row>
    <row r="19" spans="1:9" x14ac:dyDescent="0.2">
      <c r="A19">
        <v>2018</v>
      </c>
      <c r="B19" t="s">
        <v>6</v>
      </c>
      <c r="C19" t="s">
        <v>41</v>
      </c>
      <c r="D19">
        <v>11</v>
      </c>
      <c r="E19">
        <v>4500</v>
      </c>
      <c r="F19" t="s">
        <v>14</v>
      </c>
      <c r="G19">
        <v>1500</v>
      </c>
      <c r="H19">
        <v>136</v>
      </c>
      <c r="I19" t="str">
        <f t="shared" si="0"/>
        <v>Upper</v>
      </c>
    </row>
    <row r="20" spans="1:9" x14ac:dyDescent="0.2">
      <c r="A20">
        <v>2018</v>
      </c>
      <c r="B20" t="s">
        <v>6</v>
      </c>
      <c r="C20" t="s">
        <v>42</v>
      </c>
      <c r="D20">
        <v>3</v>
      </c>
      <c r="E20">
        <v>1000</v>
      </c>
      <c r="F20" t="s">
        <v>14</v>
      </c>
      <c r="G20">
        <v>333</v>
      </c>
      <c r="H20">
        <v>111</v>
      </c>
      <c r="I20" t="str">
        <f t="shared" si="0"/>
        <v>Upper</v>
      </c>
    </row>
    <row r="21" spans="1:9" x14ac:dyDescent="0.2">
      <c r="A21">
        <v>2018</v>
      </c>
      <c r="B21" t="s">
        <v>6</v>
      </c>
      <c r="C21" t="s">
        <v>43</v>
      </c>
      <c r="D21">
        <v>9</v>
      </c>
      <c r="E21">
        <v>2100</v>
      </c>
      <c r="F21" t="s">
        <v>14</v>
      </c>
      <c r="G21">
        <v>700</v>
      </c>
      <c r="H21">
        <v>78</v>
      </c>
      <c r="I21" t="str">
        <f t="shared" si="0"/>
        <v>Upper</v>
      </c>
    </row>
    <row r="22" spans="1:9" x14ac:dyDescent="0.2">
      <c r="A22">
        <v>2018</v>
      </c>
      <c r="B22" t="s">
        <v>6</v>
      </c>
      <c r="C22" t="s">
        <v>44</v>
      </c>
      <c r="D22">
        <v>4</v>
      </c>
      <c r="E22">
        <v>1450</v>
      </c>
      <c r="F22" t="s">
        <v>12</v>
      </c>
      <c r="G22">
        <v>483</v>
      </c>
      <c r="H22">
        <v>121</v>
      </c>
      <c r="I22" t="str">
        <f t="shared" si="0"/>
        <v>Lower</v>
      </c>
    </row>
    <row r="23" spans="1:9" x14ac:dyDescent="0.2">
      <c r="A23">
        <v>2018</v>
      </c>
      <c r="B23" t="s">
        <v>6</v>
      </c>
      <c r="C23" t="s">
        <v>45</v>
      </c>
      <c r="D23">
        <v>3</v>
      </c>
      <c r="E23">
        <v>700</v>
      </c>
      <c r="F23" t="s">
        <v>13</v>
      </c>
      <c r="G23">
        <v>233</v>
      </c>
      <c r="H23">
        <v>78</v>
      </c>
      <c r="I23" t="str">
        <f t="shared" si="0"/>
        <v>Upper</v>
      </c>
    </row>
    <row r="24" spans="1:9" x14ac:dyDescent="0.2">
      <c r="A24">
        <v>2018</v>
      </c>
      <c r="B24" t="s">
        <v>6</v>
      </c>
      <c r="C24" t="s">
        <v>46</v>
      </c>
      <c r="D24">
        <v>4</v>
      </c>
      <c r="E24">
        <v>1200</v>
      </c>
      <c r="F24" t="s">
        <v>13</v>
      </c>
      <c r="G24">
        <v>400</v>
      </c>
      <c r="H24">
        <v>100</v>
      </c>
      <c r="I24" t="str">
        <f t="shared" si="0"/>
        <v>Upper</v>
      </c>
    </row>
    <row r="25" spans="1:9" x14ac:dyDescent="0.2">
      <c r="A25">
        <v>2018</v>
      </c>
      <c r="B25" t="s">
        <v>6</v>
      </c>
      <c r="C25" t="s">
        <v>47</v>
      </c>
      <c r="D25">
        <v>5</v>
      </c>
      <c r="E25">
        <v>1150</v>
      </c>
      <c r="F25" t="s">
        <v>13</v>
      </c>
      <c r="G25">
        <v>383</v>
      </c>
      <c r="H25">
        <v>77</v>
      </c>
      <c r="I25" t="str">
        <f t="shared" si="0"/>
        <v>Upper</v>
      </c>
    </row>
    <row r="26" spans="1:9" x14ac:dyDescent="0.2">
      <c r="A26">
        <v>2018</v>
      </c>
      <c r="B26" t="s">
        <v>6</v>
      </c>
      <c r="C26" t="s">
        <v>48</v>
      </c>
      <c r="D26">
        <v>7</v>
      </c>
      <c r="E26">
        <v>2200</v>
      </c>
      <c r="F26" t="s">
        <v>12</v>
      </c>
      <c r="G26">
        <v>733</v>
      </c>
      <c r="H26">
        <v>105</v>
      </c>
      <c r="I26" t="str">
        <f t="shared" si="0"/>
        <v>Lower</v>
      </c>
    </row>
    <row r="27" spans="1:9" x14ac:dyDescent="0.2">
      <c r="A27">
        <v>2018</v>
      </c>
      <c r="B27" t="s">
        <v>6</v>
      </c>
      <c r="C27" t="s">
        <v>49</v>
      </c>
      <c r="D27">
        <v>3</v>
      </c>
      <c r="E27">
        <v>600</v>
      </c>
      <c r="F27" t="s">
        <v>13</v>
      </c>
      <c r="G27">
        <v>200</v>
      </c>
      <c r="H27">
        <v>67</v>
      </c>
      <c r="I27" t="str">
        <f t="shared" si="0"/>
        <v>Upper</v>
      </c>
    </row>
    <row r="28" spans="1:9" x14ac:dyDescent="0.2">
      <c r="A28">
        <v>2018</v>
      </c>
      <c r="B28" t="s">
        <v>6</v>
      </c>
      <c r="C28" t="s">
        <v>50</v>
      </c>
      <c r="D28">
        <v>5</v>
      </c>
      <c r="E28">
        <v>1300</v>
      </c>
      <c r="F28" t="s">
        <v>13</v>
      </c>
      <c r="G28">
        <v>433</v>
      </c>
      <c r="H28">
        <v>87</v>
      </c>
      <c r="I28" t="str">
        <f t="shared" si="0"/>
        <v>Upper</v>
      </c>
    </row>
    <row r="29" spans="1:9" x14ac:dyDescent="0.2">
      <c r="A29">
        <v>2018</v>
      </c>
      <c r="B29" t="s">
        <v>6</v>
      </c>
      <c r="C29" t="s">
        <v>51</v>
      </c>
      <c r="D29">
        <v>5</v>
      </c>
      <c r="E29">
        <v>1450</v>
      </c>
      <c r="F29" t="s">
        <v>13</v>
      </c>
      <c r="G29">
        <v>483</v>
      </c>
      <c r="H29">
        <v>97</v>
      </c>
      <c r="I29" t="str">
        <f t="shared" si="0"/>
        <v>Upper</v>
      </c>
    </row>
    <row r="30" spans="1:9" x14ac:dyDescent="0.2">
      <c r="A30">
        <v>2018</v>
      </c>
      <c r="B30" t="s">
        <v>6</v>
      </c>
      <c r="C30" t="s">
        <v>52</v>
      </c>
      <c r="D30">
        <v>5</v>
      </c>
      <c r="E30">
        <v>1150</v>
      </c>
      <c r="F30" t="s">
        <v>14</v>
      </c>
      <c r="G30">
        <v>383</v>
      </c>
      <c r="H30">
        <v>77</v>
      </c>
      <c r="I30" t="str">
        <f t="shared" si="0"/>
        <v>Upper</v>
      </c>
    </row>
    <row r="31" spans="1:9" x14ac:dyDescent="0.2">
      <c r="A31">
        <v>2018</v>
      </c>
      <c r="B31" t="s">
        <v>6</v>
      </c>
      <c r="C31" t="s">
        <v>53</v>
      </c>
      <c r="D31">
        <v>3</v>
      </c>
      <c r="E31">
        <v>1200</v>
      </c>
      <c r="F31" t="s">
        <v>12</v>
      </c>
      <c r="G31">
        <v>400</v>
      </c>
      <c r="H31">
        <v>133</v>
      </c>
      <c r="I31" t="str">
        <f t="shared" si="0"/>
        <v>Lower</v>
      </c>
    </row>
    <row r="32" spans="1:9" x14ac:dyDescent="0.2">
      <c r="A32">
        <v>2018</v>
      </c>
      <c r="B32" t="s">
        <v>6</v>
      </c>
      <c r="C32" t="s">
        <v>54</v>
      </c>
      <c r="D32">
        <v>5</v>
      </c>
      <c r="E32">
        <v>1150</v>
      </c>
      <c r="F32" t="s">
        <v>13</v>
      </c>
      <c r="G32">
        <v>383</v>
      </c>
      <c r="H32">
        <v>77</v>
      </c>
      <c r="I32" t="str">
        <f t="shared" si="0"/>
        <v>Upper</v>
      </c>
    </row>
    <row r="33" spans="1:9" x14ac:dyDescent="0.2">
      <c r="A33">
        <v>2018</v>
      </c>
      <c r="B33" t="s">
        <v>6</v>
      </c>
      <c r="C33" t="s">
        <v>55</v>
      </c>
      <c r="D33">
        <v>5</v>
      </c>
      <c r="E33">
        <v>1300</v>
      </c>
      <c r="F33" t="s">
        <v>13</v>
      </c>
      <c r="G33">
        <v>433</v>
      </c>
      <c r="H33">
        <v>87</v>
      </c>
      <c r="I33" t="str">
        <f t="shared" si="0"/>
        <v>Upper</v>
      </c>
    </row>
    <row r="34" spans="1:9" x14ac:dyDescent="0.2">
      <c r="A34">
        <v>2018</v>
      </c>
      <c r="B34" t="s">
        <v>6</v>
      </c>
      <c r="C34" t="s">
        <v>56</v>
      </c>
      <c r="D34">
        <v>4</v>
      </c>
      <c r="E34">
        <v>1400</v>
      </c>
      <c r="F34" t="s">
        <v>12</v>
      </c>
      <c r="G34">
        <v>467</v>
      </c>
      <c r="H34">
        <v>117</v>
      </c>
      <c r="I34" t="str">
        <f t="shared" si="0"/>
        <v>Lower</v>
      </c>
    </row>
    <row r="35" spans="1:9" x14ac:dyDescent="0.2">
      <c r="A35">
        <v>2018</v>
      </c>
      <c r="B35" t="s">
        <v>6</v>
      </c>
      <c r="C35" t="s">
        <v>57</v>
      </c>
      <c r="D35">
        <v>5</v>
      </c>
      <c r="E35">
        <v>950</v>
      </c>
      <c r="F35" t="s">
        <v>13</v>
      </c>
      <c r="G35">
        <v>317</v>
      </c>
      <c r="H35">
        <v>63</v>
      </c>
      <c r="I35" t="str">
        <f t="shared" si="0"/>
        <v>Upper</v>
      </c>
    </row>
    <row r="36" spans="1:9" x14ac:dyDescent="0.2">
      <c r="A36">
        <v>2018</v>
      </c>
      <c r="B36" t="s">
        <v>6</v>
      </c>
      <c r="C36" t="s">
        <v>58</v>
      </c>
      <c r="D36">
        <v>3</v>
      </c>
      <c r="E36">
        <v>800</v>
      </c>
      <c r="F36" t="s">
        <v>14</v>
      </c>
      <c r="G36">
        <v>267</v>
      </c>
      <c r="H36">
        <v>89</v>
      </c>
      <c r="I36" t="str">
        <f t="shared" si="0"/>
        <v>Upper</v>
      </c>
    </row>
    <row r="37" spans="1:9" x14ac:dyDescent="0.2">
      <c r="A37">
        <v>2018</v>
      </c>
      <c r="B37" t="s">
        <v>6</v>
      </c>
      <c r="C37" t="s">
        <v>59</v>
      </c>
      <c r="D37">
        <v>4</v>
      </c>
      <c r="E37">
        <v>2000</v>
      </c>
      <c r="F37" t="s">
        <v>12</v>
      </c>
      <c r="G37">
        <v>667</v>
      </c>
      <c r="H37">
        <v>167</v>
      </c>
      <c r="I37" t="str">
        <f t="shared" si="0"/>
        <v>Lower</v>
      </c>
    </row>
    <row r="38" spans="1:9" x14ac:dyDescent="0.2">
      <c r="A38">
        <v>2018</v>
      </c>
      <c r="B38" t="s">
        <v>6</v>
      </c>
      <c r="C38" t="s">
        <v>60</v>
      </c>
      <c r="D38">
        <v>5</v>
      </c>
      <c r="E38">
        <v>900</v>
      </c>
      <c r="F38" t="s">
        <v>12</v>
      </c>
      <c r="G38">
        <v>300</v>
      </c>
      <c r="H38">
        <v>60</v>
      </c>
      <c r="I38" t="str">
        <f t="shared" si="0"/>
        <v>Lower</v>
      </c>
    </row>
    <row r="39" spans="1:9" x14ac:dyDescent="0.2">
      <c r="A39">
        <v>2018</v>
      </c>
      <c r="B39" t="s">
        <v>6</v>
      </c>
      <c r="C39" t="s">
        <v>61</v>
      </c>
      <c r="D39">
        <v>159</v>
      </c>
      <c r="E39">
        <v>45100</v>
      </c>
      <c r="F39" t="s">
        <v>62</v>
      </c>
      <c r="G39">
        <v>15033</v>
      </c>
      <c r="H39">
        <v>95</v>
      </c>
      <c r="I39" t="str">
        <f t="shared" si="0"/>
        <v>Lower</v>
      </c>
    </row>
    <row r="40" spans="1:9" x14ac:dyDescent="0.2">
      <c r="A40">
        <v>2018</v>
      </c>
      <c r="B40" t="s">
        <v>6</v>
      </c>
      <c r="C40" t="s">
        <v>63</v>
      </c>
      <c r="D40">
        <v>39</v>
      </c>
      <c r="E40">
        <v>8700</v>
      </c>
      <c r="F40" t="s">
        <v>62</v>
      </c>
      <c r="G40">
        <v>2900</v>
      </c>
      <c r="H40">
        <v>74</v>
      </c>
      <c r="I40" t="str">
        <f t="shared" si="0"/>
        <v>Lower</v>
      </c>
    </row>
    <row r="41" spans="1:9" x14ac:dyDescent="0.2">
      <c r="A41">
        <v>2018</v>
      </c>
      <c r="B41" t="s">
        <v>6</v>
      </c>
      <c r="C41" t="s">
        <v>64</v>
      </c>
      <c r="D41">
        <v>38</v>
      </c>
      <c r="E41">
        <v>12600</v>
      </c>
      <c r="F41" t="s">
        <v>62</v>
      </c>
      <c r="G41">
        <v>4200</v>
      </c>
      <c r="H41">
        <v>111</v>
      </c>
      <c r="I41" t="str">
        <f t="shared" si="0"/>
        <v>Lower</v>
      </c>
    </row>
    <row r="42" spans="1:9" x14ac:dyDescent="0.2">
      <c r="A42">
        <v>2018</v>
      </c>
      <c r="B42" t="s">
        <v>6</v>
      </c>
      <c r="C42" t="s">
        <v>65</v>
      </c>
      <c r="D42">
        <v>115</v>
      </c>
      <c r="E42">
        <v>41200</v>
      </c>
      <c r="F42" t="s">
        <v>62</v>
      </c>
      <c r="G42">
        <v>13733</v>
      </c>
      <c r="H42">
        <v>119</v>
      </c>
      <c r="I42" t="str">
        <f t="shared" si="0"/>
        <v>Lower</v>
      </c>
    </row>
    <row r="43" spans="1:9" x14ac:dyDescent="0.2">
      <c r="A43">
        <v>2018</v>
      </c>
      <c r="B43" t="s">
        <v>6</v>
      </c>
      <c r="C43" t="s">
        <v>66</v>
      </c>
      <c r="D43">
        <v>44</v>
      </c>
      <c r="E43">
        <v>13600</v>
      </c>
      <c r="F43" t="s">
        <v>12</v>
      </c>
      <c r="G43">
        <v>4533</v>
      </c>
      <c r="H43">
        <v>103</v>
      </c>
      <c r="I43" t="str">
        <f t="shared" si="0"/>
        <v>Lower</v>
      </c>
    </row>
    <row r="44" spans="1:9" x14ac:dyDescent="0.2">
      <c r="A44">
        <v>2018</v>
      </c>
      <c r="B44" t="s">
        <v>6</v>
      </c>
      <c r="C44" t="s">
        <v>67</v>
      </c>
      <c r="D44">
        <v>43</v>
      </c>
      <c r="E44">
        <v>12100</v>
      </c>
      <c r="F44" t="s">
        <v>12</v>
      </c>
      <c r="G44">
        <v>4033</v>
      </c>
      <c r="H44">
        <v>94</v>
      </c>
      <c r="I44" t="str">
        <f t="shared" si="0"/>
        <v>Lower</v>
      </c>
    </row>
    <row r="45" spans="1:9" x14ac:dyDescent="0.2">
      <c r="A45">
        <v>2018</v>
      </c>
      <c r="B45" t="s">
        <v>6</v>
      </c>
      <c r="C45" t="s">
        <v>68</v>
      </c>
      <c r="D45">
        <v>32</v>
      </c>
      <c r="E45">
        <v>10000</v>
      </c>
      <c r="F45" t="s">
        <v>62</v>
      </c>
      <c r="G45">
        <v>3333</v>
      </c>
      <c r="H45">
        <v>104</v>
      </c>
      <c r="I45" t="str">
        <f t="shared" si="0"/>
        <v>Lower</v>
      </c>
    </row>
    <row r="46" spans="1:9" x14ac:dyDescent="0.2">
      <c r="A46">
        <v>2018</v>
      </c>
      <c r="B46" t="s">
        <v>6</v>
      </c>
      <c r="C46" t="s">
        <v>69</v>
      </c>
      <c r="D46">
        <v>113</v>
      </c>
      <c r="E46">
        <v>13300</v>
      </c>
      <c r="F46" t="s">
        <v>62</v>
      </c>
      <c r="G46">
        <v>4433</v>
      </c>
      <c r="H46">
        <v>39</v>
      </c>
      <c r="I46" t="str">
        <f t="shared" si="0"/>
        <v>Lower</v>
      </c>
    </row>
    <row r="47" spans="1:9" x14ac:dyDescent="0.2">
      <c r="A47">
        <v>2018</v>
      </c>
      <c r="B47" t="s">
        <v>6</v>
      </c>
      <c r="C47" t="s">
        <v>70</v>
      </c>
      <c r="D47">
        <v>153</v>
      </c>
      <c r="E47">
        <v>42800</v>
      </c>
      <c r="F47" t="s">
        <v>62</v>
      </c>
      <c r="G47">
        <v>14267</v>
      </c>
      <c r="H47">
        <v>93</v>
      </c>
      <c r="I47" t="str">
        <f t="shared" si="0"/>
        <v>Lower</v>
      </c>
    </row>
    <row r="48" spans="1:9" x14ac:dyDescent="0.2">
      <c r="A48">
        <v>2018</v>
      </c>
      <c r="B48" t="s">
        <v>6</v>
      </c>
      <c r="C48" t="s">
        <v>71</v>
      </c>
      <c r="D48">
        <v>114</v>
      </c>
      <c r="E48">
        <v>36900</v>
      </c>
      <c r="F48" t="s">
        <v>14</v>
      </c>
      <c r="G48">
        <v>12300</v>
      </c>
      <c r="H48">
        <v>108</v>
      </c>
      <c r="I48" t="str">
        <f t="shared" si="0"/>
        <v>Upper</v>
      </c>
    </row>
    <row r="49" spans="1:9" x14ac:dyDescent="0.2">
      <c r="A49">
        <v>2018</v>
      </c>
      <c r="B49" t="s">
        <v>6</v>
      </c>
      <c r="C49" t="s">
        <v>72</v>
      </c>
      <c r="D49">
        <v>89</v>
      </c>
      <c r="E49">
        <v>16300</v>
      </c>
      <c r="F49" t="s">
        <v>13</v>
      </c>
      <c r="G49">
        <v>5433</v>
      </c>
      <c r="H49">
        <v>61</v>
      </c>
      <c r="I49" t="str">
        <f t="shared" si="0"/>
        <v>Upper</v>
      </c>
    </row>
    <row r="50" spans="1:9" x14ac:dyDescent="0.2">
      <c r="A50">
        <v>2018</v>
      </c>
      <c r="B50" t="s">
        <v>6</v>
      </c>
      <c r="C50" t="s">
        <v>73</v>
      </c>
      <c r="D50">
        <v>33</v>
      </c>
      <c r="E50">
        <v>17400</v>
      </c>
      <c r="F50" t="s">
        <v>62</v>
      </c>
      <c r="G50">
        <v>5800</v>
      </c>
      <c r="H50">
        <v>176</v>
      </c>
      <c r="I50" t="str">
        <f t="shared" si="0"/>
        <v>Lower</v>
      </c>
    </row>
    <row r="51" spans="1:9" x14ac:dyDescent="0.2">
      <c r="A51">
        <v>2018</v>
      </c>
      <c r="B51" t="s">
        <v>6</v>
      </c>
      <c r="C51" t="s">
        <v>74</v>
      </c>
      <c r="D51">
        <v>69</v>
      </c>
      <c r="E51">
        <v>21500</v>
      </c>
      <c r="F51" t="s">
        <v>12</v>
      </c>
      <c r="G51">
        <v>7167</v>
      </c>
      <c r="H51">
        <v>104</v>
      </c>
      <c r="I51" t="str">
        <f t="shared" si="0"/>
        <v>Lower</v>
      </c>
    </row>
    <row r="52" spans="1:9" x14ac:dyDescent="0.2">
      <c r="A52">
        <v>2018</v>
      </c>
      <c r="B52" t="s">
        <v>6</v>
      </c>
      <c r="C52" t="s">
        <v>75</v>
      </c>
      <c r="D52">
        <v>25</v>
      </c>
      <c r="E52">
        <v>10100</v>
      </c>
      <c r="F52" t="s">
        <v>12</v>
      </c>
      <c r="G52">
        <v>3367</v>
      </c>
      <c r="H52">
        <v>135</v>
      </c>
      <c r="I52" t="str">
        <f t="shared" si="0"/>
        <v>Lower</v>
      </c>
    </row>
    <row r="53" spans="1:9" x14ac:dyDescent="0.2">
      <c r="A53">
        <v>2018</v>
      </c>
      <c r="B53" t="s">
        <v>6</v>
      </c>
      <c r="C53" t="s">
        <v>76</v>
      </c>
      <c r="D53">
        <v>94</v>
      </c>
      <c r="E53">
        <v>24700</v>
      </c>
      <c r="F53" t="s">
        <v>12</v>
      </c>
      <c r="G53">
        <v>8233</v>
      </c>
      <c r="H53">
        <v>88</v>
      </c>
      <c r="I53" t="str">
        <f t="shared" si="0"/>
        <v>Lower</v>
      </c>
    </row>
    <row r="54" spans="1:9" x14ac:dyDescent="0.2">
      <c r="A54">
        <v>2018</v>
      </c>
      <c r="B54" t="s">
        <v>6</v>
      </c>
      <c r="C54" t="s">
        <v>77</v>
      </c>
      <c r="D54">
        <v>153</v>
      </c>
      <c r="E54">
        <v>43400</v>
      </c>
      <c r="F54" t="s">
        <v>12</v>
      </c>
      <c r="G54">
        <v>14467</v>
      </c>
      <c r="H54">
        <v>95</v>
      </c>
      <c r="I54" t="str">
        <f t="shared" si="0"/>
        <v>Lower</v>
      </c>
    </row>
    <row r="55" spans="1:9" x14ac:dyDescent="0.2">
      <c r="A55">
        <v>2018</v>
      </c>
      <c r="B55" t="s">
        <v>6</v>
      </c>
      <c r="C55" t="s">
        <v>78</v>
      </c>
      <c r="D55">
        <v>24</v>
      </c>
      <c r="E55">
        <v>8100</v>
      </c>
      <c r="F55" t="s">
        <v>12</v>
      </c>
      <c r="G55">
        <v>2700</v>
      </c>
      <c r="H55">
        <v>113</v>
      </c>
      <c r="I55" t="str">
        <f t="shared" si="0"/>
        <v>Lower</v>
      </c>
    </row>
    <row r="56" spans="1:9" x14ac:dyDescent="0.2">
      <c r="A56">
        <v>2018</v>
      </c>
      <c r="B56" t="s">
        <v>6</v>
      </c>
      <c r="C56" t="s">
        <v>79</v>
      </c>
      <c r="D56">
        <v>10</v>
      </c>
      <c r="E56">
        <v>3000</v>
      </c>
      <c r="F56" t="s">
        <v>13</v>
      </c>
      <c r="G56">
        <v>1000</v>
      </c>
      <c r="H56">
        <v>100</v>
      </c>
      <c r="I56" t="str">
        <f t="shared" si="0"/>
        <v>Upper</v>
      </c>
    </row>
    <row r="57" spans="1:9" x14ac:dyDescent="0.2">
      <c r="A57">
        <v>2018</v>
      </c>
      <c r="B57" t="s">
        <v>6</v>
      </c>
      <c r="C57" t="s">
        <v>80</v>
      </c>
      <c r="D57">
        <v>21</v>
      </c>
      <c r="E57">
        <v>13600</v>
      </c>
      <c r="F57" t="s">
        <v>13</v>
      </c>
      <c r="G57">
        <v>4533</v>
      </c>
      <c r="H57">
        <v>216</v>
      </c>
      <c r="I57" t="str">
        <f t="shared" si="0"/>
        <v>Upper</v>
      </c>
    </row>
    <row r="58" spans="1:9" x14ac:dyDescent="0.2">
      <c r="A58">
        <v>2018</v>
      </c>
      <c r="B58" t="s">
        <v>6</v>
      </c>
      <c r="C58" t="s">
        <v>81</v>
      </c>
      <c r="D58">
        <v>24</v>
      </c>
      <c r="E58">
        <v>14000</v>
      </c>
      <c r="F58" t="s">
        <v>13</v>
      </c>
      <c r="G58">
        <v>4667</v>
      </c>
      <c r="H58">
        <v>194</v>
      </c>
      <c r="I58" t="str">
        <f t="shared" si="0"/>
        <v>Upper</v>
      </c>
    </row>
    <row r="59" spans="1:9" x14ac:dyDescent="0.2">
      <c r="A59">
        <v>2018</v>
      </c>
      <c r="B59" t="s">
        <v>6</v>
      </c>
      <c r="C59" t="s">
        <v>82</v>
      </c>
      <c r="D59">
        <v>10</v>
      </c>
      <c r="E59">
        <v>3850</v>
      </c>
      <c r="F59" t="s">
        <v>13</v>
      </c>
      <c r="G59">
        <v>1283</v>
      </c>
      <c r="H59">
        <v>128</v>
      </c>
      <c r="I59" t="str">
        <f t="shared" si="0"/>
        <v>Upper</v>
      </c>
    </row>
    <row r="60" spans="1:9" x14ac:dyDescent="0.2">
      <c r="A60">
        <v>2018</v>
      </c>
      <c r="B60" t="s">
        <v>6</v>
      </c>
      <c r="C60" t="s">
        <v>83</v>
      </c>
      <c r="D60">
        <v>73</v>
      </c>
      <c r="E60">
        <v>32000</v>
      </c>
      <c r="F60" t="s">
        <v>12</v>
      </c>
      <c r="G60">
        <v>10667</v>
      </c>
      <c r="H60">
        <v>146</v>
      </c>
      <c r="I60" t="str">
        <f t="shared" si="0"/>
        <v>Lower</v>
      </c>
    </row>
    <row r="61" spans="1:9" x14ac:dyDescent="0.2">
      <c r="A61">
        <v>2018</v>
      </c>
      <c r="B61" t="s">
        <v>8</v>
      </c>
      <c r="C61" t="s">
        <v>24</v>
      </c>
      <c r="D61">
        <v>19</v>
      </c>
      <c r="E61">
        <v>4800</v>
      </c>
      <c r="F61" t="s">
        <v>14</v>
      </c>
      <c r="G61">
        <v>1600</v>
      </c>
      <c r="H61">
        <v>84</v>
      </c>
      <c r="I61" t="str">
        <f t="shared" si="0"/>
        <v>Upper</v>
      </c>
    </row>
    <row r="62" spans="1:9" x14ac:dyDescent="0.2">
      <c r="A62">
        <v>2018</v>
      </c>
      <c r="B62" t="s">
        <v>8</v>
      </c>
      <c r="C62" t="s">
        <v>26</v>
      </c>
      <c r="D62">
        <v>6</v>
      </c>
      <c r="E62">
        <v>2800</v>
      </c>
      <c r="F62" t="s">
        <v>14</v>
      </c>
      <c r="G62">
        <v>933</v>
      </c>
      <c r="H62">
        <v>156</v>
      </c>
      <c r="I62" t="str">
        <f t="shared" si="0"/>
        <v>Upper</v>
      </c>
    </row>
    <row r="63" spans="1:9" x14ac:dyDescent="0.2">
      <c r="A63">
        <v>2018</v>
      </c>
      <c r="B63" t="s">
        <v>8</v>
      </c>
      <c r="C63" t="s">
        <v>30</v>
      </c>
      <c r="D63">
        <v>4</v>
      </c>
      <c r="E63">
        <v>3300</v>
      </c>
      <c r="F63" t="s">
        <v>14</v>
      </c>
      <c r="G63">
        <v>1100</v>
      </c>
      <c r="H63">
        <v>275</v>
      </c>
      <c r="I63" t="str">
        <f t="shared" si="0"/>
        <v>Upper</v>
      </c>
    </row>
    <row r="64" spans="1:9" x14ac:dyDescent="0.2">
      <c r="A64">
        <v>2018</v>
      </c>
      <c r="B64" t="s">
        <v>8</v>
      </c>
      <c r="C64" t="s">
        <v>31</v>
      </c>
      <c r="D64">
        <v>10</v>
      </c>
      <c r="E64">
        <v>3700</v>
      </c>
      <c r="F64" t="s">
        <v>14</v>
      </c>
      <c r="G64">
        <v>1233</v>
      </c>
      <c r="H64">
        <v>123</v>
      </c>
      <c r="I64" t="str">
        <f t="shared" si="0"/>
        <v>Upper</v>
      </c>
    </row>
    <row r="65" spans="1:9" x14ac:dyDescent="0.2">
      <c r="A65">
        <v>2018</v>
      </c>
      <c r="B65" t="s">
        <v>8</v>
      </c>
      <c r="C65" t="s">
        <v>32</v>
      </c>
      <c r="D65">
        <v>8</v>
      </c>
      <c r="E65">
        <v>6100</v>
      </c>
      <c r="F65" t="s">
        <v>14</v>
      </c>
      <c r="G65">
        <v>2033</v>
      </c>
      <c r="H65">
        <v>254</v>
      </c>
      <c r="I65" t="str">
        <f t="shared" si="0"/>
        <v>Upper</v>
      </c>
    </row>
    <row r="66" spans="1:9" x14ac:dyDescent="0.2">
      <c r="A66">
        <v>2018</v>
      </c>
      <c r="B66" t="s">
        <v>8</v>
      </c>
      <c r="C66" t="s">
        <v>33</v>
      </c>
      <c r="D66">
        <v>12</v>
      </c>
      <c r="E66">
        <v>3900</v>
      </c>
      <c r="F66" t="s">
        <v>14</v>
      </c>
      <c r="G66">
        <v>1300</v>
      </c>
      <c r="H66">
        <v>108</v>
      </c>
      <c r="I66" t="str">
        <f t="shared" si="0"/>
        <v>Upper</v>
      </c>
    </row>
    <row r="67" spans="1:9" x14ac:dyDescent="0.2">
      <c r="A67">
        <v>2018</v>
      </c>
      <c r="B67" t="s">
        <v>8</v>
      </c>
      <c r="C67" t="s">
        <v>34</v>
      </c>
      <c r="D67">
        <v>6</v>
      </c>
      <c r="E67">
        <v>2700</v>
      </c>
      <c r="F67" t="s">
        <v>14</v>
      </c>
      <c r="G67">
        <v>900</v>
      </c>
      <c r="H67">
        <v>150</v>
      </c>
      <c r="I67" t="str">
        <f t="shared" ref="I67:I130" si="1">IF(OR(F67="Senior",F67="Junior"),"Upper","Lower")</f>
        <v>Upper</v>
      </c>
    </row>
    <row r="68" spans="1:9" x14ac:dyDescent="0.2">
      <c r="A68">
        <v>2018</v>
      </c>
      <c r="B68" t="s">
        <v>8</v>
      </c>
      <c r="C68" t="s">
        <v>35</v>
      </c>
      <c r="D68">
        <v>18</v>
      </c>
      <c r="E68">
        <v>8400</v>
      </c>
      <c r="F68" t="s">
        <v>14</v>
      </c>
      <c r="G68">
        <v>2800</v>
      </c>
      <c r="H68">
        <v>156</v>
      </c>
      <c r="I68" t="str">
        <f t="shared" si="1"/>
        <v>Upper</v>
      </c>
    </row>
    <row r="69" spans="1:9" x14ac:dyDescent="0.2">
      <c r="A69">
        <v>2018</v>
      </c>
      <c r="B69" t="s">
        <v>8</v>
      </c>
      <c r="C69" t="s">
        <v>36</v>
      </c>
      <c r="D69">
        <v>12</v>
      </c>
      <c r="E69">
        <v>4300</v>
      </c>
      <c r="F69" t="s">
        <v>14</v>
      </c>
      <c r="G69">
        <v>1433</v>
      </c>
      <c r="H69">
        <v>119</v>
      </c>
      <c r="I69" t="str">
        <f t="shared" si="1"/>
        <v>Upper</v>
      </c>
    </row>
    <row r="70" spans="1:9" x14ac:dyDescent="0.2">
      <c r="A70">
        <v>2018</v>
      </c>
      <c r="B70" t="s">
        <v>8</v>
      </c>
      <c r="C70" t="s">
        <v>37</v>
      </c>
      <c r="D70">
        <v>10</v>
      </c>
      <c r="E70">
        <v>4600</v>
      </c>
      <c r="F70" t="s">
        <v>14</v>
      </c>
      <c r="G70">
        <v>1533</v>
      </c>
      <c r="H70">
        <v>153</v>
      </c>
      <c r="I70" t="str">
        <f t="shared" si="1"/>
        <v>Upper</v>
      </c>
    </row>
    <row r="71" spans="1:9" x14ac:dyDescent="0.2">
      <c r="A71">
        <v>2018</v>
      </c>
      <c r="B71" t="s">
        <v>8</v>
      </c>
      <c r="C71" t="s">
        <v>38</v>
      </c>
      <c r="D71">
        <v>12</v>
      </c>
      <c r="E71">
        <v>4600</v>
      </c>
      <c r="F71" t="s">
        <v>14</v>
      </c>
      <c r="G71">
        <v>1533</v>
      </c>
      <c r="H71">
        <v>128</v>
      </c>
      <c r="I71" t="str">
        <f t="shared" si="1"/>
        <v>Upper</v>
      </c>
    </row>
    <row r="72" spans="1:9" x14ac:dyDescent="0.2">
      <c r="A72">
        <v>2018</v>
      </c>
      <c r="B72" t="s">
        <v>8</v>
      </c>
      <c r="C72" t="s">
        <v>39</v>
      </c>
      <c r="D72">
        <v>12</v>
      </c>
      <c r="E72">
        <v>12800</v>
      </c>
      <c r="F72" t="s">
        <v>13</v>
      </c>
      <c r="G72">
        <v>4267</v>
      </c>
      <c r="H72">
        <v>356</v>
      </c>
      <c r="I72" t="str">
        <f t="shared" si="1"/>
        <v>Upper</v>
      </c>
    </row>
    <row r="73" spans="1:9" x14ac:dyDescent="0.2">
      <c r="A73">
        <v>2018</v>
      </c>
      <c r="B73" t="s">
        <v>8</v>
      </c>
      <c r="C73" t="s">
        <v>84</v>
      </c>
      <c r="D73">
        <v>16</v>
      </c>
      <c r="E73">
        <v>12800</v>
      </c>
      <c r="F73" t="s">
        <v>12</v>
      </c>
      <c r="G73">
        <v>4267</v>
      </c>
      <c r="H73">
        <v>267</v>
      </c>
      <c r="I73" t="str">
        <f t="shared" si="1"/>
        <v>Lower</v>
      </c>
    </row>
    <row r="74" spans="1:9" x14ac:dyDescent="0.2">
      <c r="A74">
        <v>2018</v>
      </c>
      <c r="B74" t="s">
        <v>8</v>
      </c>
      <c r="C74" t="s">
        <v>40</v>
      </c>
      <c r="D74">
        <v>7</v>
      </c>
      <c r="E74">
        <v>3100</v>
      </c>
      <c r="F74" t="s">
        <v>14</v>
      </c>
      <c r="G74">
        <v>1033</v>
      </c>
      <c r="H74">
        <v>148</v>
      </c>
      <c r="I74" t="str">
        <f t="shared" si="1"/>
        <v>Upper</v>
      </c>
    </row>
    <row r="75" spans="1:9" x14ac:dyDescent="0.2">
      <c r="A75">
        <v>2018</v>
      </c>
      <c r="B75" t="s">
        <v>8</v>
      </c>
      <c r="C75" t="s">
        <v>41</v>
      </c>
      <c r="D75">
        <v>11</v>
      </c>
      <c r="E75">
        <v>5800</v>
      </c>
      <c r="F75" t="s">
        <v>14</v>
      </c>
      <c r="G75">
        <v>1933</v>
      </c>
      <c r="H75">
        <v>176</v>
      </c>
      <c r="I75" t="str">
        <f t="shared" si="1"/>
        <v>Upper</v>
      </c>
    </row>
    <row r="76" spans="1:9" x14ac:dyDescent="0.2">
      <c r="A76">
        <v>2018</v>
      </c>
      <c r="B76" t="s">
        <v>8</v>
      </c>
      <c r="C76" t="s">
        <v>85</v>
      </c>
      <c r="D76">
        <v>6</v>
      </c>
      <c r="E76">
        <v>1200</v>
      </c>
      <c r="F76" t="s">
        <v>14</v>
      </c>
      <c r="G76">
        <v>400</v>
      </c>
      <c r="H76">
        <v>67</v>
      </c>
      <c r="I76" t="str">
        <f t="shared" si="1"/>
        <v>Upper</v>
      </c>
    </row>
    <row r="77" spans="1:9" x14ac:dyDescent="0.2">
      <c r="A77">
        <v>2018</v>
      </c>
      <c r="B77" t="s">
        <v>8</v>
      </c>
      <c r="C77" t="s">
        <v>42</v>
      </c>
      <c r="D77">
        <v>5</v>
      </c>
      <c r="E77">
        <v>1200</v>
      </c>
      <c r="F77" t="s">
        <v>14</v>
      </c>
      <c r="G77">
        <v>400</v>
      </c>
      <c r="H77">
        <v>80</v>
      </c>
      <c r="I77" t="str">
        <f t="shared" si="1"/>
        <v>Upper</v>
      </c>
    </row>
    <row r="78" spans="1:9" x14ac:dyDescent="0.2">
      <c r="A78">
        <v>2018</v>
      </c>
      <c r="B78" t="s">
        <v>8</v>
      </c>
      <c r="C78" t="s">
        <v>43</v>
      </c>
      <c r="D78">
        <v>9</v>
      </c>
      <c r="E78">
        <v>2500</v>
      </c>
      <c r="F78" t="s">
        <v>13</v>
      </c>
      <c r="G78">
        <v>833</v>
      </c>
      <c r="H78">
        <v>93</v>
      </c>
      <c r="I78" t="str">
        <f t="shared" si="1"/>
        <v>Upper</v>
      </c>
    </row>
    <row r="79" spans="1:9" x14ac:dyDescent="0.2">
      <c r="A79">
        <v>2018</v>
      </c>
      <c r="B79" t="s">
        <v>8</v>
      </c>
      <c r="C79" t="s">
        <v>44</v>
      </c>
      <c r="D79">
        <v>3</v>
      </c>
      <c r="E79">
        <v>1700</v>
      </c>
      <c r="F79" t="s">
        <v>14</v>
      </c>
      <c r="G79">
        <v>567</v>
      </c>
      <c r="H79">
        <v>189</v>
      </c>
      <c r="I79" t="str">
        <f t="shared" si="1"/>
        <v>Upper</v>
      </c>
    </row>
    <row r="80" spans="1:9" x14ac:dyDescent="0.2">
      <c r="A80">
        <v>2018</v>
      </c>
      <c r="B80" t="s">
        <v>8</v>
      </c>
      <c r="C80" t="s">
        <v>45</v>
      </c>
      <c r="D80">
        <v>3</v>
      </c>
      <c r="E80">
        <v>900</v>
      </c>
      <c r="F80" t="s">
        <v>14</v>
      </c>
      <c r="G80">
        <v>300</v>
      </c>
      <c r="H80">
        <v>100</v>
      </c>
      <c r="I80" t="str">
        <f t="shared" si="1"/>
        <v>Upper</v>
      </c>
    </row>
    <row r="81" spans="1:9" x14ac:dyDescent="0.2">
      <c r="A81">
        <v>2018</v>
      </c>
      <c r="B81" t="s">
        <v>8</v>
      </c>
      <c r="C81" t="s">
        <v>46</v>
      </c>
      <c r="D81">
        <v>5</v>
      </c>
      <c r="E81">
        <v>1700</v>
      </c>
      <c r="F81" t="s">
        <v>14</v>
      </c>
      <c r="G81">
        <v>567</v>
      </c>
      <c r="H81">
        <v>113</v>
      </c>
      <c r="I81" t="str">
        <f t="shared" si="1"/>
        <v>Upper</v>
      </c>
    </row>
    <row r="82" spans="1:9" x14ac:dyDescent="0.2">
      <c r="A82">
        <v>2018</v>
      </c>
      <c r="B82" t="s">
        <v>8</v>
      </c>
      <c r="C82" t="s">
        <v>47</v>
      </c>
      <c r="D82">
        <v>5</v>
      </c>
      <c r="E82">
        <v>2800</v>
      </c>
      <c r="F82" t="s">
        <v>14</v>
      </c>
      <c r="G82">
        <v>933</v>
      </c>
      <c r="H82">
        <v>187</v>
      </c>
      <c r="I82" t="str">
        <f t="shared" si="1"/>
        <v>Upper</v>
      </c>
    </row>
    <row r="83" spans="1:9" x14ac:dyDescent="0.2">
      <c r="A83">
        <v>2018</v>
      </c>
      <c r="B83" t="s">
        <v>8</v>
      </c>
      <c r="C83" t="s">
        <v>48</v>
      </c>
      <c r="D83">
        <v>7</v>
      </c>
      <c r="E83">
        <v>2600</v>
      </c>
      <c r="F83" t="s">
        <v>14</v>
      </c>
      <c r="G83">
        <v>867</v>
      </c>
      <c r="H83">
        <v>124</v>
      </c>
      <c r="I83" t="str">
        <f t="shared" si="1"/>
        <v>Upper</v>
      </c>
    </row>
    <row r="84" spans="1:9" x14ac:dyDescent="0.2">
      <c r="A84">
        <v>2018</v>
      </c>
      <c r="B84" t="s">
        <v>8</v>
      </c>
      <c r="C84" t="s">
        <v>49</v>
      </c>
      <c r="D84">
        <v>3</v>
      </c>
      <c r="E84">
        <v>700</v>
      </c>
      <c r="F84" t="s">
        <v>13</v>
      </c>
      <c r="G84">
        <v>233</v>
      </c>
      <c r="H84">
        <v>78</v>
      </c>
      <c r="I84" t="str">
        <f t="shared" si="1"/>
        <v>Upper</v>
      </c>
    </row>
    <row r="85" spans="1:9" x14ac:dyDescent="0.2">
      <c r="A85">
        <v>2018</v>
      </c>
      <c r="B85" t="s">
        <v>8</v>
      </c>
      <c r="C85" t="s">
        <v>86</v>
      </c>
      <c r="D85">
        <v>4</v>
      </c>
      <c r="E85">
        <v>700</v>
      </c>
      <c r="F85" t="s">
        <v>14</v>
      </c>
      <c r="G85">
        <v>233</v>
      </c>
      <c r="H85">
        <v>58</v>
      </c>
      <c r="I85" t="str">
        <f t="shared" si="1"/>
        <v>Upper</v>
      </c>
    </row>
    <row r="86" spans="1:9" x14ac:dyDescent="0.2">
      <c r="A86">
        <v>2018</v>
      </c>
      <c r="B86" t="s">
        <v>8</v>
      </c>
      <c r="C86" t="s">
        <v>50</v>
      </c>
      <c r="D86">
        <v>5</v>
      </c>
      <c r="E86">
        <v>200</v>
      </c>
      <c r="F86" t="s">
        <v>14</v>
      </c>
      <c r="G86">
        <v>67</v>
      </c>
      <c r="H86">
        <v>13</v>
      </c>
      <c r="I86" t="str">
        <f t="shared" si="1"/>
        <v>Upper</v>
      </c>
    </row>
    <row r="87" spans="1:9" x14ac:dyDescent="0.2">
      <c r="A87">
        <v>2018</v>
      </c>
      <c r="B87" t="s">
        <v>8</v>
      </c>
      <c r="C87" t="s">
        <v>51</v>
      </c>
      <c r="D87">
        <v>5</v>
      </c>
      <c r="E87">
        <v>100</v>
      </c>
      <c r="F87" t="s">
        <v>14</v>
      </c>
      <c r="G87">
        <v>33</v>
      </c>
      <c r="H87">
        <v>7</v>
      </c>
      <c r="I87" t="str">
        <f t="shared" si="1"/>
        <v>Upper</v>
      </c>
    </row>
    <row r="88" spans="1:9" x14ac:dyDescent="0.2">
      <c r="A88">
        <v>2018</v>
      </c>
      <c r="B88" t="s">
        <v>8</v>
      </c>
      <c r="C88" t="s">
        <v>52</v>
      </c>
      <c r="D88">
        <v>5</v>
      </c>
      <c r="E88">
        <v>100</v>
      </c>
      <c r="F88" t="s">
        <v>14</v>
      </c>
      <c r="G88">
        <v>33</v>
      </c>
      <c r="H88">
        <v>7</v>
      </c>
      <c r="I88" t="str">
        <f t="shared" si="1"/>
        <v>Upper</v>
      </c>
    </row>
    <row r="89" spans="1:9" x14ac:dyDescent="0.2">
      <c r="A89">
        <v>2018</v>
      </c>
      <c r="B89" t="s">
        <v>8</v>
      </c>
      <c r="C89" t="s">
        <v>53</v>
      </c>
      <c r="D89">
        <v>3</v>
      </c>
      <c r="E89">
        <v>1800</v>
      </c>
      <c r="F89" t="s">
        <v>13</v>
      </c>
      <c r="G89">
        <v>600</v>
      </c>
      <c r="H89">
        <v>200</v>
      </c>
      <c r="I89" t="str">
        <f t="shared" si="1"/>
        <v>Upper</v>
      </c>
    </row>
    <row r="90" spans="1:9" x14ac:dyDescent="0.2">
      <c r="A90">
        <v>2018</v>
      </c>
      <c r="B90" t="s">
        <v>8</v>
      </c>
      <c r="C90" t="s">
        <v>54</v>
      </c>
      <c r="D90">
        <v>3</v>
      </c>
      <c r="E90">
        <v>1900</v>
      </c>
      <c r="F90" t="s">
        <v>13</v>
      </c>
      <c r="G90">
        <v>633</v>
      </c>
      <c r="H90">
        <v>211</v>
      </c>
      <c r="I90" t="str">
        <f t="shared" si="1"/>
        <v>Upper</v>
      </c>
    </row>
    <row r="91" spans="1:9" x14ac:dyDescent="0.2">
      <c r="A91">
        <v>2018</v>
      </c>
      <c r="B91" t="s">
        <v>8</v>
      </c>
      <c r="C91" t="s">
        <v>55</v>
      </c>
      <c r="D91">
        <v>6</v>
      </c>
      <c r="E91">
        <v>200</v>
      </c>
      <c r="F91" t="s">
        <v>14</v>
      </c>
      <c r="G91">
        <v>67</v>
      </c>
      <c r="H91">
        <v>11</v>
      </c>
      <c r="I91" t="str">
        <f t="shared" si="1"/>
        <v>Upper</v>
      </c>
    </row>
    <row r="92" spans="1:9" x14ac:dyDescent="0.2">
      <c r="A92">
        <v>2018</v>
      </c>
      <c r="B92" t="s">
        <v>8</v>
      </c>
      <c r="C92" t="s">
        <v>56</v>
      </c>
      <c r="D92">
        <v>4</v>
      </c>
      <c r="E92">
        <v>1200</v>
      </c>
      <c r="F92" t="s">
        <v>14</v>
      </c>
      <c r="G92">
        <v>400</v>
      </c>
      <c r="H92">
        <v>100</v>
      </c>
      <c r="I92" t="str">
        <f t="shared" si="1"/>
        <v>Upper</v>
      </c>
    </row>
    <row r="93" spans="1:9" x14ac:dyDescent="0.2">
      <c r="A93">
        <v>2018</v>
      </c>
      <c r="B93" t="s">
        <v>8</v>
      </c>
      <c r="C93" t="s">
        <v>57</v>
      </c>
      <c r="D93">
        <v>6</v>
      </c>
      <c r="E93">
        <v>1300</v>
      </c>
      <c r="F93" t="s">
        <v>12</v>
      </c>
      <c r="G93">
        <v>433</v>
      </c>
      <c r="H93">
        <v>72</v>
      </c>
      <c r="I93" t="str">
        <f t="shared" si="1"/>
        <v>Lower</v>
      </c>
    </row>
    <row r="94" spans="1:9" x14ac:dyDescent="0.2">
      <c r="A94">
        <v>2018</v>
      </c>
      <c r="B94" t="s">
        <v>8</v>
      </c>
      <c r="C94" t="s">
        <v>58</v>
      </c>
      <c r="D94">
        <v>4</v>
      </c>
      <c r="E94">
        <v>900</v>
      </c>
      <c r="F94" t="s">
        <v>13</v>
      </c>
      <c r="G94">
        <v>300</v>
      </c>
      <c r="H94">
        <v>75</v>
      </c>
      <c r="I94" t="str">
        <f t="shared" si="1"/>
        <v>Upper</v>
      </c>
    </row>
    <row r="95" spans="1:9" x14ac:dyDescent="0.2">
      <c r="A95">
        <v>2018</v>
      </c>
      <c r="B95" t="s">
        <v>8</v>
      </c>
      <c r="C95" t="s">
        <v>59</v>
      </c>
      <c r="D95">
        <v>5</v>
      </c>
      <c r="E95">
        <v>2200</v>
      </c>
      <c r="F95" t="s">
        <v>14</v>
      </c>
      <c r="G95">
        <v>733</v>
      </c>
      <c r="H95">
        <v>147</v>
      </c>
      <c r="I95" t="str">
        <f t="shared" si="1"/>
        <v>Upper</v>
      </c>
    </row>
    <row r="96" spans="1:9" x14ac:dyDescent="0.2">
      <c r="A96">
        <v>2018</v>
      </c>
      <c r="B96" t="s">
        <v>8</v>
      </c>
      <c r="C96" t="s">
        <v>60</v>
      </c>
      <c r="D96">
        <v>6</v>
      </c>
      <c r="E96">
        <v>1400</v>
      </c>
      <c r="F96" t="s">
        <v>13</v>
      </c>
      <c r="G96">
        <v>467</v>
      </c>
      <c r="H96">
        <v>78</v>
      </c>
      <c r="I96" t="str">
        <f t="shared" si="1"/>
        <v>Upper</v>
      </c>
    </row>
    <row r="97" spans="1:9" x14ac:dyDescent="0.2">
      <c r="A97">
        <v>2018</v>
      </c>
      <c r="B97" t="s">
        <v>8</v>
      </c>
      <c r="C97" t="s">
        <v>61</v>
      </c>
      <c r="D97">
        <v>172</v>
      </c>
      <c r="E97">
        <v>48500</v>
      </c>
      <c r="F97" t="s">
        <v>62</v>
      </c>
      <c r="G97">
        <v>16167</v>
      </c>
      <c r="H97">
        <v>94</v>
      </c>
      <c r="I97" t="str">
        <f t="shared" si="1"/>
        <v>Lower</v>
      </c>
    </row>
    <row r="98" spans="1:9" x14ac:dyDescent="0.2">
      <c r="A98">
        <v>2018</v>
      </c>
      <c r="B98" t="s">
        <v>8</v>
      </c>
      <c r="C98" t="s">
        <v>63</v>
      </c>
      <c r="D98">
        <v>42</v>
      </c>
      <c r="E98">
        <v>9400</v>
      </c>
      <c r="F98" t="s">
        <v>62</v>
      </c>
      <c r="G98">
        <v>3133</v>
      </c>
      <c r="H98">
        <v>75</v>
      </c>
      <c r="I98" t="str">
        <f t="shared" si="1"/>
        <v>Lower</v>
      </c>
    </row>
    <row r="99" spans="1:9" x14ac:dyDescent="0.2">
      <c r="A99">
        <v>2018</v>
      </c>
      <c r="B99" t="s">
        <v>8</v>
      </c>
      <c r="C99" t="s">
        <v>64</v>
      </c>
      <c r="D99">
        <v>38</v>
      </c>
      <c r="E99">
        <v>13600</v>
      </c>
      <c r="F99" t="s">
        <v>62</v>
      </c>
      <c r="G99">
        <v>4533</v>
      </c>
      <c r="H99">
        <v>119</v>
      </c>
      <c r="I99" t="str">
        <f t="shared" si="1"/>
        <v>Lower</v>
      </c>
    </row>
    <row r="100" spans="1:9" x14ac:dyDescent="0.2">
      <c r="A100">
        <v>2018</v>
      </c>
      <c r="B100" t="s">
        <v>8</v>
      </c>
      <c r="C100" t="s">
        <v>65</v>
      </c>
      <c r="D100">
        <v>115</v>
      </c>
      <c r="E100">
        <v>47300</v>
      </c>
      <c r="F100" t="s">
        <v>62</v>
      </c>
      <c r="G100">
        <v>15767</v>
      </c>
      <c r="H100">
        <v>137</v>
      </c>
      <c r="I100" t="str">
        <f t="shared" si="1"/>
        <v>Lower</v>
      </c>
    </row>
    <row r="101" spans="1:9" x14ac:dyDescent="0.2">
      <c r="A101">
        <v>2018</v>
      </c>
      <c r="B101" t="s">
        <v>8</v>
      </c>
      <c r="C101" t="s">
        <v>66</v>
      </c>
      <c r="D101">
        <v>38</v>
      </c>
      <c r="E101">
        <v>14800</v>
      </c>
      <c r="F101" t="s">
        <v>12</v>
      </c>
      <c r="G101">
        <v>4933</v>
      </c>
      <c r="H101">
        <v>130</v>
      </c>
      <c r="I101" t="str">
        <f t="shared" si="1"/>
        <v>Lower</v>
      </c>
    </row>
    <row r="102" spans="1:9" x14ac:dyDescent="0.2">
      <c r="A102">
        <v>2018</v>
      </c>
      <c r="B102" t="s">
        <v>8</v>
      </c>
      <c r="C102" t="s">
        <v>67</v>
      </c>
      <c r="D102">
        <v>38</v>
      </c>
      <c r="E102">
        <v>15300</v>
      </c>
      <c r="F102" t="s">
        <v>12</v>
      </c>
      <c r="G102">
        <v>5100</v>
      </c>
      <c r="H102">
        <v>134</v>
      </c>
      <c r="I102" t="str">
        <f t="shared" si="1"/>
        <v>Lower</v>
      </c>
    </row>
    <row r="103" spans="1:9" x14ac:dyDescent="0.2">
      <c r="A103">
        <v>2018</v>
      </c>
      <c r="B103" t="s">
        <v>8</v>
      </c>
      <c r="C103" t="s">
        <v>68</v>
      </c>
      <c r="D103">
        <v>37</v>
      </c>
      <c r="E103">
        <v>13600</v>
      </c>
      <c r="F103" t="s">
        <v>62</v>
      </c>
      <c r="G103">
        <v>4533</v>
      </c>
      <c r="H103">
        <v>123</v>
      </c>
      <c r="I103" t="str">
        <f t="shared" si="1"/>
        <v>Lower</v>
      </c>
    </row>
    <row r="104" spans="1:9" x14ac:dyDescent="0.2">
      <c r="A104">
        <v>2018</v>
      </c>
      <c r="B104" t="s">
        <v>8</v>
      </c>
      <c r="C104" t="s">
        <v>69</v>
      </c>
      <c r="D104">
        <v>121</v>
      </c>
      <c r="E104">
        <v>18200</v>
      </c>
      <c r="F104" t="s">
        <v>62</v>
      </c>
      <c r="G104">
        <v>6067</v>
      </c>
      <c r="H104">
        <v>50</v>
      </c>
      <c r="I104" t="str">
        <f t="shared" si="1"/>
        <v>Lower</v>
      </c>
    </row>
    <row r="105" spans="1:9" x14ac:dyDescent="0.2">
      <c r="A105">
        <v>2018</v>
      </c>
      <c r="B105" t="s">
        <v>8</v>
      </c>
      <c r="C105" t="s">
        <v>70</v>
      </c>
      <c r="D105">
        <v>160</v>
      </c>
      <c r="E105">
        <v>36900</v>
      </c>
      <c r="F105" t="s">
        <v>62</v>
      </c>
      <c r="G105">
        <v>12300</v>
      </c>
      <c r="H105">
        <v>77</v>
      </c>
      <c r="I105" t="str">
        <f t="shared" si="1"/>
        <v>Lower</v>
      </c>
    </row>
    <row r="106" spans="1:9" x14ac:dyDescent="0.2">
      <c r="A106">
        <v>2018</v>
      </c>
      <c r="B106" t="s">
        <v>8</v>
      </c>
      <c r="C106" t="s">
        <v>71</v>
      </c>
      <c r="D106">
        <v>115</v>
      </c>
      <c r="E106">
        <v>50500</v>
      </c>
      <c r="F106" t="s">
        <v>14</v>
      </c>
      <c r="G106">
        <v>16833</v>
      </c>
      <c r="H106">
        <v>146</v>
      </c>
      <c r="I106" t="str">
        <f t="shared" si="1"/>
        <v>Upper</v>
      </c>
    </row>
    <row r="107" spans="1:9" x14ac:dyDescent="0.2">
      <c r="A107">
        <v>2018</v>
      </c>
      <c r="B107" t="s">
        <v>8</v>
      </c>
      <c r="C107" t="s">
        <v>72</v>
      </c>
      <c r="D107">
        <v>93</v>
      </c>
      <c r="E107">
        <v>26100</v>
      </c>
      <c r="F107" t="s">
        <v>13</v>
      </c>
      <c r="G107">
        <v>8700</v>
      </c>
      <c r="H107">
        <v>94</v>
      </c>
      <c r="I107" t="str">
        <f t="shared" si="1"/>
        <v>Upper</v>
      </c>
    </row>
    <row r="108" spans="1:9" x14ac:dyDescent="0.2">
      <c r="A108">
        <v>2018</v>
      </c>
      <c r="B108" t="s">
        <v>8</v>
      </c>
      <c r="C108" t="s">
        <v>73</v>
      </c>
      <c r="D108">
        <v>35</v>
      </c>
      <c r="E108">
        <v>17900</v>
      </c>
      <c r="F108" t="s">
        <v>62</v>
      </c>
      <c r="G108">
        <v>5967</v>
      </c>
      <c r="H108">
        <v>171</v>
      </c>
      <c r="I108" t="str">
        <f t="shared" si="1"/>
        <v>Lower</v>
      </c>
    </row>
    <row r="109" spans="1:9" x14ac:dyDescent="0.2">
      <c r="A109">
        <v>2018</v>
      </c>
      <c r="B109" t="s">
        <v>8</v>
      </c>
      <c r="C109" t="s">
        <v>74</v>
      </c>
      <c r="D109">
        <v>67</v>
      </c>
      <c r="E109">
        <v>13500</v>
      </c>
      <c r="F109" t="s">
        <v>12</v>
      </c>
      <c r="G109">
        <v>4500</v>
      </c>
      <c r="H109">
        <v>67</v>
      </c>
      <c r="I109" t="str">
        <f t="shared" si="1"/>
        <v>Lower</v>
      </c>
    </row>
    <row r="110" spans="1:9" x14ac:dyDescent="0.2">
      <c r="A110">
        <v>2018</v>
      </c>
      <c r="B110" t="s">
        <v>8</v>
      </c>
      <c r="C110" t="s">
        <v>75</v>
      </c>
      <c r="D110">
        <v>23</v>
      </c>
      <c r="E110">
        <v>8600</v>
      </c>
      <c r="F110" t="s">
        <v>12</v>
      </c>
      <c r="G110">
        <v>2867</v>
      </c>
      <c r="H110">
        <v>125</v>
      </c>
      <c r="I110" t="str">
        <f t="shared" si="1"/>
        <v>Lower</v>
      </c>
    </row>
    <row r="111" spans="1:9" x14ac:dyDescent="0.2">
      <c r="A111">
        <v>2018</v>
      </c>
      <c r="B111" t="s">
        <v>8</v>
      </c>
      <c r="C111" t="s">
        <v>76</v>
      </c>
      <c r="D111">
        <v>94</v>
      </c>
      <c r="E111">
        <v>25700</v>
      </c>
      <c r="F111" t="s">
        <v>13</v>
      </c>
      <c r="G111">
        <v>8567</v>
      </c>
      <c r="H111">
        <v>91</v>
      </c>
      <c r="I111" t="str">
        <f t="shared" si="1"/>
        <v>Upper</v>
      </c>
    </row>
    <row r="112" spans="1:9" x14ac:dyDescent="0.2">
      <c r="A112">
        <v>2018</v>
      </c>
      <c r="B112" t="s">
        <v>8</v>
      </c>
      <c r="C112" t="s">
        <v>77</v>
      </c>
      <c r="D112">
        <v>156</v>
      </c>
      <c r="E112">
        <v>48200</v>
      </c>
      <c r="F112" t="s">
        <v>12</v>
      </c>
      <c r="G112">
        <v>16067</v>
      </c>
      <c r="H112">
        <v>103</v>
      </c>
      <c r="I112" t="str">
        <f t="shared" si="1"/>
        <v>Lower</v>
      </c>
    </row>
    <row r="113" spans="1:9" x14ac:dyDescent="0.2">
      <c r="A113">
        <v>2018</v>
      </c>
      <c r="B113" t="s">
        <v>8</v>
      </c>
      <c r="C113" t="s">
        <v>78</v>
      </c>
      <c r="D113">
        <v>25</v>
      </c>
      <c r="E113">
        <v>15000</v>
      </c>
      <c r="F113" t="s">
        <v>12</v>
      </c>
      <c r="G113">
        <v>5000</v>
      </c>
      <c r="H113">
        <v>200</v>
      </c>
      <c r="I113" t="str">
        <f t="shared" si="1"/>
        <v>Lower</v>
      </c>
    </row>
    <row r="114" spans="1:9" x14ac:dyDescent="0.2">
      <c r="A114">
        <v>2018</v>
      </c>
      <c r="B114" t="s">
        <v>8</v>
      </c>
      <c r="C114" t="s">
        <v>79</v>
      </c>
      <c r="D114">
        <v>12</v>
      </c>
      <c r="E114">
        <v>3600</v>
      </c>
      <c r="F114" t="s">
        <v>14</v>
      </c>
      <c r="G114">
        <v>1200</v>
      </c>
      <c r="H114">
        <v>100</v>
      </c>
      <c r="I114" t="str">
        <f t="shared" si="1"/>
        <v>Upper</v>
      </c>
    </row>
    <row r="115" spans="1:9" x14ac:dyDescent="0.2">
      <c r="A115">
        <v>2018</v>
      </c>
      <c r="B115" t="s">
        <v>8</v>
      </c>
      <c r="C115" t="s">
        <v>80</v>
      </c>
      <c r="D115">
        <v>22</v>
      </c>
      <c r="E115">
        <v>16000</v>
      </c>
      <c r="F115" t="s">
        <v>12</v>
      </c>
      <c r="G115">
        <v>5333</v>
      </c>
      <c r="H115">
        <v>242</v>
      </c>
      <c r="I115" t="str">
        <f t="shared" si="1"/>
        <v>Lower</v>
      </c>
    </row>
    <row r="116" spans="1:9" x14ac:dyDescent="0.2">
      <c r="A116">
        <v>2018</v>
      </c>
      <c r="B116" t="s">
        <v>8</v>
      </c>
      <c r="C116" t="s">
        <v>81</v>
      </c>
      <c r="D116">
        <v>22</v>
      </c>
      <c r="E116">
        <v>16400</v>
      </c>
      <c r="F116" t="s">
        <v>12</v>
      </c>
      <c r="G116">
        <v>5467</v>
      </c>
      <c r="H116">
        <v>249</v>
      </c>
      <c r="I116" t="str">
        <f t="shared" si="1"/>
        <v>Lower</v>
      </c>
    </row>
    <row r="117" spans="1:9" x14ac:dyDescent="0.2">
      <c r="A117">
        <v>2018</v>
      </c>
      <c r="B117" t="s">
        <v>8</v>
      </c>
      <c r="C117" t="s">
        <v>82</v>
      </c>
      <c r="D117">
        <v>10</v>
      </c>
      <c r="E117">
        <v>4400</v>
      </c>
      <c r="F117" t="s">
        <v>14</v>
      </c>
      <c r="G117">
        <v>1467</v>
      </c>
      <c r="H117">
        <v>147</v>
      </c>
      <c r="I117" t="str">
        <f t="shared" si="1"/>
        <v>Upper</v>
      </c>
    </row>
    <row r="118" spans="1:9" x14ac:dyDescent="0.2">
      <c r="A118">
        <v>2018</v>
      </c>
      <c r="B118" t="s">
        <v>8</v>
      </c>
      <c r="C118" t="s">
        <v>83</v>
      </c>
      <c r="D118">
        <v>74</v>
      </c>
      <c r="E118">
        <v>38200</v>
      </c>
      <c r="F118" t="s">
        <v>12</v>
      </c>
      <c r="G118">
        <v>12733</v>
      </c>
      <c r="H118">
        <v>172</v>
      </c>
      <c r="I118" t="str">
        <f t="shared" si="1"/>
        <v>Lower</v>
      </c>
    </row>
    <row r="119" spans="1:9" x14ac:dyDescent="0.2">
      <c r="A119">
        <v>2019</v>
      </c>
      <c r="B119" t="s">
        <v>6</v>
      </c>
      <c r="C119" t="s">
        <v>24</v>
      </c>
      <c r="D119">
        <v>18</v>
      </c>
      <c r="E119">
        <v>5800</v>
      </c>
      <c r="F119" t="s">
        <v>14</v>
      </c>
      <c r="G119">
        <v>1933</v>
      </c>
      <c r="H119">
        <v>107</v>
      </c>
      <c r="I119" t="str">
        <f t="shared" si="1"/>
        <v>Upper</v>
      </c>
    </row>
    <row r="120" spans="1:9" x14ac:dyDescent="0.2">
      <c r="A120">
        <v>2019</v>
      </c>
      <c r="B120" t="s">
        <v>6</v>
      </c>
      <c r="C120" t="s">
        <v>26</v>
      </c>
      <c r="D120">
        <v>6</v>
      </c>
      <c r="E120">
        <v>2700</v>
      </c>
      <c r="F120" t="s">
        <v>14</v>
      </c>
      <c r="G120">
        <v>900</v>
      </c>
      <c r="H120">
        <v>150</v>
      </c>
      <c r="I120" t="str">
        <f t="shared" si="1"/>
        <v>Upper</v>
      </c>
    </row>
    <row r="121" spans="1:9" x14ac:dyDescent="0.2">
      <c r="A121">
        <v>2019</v>
      </c>
      <c r="B121" t="s">
        <v>6</v>
      </c>
      <c r="C121" t="s">
        <v>30</v>
      </c>
      <c r="D121">
        <v>4</v>
      </c>
      <c r="E121">
        <v>2400</v>
      </c>
      <c r="F121" t="s">
        <v>14</v>
      </c>
      <c r="G121">
        <v>800</v>
      </c>
      <c r="H121">
        <v>200</v>
      </c>
      <c r="I121" t="str">
        <f t="shared" si="1"/>
        <v>Upper</v>
      </c>
    </row>
    <row r="122" spans="1:9" x14ac:dyDescent="0.2">
      <c r="A122">
        <v>2019</v>
      </c>
      <c r="B122" t="s">
        <v>6</v>
      </c>
      <c r="C122" t="s">
        <v>31</v>
      </c>
      <c r="D122">
        <v>9</v>
      </c>
      <c r="E122">
        <v>2900</v>
      </c>
      <c r="F122" t="s">
        <v>14</v>
      </c>
      <c r="G122">
        <v>967</v>
      </c>
      <c r="H122">
        <v>107</v>
      </c>
      <c r="I122" t="str">
        <f t="shared" si="1"/>
        <v>Upper</v>
      </c>
    </row>
    <row r="123" spans="1:9" x14ac:dyDescent="0.2">
      <c r="A123">
        <v>2019</v>
      </c>
      <c r="B123" t="s">
        <v>6</v>
      </c>
      <c r="C123" t="s">
        <v>32</v>
      </c>
      <c r="D123">
        <v>8</v>
      </c>
      <c r="E123">
        <v>5000</v>
      </c>
      <c r="F123" t="s">
        <v>14</v>
      </c>
      <c r="G123">
        <v>1667</v>
      </c>
      <c r="H123">
        <v>208</v>
      </c>
      <c r="I123" t="str">
        <f t="shared" si="1"/>
        <v>Upper</v>
      </c>
    </row>
    <row r="124" spans="1:9" x14ac:dyDescent="0.2">
      <c r="A124">
        <v>2019</v>
      </c>
      <c r="B124" t="s">
        <v>6</v>
      </c>
      <c r="C124" t="s">
        <v>33</v>
      </c>
      <c r="D124">
        <v>12</v>
      </c>
      <c r="E124">
        <v>2900</v>
      </c>
      <c r="F124" t="s">
        <v>14</v>
      </c>
      <c r="G124">
        <v>967</v>
      </c>
      <c r="H124">
        <v>81</v>
      </c>
      <c r="I124" t="str">
        <f t="shared" si="1"/>
        <v>Upper</v>
      </c>
    </row>
    <row r="125" spans="1:9" x14ac:dyDescent="0.2">
      <c r="A125">
        <v>2019</v>
      </c>
      <c r="B125" t="s">
        <v>6</v>
      </c>
      <c r="C125" t="s">
        <v>34</v>
      </c>
      <c r="D125">
        <v>6</v>
      </c>
      <c r="E125">
        <v>2500</v>
      </c>
      <c r="F125" t="s">
        <v>14</v>
      </c>
      <c r="G125">
        <v>833</v>
      </c>
      <c r="H125">
        <v>139</v>
      </c>
      <c r="I125" t="str">
        <f t="shared" si="1"/>
        <v>Upper</v>
      </c>
    </row>
    <row r="126" spans="1:9" x14ac:dyDescent="0.2">
      <c r="A126">
        <v>2019</v>
      </c>
      <c r="B126" t="s">
        <v>6</v>
      </c>
      <c r="C126" t="s">
        <v>35</v>
      </c>
      <c r="D126">
        <v>18</v>
      </c>
      <c r="E126">
        <v>8700</v>
      </c>
      <c r="F126" t="s">
        <v>14</v>
      </c>
      <c r="G126">
        <v>2900</v>
      </c>
      <c r="H126">
        <v>161</v>
      </c>
      <c r="I126" t="str">
        <f t="shared" si="1"/>
        <v>Upper</v>
      </c>
    </row>
    <row r="127" spans="1:9" x14ac:dyDescent="0.2">
      <c r="A127">
        <v>2019</v>
      </c>
      <c r="B127" t="s">
        <v>6</v>
      </c>
      <c r="C127" t="s">
        <v>36</v>
      </c>
      <c r="D127">
        <v>12</v>
      </c>
      <c r="E127">
        <v>4100</v>
      </c>
      <c r="F127" t="s">
        <v>14</v>
      </c>
      <c r="G127">
        <v>1367</v>
      </c>
      <c r="H127">
        <v>114</v>
      </c>
      <c r="I127" t="str">
        <f t="shared" si="1"/>
        <v>Upper</v>
      </c>
    </row>
    <row r="128" spans="1:9" x14ac:dyDescent="0.2">
      <c r="A128">
        <v>2019</v>
      </c>
      <c r="B128" t="s">
        <v>6</v>
      </c>
      <c r="C128" t="s">
        <v>37</v>
      </c>
      <c r="D128">
        <v>10</v>
      </c>
      <c r="E128">
        <v>3300</v>
      </c>
      <c r="F128" t="s">
        <v>14</v>
      </c>
      <c r="G128">
        <v>1100</v>
      </c>
      <c r="H128">
        <v>110</v>
      </c>
      <c r="I128" t="str">
        <f t="shared" si="1"/>
        <v>Upper</v>
      </c>
    </row>
    <row r="129" spans="1:9" x14ac:dyDescent="0.2">
      <c r="A129">
        <v>2019</v>
      </c>
      <c r="B129" t="s">
        <v>6</v>
      </c>
      <c r="C129" t="s">
        <v>38</v>
      </c>
      <c r="D129">
        <v>12</v>
      </c>
      <c r="E129">
        <v>9800</v>
      </c>
      <c r="F129" t="s">
        <v>14</v>
      </c>
      <c r="G129">
        <v>3267</v>
      </c>
      <c r="H129">
        <v>272</v>
      </c>
      <c r="I129" t="str">
        <f t="shared" si="1"/>
        <v>Upper</v>
      </c>
    </row>
    <row r="130" spans="1:9" x14ac:dyDescent="0.2">
      <c r="A130">
        <v>2019</v>
      </c>
      <c r="B130" t="s">
        <v>6</v>
      </c>
      <c r="C130" t="s">
        <v>39</v>
      </c>
      <c r="D130">
        <v>12</v>
      </c>
      <c r="E130">
        <v>6400</v>
      </c>
      <c r="F130" t="s">
        <v>13</v>
      </c>
      <c r="G130">
        <v>2133</v>
      </c>
      <c r="H130">
        <v>178</v>
      </c>
      <c r="I130" t="str">
        <f t="shared" si="1"/>
        <v>Upper</v>
      </c>
    </row>
    <row r="131" spans="1:9" x14ac:dyDescent="0.2">
      <c r="A131">
        <v>2019</v>
      </c>
      <c r="B131" t="s">
        <v>6</v>
      </c>
      <c r="C131" t="s">
        <v>40</v>
      </c>
      <c r="D131">
        <v>7</v>
      </c>
      <c r="E131">
        <v>2200</v>
      </c>
      <c r="F131" t="s">
        <v>12</v>
      </c>
      <c r="G131">
        <v>733</v>
      </c>
      <c r="H131">
        <v>105</v>
      </c>
      <c r="I131" t="str">
        <f t="shared" ref="I131:I194" si="2">IF(OR(F131="Senior",F131="Junior"),"Upper","Lower")</f>
        <v>Lower</v>
      </c>
    </row>
    <row r="132" spans="1:9" x14ac:dyDescent="0.2">
      <c r="A132">
        <v>2019</v>
      </c>
      <c r="B132" t="s">
        <v>6</v>
      </c>
      <c r="C132" t="s">
        <v>41</v>
      </c>
      <c r="D132">
        <v>11</v>
      </c>
      <c r="E132">
        <v>4000</v>
      </c>
      <c r="F132" t="s">
        <v>14</v>
      </c>
      <c r="G132">
        <v>1333</v>
      </c>
      <c r="H132">
        <v>121</v>
      </c>
      <c r="I132" t="str">
        <f t="shared" si="2"/>
        <v>Upper</v>
      </c>
    </row>
    <row r="133" spans="1:9" x14ac:dyDescent="0.2">
      <c r="A133">
        <v>2019</v>
      </c>
      <c r="B133" t="s">
        <v>6</v>
      </c>
      <c r="C133" t="s">
        <v>42</v>
      </c>
      <c r="D133">
        <v>5</v>
      </c>
      <c r="E133">
        <v>1200</v>
      </c>
      <c r="F133" t="s">
        <v>14</v>
      </c>
      <c r="G133">
        <v>400</v>
      </c>
      <c r="H133">
        <v>80</v>
      </c>
      <c r="I133" t="str">
        <f t="shared" si="2"/>
        <v>Upper</v>
      </c>
    </row>
    <row r="134" spans="1:9" x14ac:dyDescent="0.2">
      <c r="A134">
        <v>2019</v>
      </c>
      <c r="B134" t="s">
        <v>6</v>
      </c>
      <c r="C134" t="s">
        <v>43</v>
      </c>
      <c r="D134">
        <v>9</v>
      </c>
      <c r="E134">
        <v>2400</v>
      </c>
      <c r="F134" t="s">
        <v>13</v>
      </c>
      <c r="G134">
        <v>800</v>
      </c>
      <c r="H134">
        <v>89</v>
      </c>
      <c r="I134" t="str">
        <f t="shared" si="2"/>
        <v>Upper</v>
      </c>
    </row>
    <row r="135" spans="1:9" x14ac:dyDescent="0.2">
      <c r="A135">
        <v>2019</v>
      </c>
      <c r="B135" t="s">
        <v>6</v>
      </c>
      <c r="C135" t="s">
        <v>44</v>
      </c>
      <c r="D135">
        <v>4</v>
      </c>
      <c r="E135">
        <v>900</v>
      </c>
      <c r="F135" t="s">
        <v>14</v>
      </c>
      <c r="G135">
        <v>300</v>
      </c>
      <c r="H135">
        <v>75</v>
      </c>
      <c r="I135" t="str">
        <f t="shared" si="2"/>
        <v>Upper</v>
      </c>
    </row>
    <row r="136" spans="1:9" x14ac:dyDescent="0.2">
      <c r="A136">
        <v>2019</v>
      </c>
      <c r="B136" t="s">
        <v>6</v>
      </c>
      <c r="C136" t="s">
        <v>45</v>
      </c>
      <c r="D136">
        <v>3</v>
      </c>
      <c r="E136">
        <v>900</v>
      </c>
      <c r="F136" t="s">
        <v>14</v>
      </c>
      <c r="G136">
        <v>300</v>
      </c>
      <c r="H136">
        <v>100</v>
      </c>
      <c r="I136" t="str">
        <f t="shared" si="2"/>
        <v>Upper</v>
      </c>
    </row>
    <row r="137" spans="1:9" x14ac:dyDescent="0.2">
      <c r="A137">
        <v>2019</v>
      </c>
      <c r="B137" t="s">
        <v>6</v>
      </c>
      <c r="C137" t="s">
        <v>46</v>
      </c>
      <c r="D137">
        <v>5</v>
      </c>
      <c r="E137">
        <v>1700</v>
      </c>
      <c r="F137" t="s">
        <v>14</v>
      </c>
      <c r="G137">
        <v>567</v>
      </c>
      <c r="H137">
        <v>113</v>
      </c>
      <c r="I137" t="str">
        <f t="shared" si="2"/>
        <v>Upper</v>
      </c>
    </row>
    <row r="138" spans="1:9" x14ac:dyDescent="0.2">
      <c r="A138">
        <v>2019</v>
      </c>
      <c r="B138" t="s">
        <v>6</v>
      </c>
      <c r="C138" t="s">
        <v>47</v>
      </c>
      <c r="D138">
        <v>5</v>
      </c>
      <c r="E138">
        <v>1700</v>
      </c>
      <c r="F138" t="s">
        <v>14</v>
      </c>
      <c r="G138">
        <v>567</v>
      </c>
      <c r="H138">
        <v>113</v>
      </c>
      <c r="I138" t="str">
        <f t="shared" si="2"/>
        <v>Upper</v>
      </c>
    </row>
    <row r="139" spans="1:9" x14ac:dyDescent="0.2">
      <c r="A139">
        <v>2019</v>
      </c>
      <c r="B139" t="s">
        <v>6</v>
      </c>
      <c r="C139" t="s">
        <v>50</v>
      </c>
      <c r="D139">
        <v>5</v>
      </c>
      <c r="E139">
        <v>1200</v>
      </c>
      <c r="F139" t="s">
        <v>14</v>
      </c>
      <c r="G139">
        <v>400</v>
      </c>
      <c r="H139">
        <v>80</v>
      </c>
      <c r="I139" t="str">
        <f t="shared" si="2"/>
        <v>Upper</v>
      </c>
    </row>
    <row r="140" spans="1:9" x14ac:dyDescent="0.2">
      <c r="A140">
        <v>2019</v>
      </c>
      <c r="B140" t="s">
        <v>6</v>
      </c>
      <c r="C140" t="s">
        <v>51</v>
      </c>
      <c r="D140">
        <v>5</v>
      </c>
      <c r="E140">
        <v>1300</v>
      </c>
      <c r="F140" t="s">
        <v>14</v>
      </c>
      <c r="G140">
        <v>433</v>
      </c>
      <c r="H140">
        <v>87</v>
      </c>
      <c r="I140" t="str">
        <f t="shared" si="2"/>
        <v>Upper</v>
      </c>
    </row>
    <row r="141" spans="1:9" x14ac:dyDescent="0.2">
      <c r="A141">
        <v>2019</v>
      </c>
      <c r="B141" t="s">
        <v>6</v>
      </c>
      <c r="C141" t="s">
        <v>52</v>
      </c>
      <c r="D141">
        <v>5</v>
      </c>
      <c r="E141">
        <v>1200</v>
      </c>
      <c r="F141" t="s">
        <v>14</v>
      </c>
      <c r="G141">
        <v>400</v>
      </c>
      <c r="H141">
        <v>80</v>
      </c>
      <c r="I141" t="str">
        <f t="shared" si="2"/>
        <v>Upper</v>
      </c>
    </row>
    <row r="142" spans="1:9" x14ac:dyDescent="0.2">
      <c r="A142">
        <v>2019</v>
      </c>
      <c r="B142" t="s">
        <v>6</v>
      </c>
      <c r="C142" t="s">
        <v>53</v>
      </c>
      <c r="D142">
        <v>3</v>
      </c>
      <c r="E142">
        <v>1500</v>
      </c>
      <c r="F142" t="s">
        <v>13</v>
      </c>
      <c r="G142">
        <v>500</v>
      </c>
      <c r="H142">
        <v>167</v>
      </c>
      <c r="I142" t="str">
        <f t="shared" si="2"/>
        <v>Upper</v>
      </c>
    </row>
    <row r="143" spans="1:9" x14ac:dyDescent="0.2">
      <c r="A143">
        <v>2019</v>
      </c>
      <c r="B143" t="s">
        <v>6</v>
      </c>
      <c r="C143" t="s">
        <v>54</v>
      </c>
      <c r="D143">
        <v>5</v>
      </c>
      <c r="E143">
        <v>1400</v>
      </c>
      <c r="F143" t="s">
        <v>13</v>
      </c>
      <c r="G143">
        <v>467</v>
      </c>
      <c r="H143">
        <v>93</v>
      </c>
      <c r="I143" t="str">
        <f t="shared" si="2"/>
        <v>Upper</v>
      </c>
    </row>
    <row r="144" spans="1:9" x14ac:dyDescent="0.2">
      <c r="A144">
        <v>2019</v>
      </c>
      <c r="B144" t="s">
        <v>6</v>
      </c>
      <c r="C144" t="s">
        <v>55</v>
      </c>
      <c r="D144">
        <v>6</v>
      </c>
      <c r="E144">
        <v>2000</v>
      </c>
      <c r="F144" t="s">
        <v>14</v>
      </c>
      <c r="G144">
        <v>667</v>
      </c>
      <c r="H144">
        <v>111</v>
      </c>
      <c r="I144" t="str">
        <f t="shared" si="2"/>
        <v>Upper</v>
      </c>
    </row>
    <row r="145" spans="1:9" x14ac:dyDescent="0.2">
      <c r="A145">
        <v>2019</v>
      </c>
      <c r="B145" t="s">
        <v>6</v>
      </c>
      <c r="C145" t="s">
        <v>56</v>
      </c>
      <c r="D145">
        <v>4</v>
      </c>
      <c r="E145">
        <v>1700</v>
      </c>
      <c r="F145" t="s">
        <v>14</v>
      </c>
      <c r="G145">
        <v>567</v>
      </c>
      <c r="H145">
        <v>142</v>
      </c>
      <c r="I145" t="str">
        <f t="shared" si="2"/>
        <v>Upper</v>
      </c>
    </row>
    <row r="146" spans="1:9" x14ac:dyDescent="0.2">
      <c r="A146">
        <v>2019</v>
      </c>
      <c r="B146" t="s">
        <v>6</v>
      </c>
      <c r="C146" t="s">
        <v>57</v>
      </c>
      <c r="D146">
        <v>6</v>
      </c>
      <c r="E146">
        <v>1400</v>
      </c>
      <c r="F146" t="s">
        <v>12</v>
      </c>
      <c r="G146">
        <v>467</v>
      </c>
      <c r="H146">
        <v>78</v>
      </c>
      <c r="I146" t="str">
        <f t="shared" si="2"/>
        <v>Lower</v>
      </c>
    </row>
    <row r="147" spans="1:9" x14ac:dyDescent="0.2">
      <c r="A147">
        <v>2019</v>
      </c>
      <c r="B147" t="s">
        <v>6</v>
      </c>
      <c r="C147" t="s">
        <v>58</v>
      </c>
      <c r="D147">
        <v>4</v>
      </c>
      <c r="E147">
        <v>1500</v>
      </c>
      <c r="F147" t="s">
        <v>13</v>
      </c>
      <c r="G147">
        <v>500</v>
      </c>
      <c r="H147">
        <v>125</v>
      </c>
      <c r="I147" t="str">
        <f t="shared" si="2"/>
        <v>Upper</v>
      </c>
    </row>
    <row r="148" spans="1:9" x14ac:dyDescent="0.2">
      <c r="A148">
        <v>2019</v>
      </c>
      <c r="B148" t="s">
        <v>6</v>
      </c>
      <c r="C148" t="s">
        <v>59</v>
      </c>
      <c r="D148">
        <v>5</v>
      </c>
      <c r="E148">
        <v>1300</v>
      </c>
      <c r="F148" t="s">
        <v>14</v>
      </c>
      <c r="G148">
        <v>433</v>
      </c>
      <c r="H148">
        <v>87</v>
      </c>
      <c r="I148" t="str">
        <f t="shared" si="2"/>
        <v>Upper</v>
      </c>
    </row>
    <row r="149" spans="1:9" x14ac:dyDescent="0.2">
      <c r="A149">
        <v>2019</v>
      </c>
      <c r="B149" t="s">
        <v>6</v>
      </c>
      <c r="C149" t="s">
        <v>60</v>
      </c>
      <c r="D149">
        <v>6</v>
      </c>
      <c r="E149">
        <v>1300</v>
      </c>
      <c r="F149" t="s">
        <v>12</v>
      </c>
      <c r="G149">
        <v>433</v>
      </c>
      <c r="H149">
        <v>72</v>
      </c>
      <c r="I149" t="str">
        <f t="shared" si="2"/>
        <v>Lower</v>
      </c>
    </row>
    <row r="150" spans="1:9" x14ac:dyDescent="0.2">
      <c r="A150">
        <v>2019</v>
      </c>
      <c r="B150" t="s">
        <v>6</v>
      </c>
      <c r="C150" t="s">
        <v>61</v>
      </c>
      <c r="D150">
        <v>165</v>
      </c>
      <c r="E150">
        <v>61300</v>
      </c>
      <c r="F150" t="s">
        <v>62</v>
      </c>
      <c r="G150">
        <v>20433</v>
      </c>
      <c r="H150">
        <v>124</v>
      </c>
      <c r="I150" t="str">
        <f t="shared" si="2"/>
        <v>Lower</v>
      </c>
    </row>
    <row r="151" spans="1:9" x14ac:dyDescent="0.2">
      <c r="A151">
        <v>2019</v>
      </c>
      <c r="B151" t="s">
        <v>6</v>
      </c>
      <c r="C151" t="s">
        <v>63</v>
      </c>
      <c r="D151">
        <v>41</v>
      </c>
      <c r="E151">
        <v>10200</v>
      </c>
      <c r="F151" t="s">
        <v>62</v>
      </c>
      <c r="G151">
        <v>3400</v>
      </c>
      <c r="H151">
        <v>83</v>
      </c>
      <c r="I151" t="str">
        <f t="shared" si="2"/>
        <v>Lower</v>
      </c>
    </row>
    <row r="152" spans="1:9" x14ac:dyDescent="0.2">
      <c r="A152">
        <v>2019</v>
      </c>
      <c r="B152" t="s">
        <v>6</v>
      </c>
      <c r="C152" t="s">
        <v>64</v>
      </c>
      <c r="D152">
        <v>36</v>
      </c>
      <c r="E152">
        <v>9000</v>
      </c>
      <c r="F152" t="s">
        <v>62</v>
      </c>
      <c r="G152">
        <v>3000</v>
      </c>
      <c r="H152">
        <v>83</v>
      </c>
      <c r="I152" t="str">
        <f t="shared" si="2"/>
        <v>Lower</v>
      </c>
    </row>
    <row r="153" spans="1:9" x14ac:dyDescent="0.2">
      <c r="A153">
        <v>2019</v>
      </c>
      <c r="B153" t="s">
        <v>6</v>
      </c>
      <c r="C153" t="s">
        <v>65</v>
      </c>
      <c r="D153">
        <v>107</v>
      </c>
      <c r="E153">
        <v>37800</v>
      </c>
      <c r="F153" t="s">
        <v>62</v>
      </c>
      <c r="G153">
        <v>12600</v>
      </c>
      <c r="H153">
        <v>118</v>
      </c>
      <c r="I153" t="str">
        <f t="shared" si="2"/>
        <v>Lower</v>
      </c>
    </row>
    <row r="154" spans="1:9" x14ac:dyDescent="0.2">
      <c r="A154">
        <v>2019</v>
      </c>
      <c r="B154" t="s">
        <v>6</v>
      </c>
      <c r="C154" t="s">
        <v>66</v>
      </c>
      <c r="D154">
        <v>46</v>
      </c>
      <c r="E154">
        <v>15500</v>
      </c>
      <c r="F154" t="s">
        <v>12</v>
      </c>
      <c r="G154">
        <v>5167</v>
      </c>
      <c r="H154">
        <v>112</v>
      </c>
      <c r="I154" t="str">
        <f t="shared" si="2"/>
        <v>Lower</v>
      </c>
    </row>
    <row r="155" spans="1:9" x14ac:dyDescent="0.2">
      <c r="A155">
        <v>2019</v>
      </c>
      <c r="B155" t="s">
        <v>6</v>
      </c>
      <c r="C155" t="s">
        <v>67</v>
      </c>
      <c r="D155">
        <v>44</v>
      </c>
      <c r="E155">
        <v>10600</v>
      </c>
      <c r="F155" t="s">
        <v>12</v>
      </c>
      <c r="G155">
        <v>3533</v>
      </c>
      <c r="H155">
        <v>80</v>
      </c>
      <c r="I155" t="str">
        <f t="shared" si="2"/>
        <v>Lower</v>
      </c>
    </row>
    <row r="156" spans="1:9" x14ac:dyDescent="0.2">
      <c r="A156">
        <v>2019</v>
      </c>
      <c r="B156" t="s">
        <v>6</v>
      </c>
      <c r="C156" t="s">
        <v>68</v>
      </c>
      <c r="D156">
        <v>34</v>
      </c>
      <c r="E156">
        <v>12800</v>
      </c>
      <c r="F156" t="s">
        <v>62</v>
      </c>
      <c r="G156">
        <v>4267</v>
      </c>
      <c r="H156">
        <v>126</v>
      </c>
      <c r="I156" t="str">
        <f t="shared" si="2"/>
        <v>Lower</v>
      </c>
    </row>
    <row r="157" spans="1:9" x14ac:dyDescent="0.2">
      <c r="A157">
        <v>2019</v>
      </c>
      <c r="B157" t="s">
        <v>6</v>
      </c>
      <c r="C157" t="s">
        <v>69</v>
      </c>
      <c r="D157">
        <v>120</v>
      </c>
      <c r="E157">
        <v>13900</v>
      </c>
      <c r="F157" t="s">
        <v>62</v>
      </c>
      <c r="G157">
        <v>4633</v>
      </c>
      <c r="H157">
        <v>39</v>
      </c>
      <c r="I157" t="str">
        <f t="shared" si="2"/>
        <v>Lower</v>
      </c>
    </row>
    <row r="158" spans="1:9" x14ac:dyDescent="0.2">
      <c r="A158">
        <v>2019</v>
      </c>
      <c r="B158" t="s">
        <v>6</v>
      </c>
      <c r="C158" t="s">
        <v>70</v>
      </c>
      <c r="D158">
        <v>159</v>
      </c>
      <c r="E158">
        <v>42600</v>
      </c>
      <c r="F158" t="s">
        <v>62</v>
      </c>
      <c r="G158">
        <v>14200</v>
      </c>
      <c r="H158">
        <v>89</v>
      </c>
      <c r="I158" t="str">
        <f t="shared" si="2"/>
        <v>Lower</v>
      </c>
    </row>
    <row r="159" spans="1:9" x14ac:dyDescent="0.2">
      <c r="A159">
        <v>2019</v>
      </c>
      <c r="B159" t="s">
        <v>6</v>
      </c>
      <c r="C159" t="s">
        <v>71</v>
      </c>
      <c r="D159">
        <v>117</v>
      </c>
      <c r="E159">
        <v>35200</v>
      </c>
      <c r="F159" t="s">
        <v>14</v>
      </c>
      <c r="G159">
        <v>11733</v>
      </c>
      <c r="H159">
        <v>100</v>
      </c>
      <c r="I159" t="str">
        <f t="shared" si="2"/>
        <v>Upper</v>
      </c>
    </row>
    <row r="160" spans="1:9" x14ac:dyDescent="0.2">
      <c r="A160">
        <v>2019</v>
      </c>
      <c r="B160" t="s">
        <v>6</v>
      </c>
      <c r="C160" t="s">
        <v>87</v>
      </c>
      <c r="D160">
        <v>130</v>
      </c>
      <c r="E160">
        <v>22800</v>
      </c>
      <c r="F160" t="s">
        <v>14</v>
      </c>
      <c r="G160">
        <v>7600</v>
      </c>
      <c r="H160">
        <v>59</v>
      </c>
      <c r="I160" t="str">
        <f t="shared" si="2"/>
        <v>Upper</v>
      </c>
    </row>
    <row r="161" spans="1:9" x14ac:dyDescent="0.2">
      <c r="A161">
        <v>2019</v>
      </c>
      <c r="B161" t="s">
        <v>6</v>
      </c>
      <c r="C161" t="s">
        <v>72</v>
      </c>
      <c r="D161">
        <v>95</v>
      </c>
      <c r="E161">
        <v>25600</v>
      </c>
      <c r="F161" t="s">
        <v>13</v>
      </c>
      <c r="G161">
        <v>8533</v>
      </c>
      <c r="H161">
        <v>90</v>
      </c>
      <c r="I161" t="str">
        <f t="shared" si="2"/>
        <v>Upper</v>
      </c>
    </row>
    <row r="162" spans="1:9" x14ac:dyDescent="0.2">
      <c r="A162">
        <v>2019</v>
      </c>
      <c r="B162" t="s">
        <v>6</v>
      </c>
      <c r="C162" t="s">
        <v>73</v>
      </c>
      <c r="D162">
        <v>28</v>
      </c>
      <c r="E162">
        <v>12800</v>
      </c>
      <c r="F162" t="s">
        <v>62</v>
      </c>
      <c r="G162">
        <v>4267</v>
      </c>
      <c r="H162">
        <v>152</v>
      </c>
      <c r="I162" t="str">
        <f t="shared" si="2"/>
        <v>Lower</v>
      </c>
    </row>
    <row r="163" spans="1:9" x14ac:dyDescent="0.2">
      <c r="A163">
        <v>2019</v>
      </c>
      <c r="B163" t="s">
        <v>6</v>
      </c>
      <c r="C163" t="s">
        <v>74</v>
      </c>
      <c r="D163">
        <v>69</v>
      </c>
      <c r="E163">
        <v>20900</v>
      </c>
      <c r="F163" t="s">
        <v>12</v>
      </c>
      <c r="G163">
        <v>6967</v>
      </c>
      <c r="H163">
        <v>101</v>
      </c>
      <c r="I163" t="str">
        <f t="shared" si="2"/>
        <v>Lower</v>
      </c>
    </row>
    <row r="164" spans="1:9" x14ac:dyDescent="0.2">
      <c r="A164">
        <v>2019</v>
      </c>
      <c r="B164" t="s">
        <v>6</v>
      </c>
      <c r="C164" t="s">
        <v>75</v>
      </c>
      <c r="D164">
        <v>25</v>
      </c>
      <c r="E164">
        <v>13300</v>
      </c>
      <c r="F164" t="s">
        <v>12</v>
      </c>
      <c r="G164">
        <v>4433</v>
      </c>
      <c r="H164">
        <v>177</v>
      </c>
      <c r="I164" t="str">
        <f t="shared" si="2"/>
        <v>Lower</v>
      </c>
    </row>
    <row r="165" spans="1:9" x14ac:dyDescent="0.2">
      <c r="A165">
        <v>2019</v>
      </c>
      <c r="B165" t="s">
        <v>6</v>
      </c>
      <c r="C165" t="s">
        <v>76</v>
      </c>
      <c r="D165">
        <v>95</v>
      </c>
      <c r="E165">
        <v>22800</v>
      </c>
      <c r="F165" t="s">
        <v>13</v>
      </c>
      <c r="G165">
        <v>7600</v>
      </c>
      <c r="H165">
        <v>80</v>
      </c>
      <c r="I165" t="str">
        <f t="shared" si="2"/>
        <v>Upper</v>
      </c>
    </row>
    <row r="166" spans="1:9" x14ac:dyDescent="0.2">
      <c r="A166">
        <v>2019</v>
      </c>
      <c r="B166" t="s">
        <v>6</v>
      </c>
      <c r="C166" t="s">
        <v>77</v>
      </c>
      <c r="D166">
        <v>159</v>
      </c>
      <c r="E166">
        <v>50800</v>
      </c>
      <c r="F166" t="s">
        <v>12</v>
      </c>
      <c r="G166">
        <v>16933</v>
      </c>
      <c r="H166">
        <v>107</v>
      </c>
      <c r="I166" t="str">
        <f t="shared" si="2"/>
        <v>Lower</v>
      </c>
    </row>
    <row r="167" spans="1:9" x14ac:dyDescent="0.2">
      <c r="A167">
        <v>2019</v>
      </c>
      <c r="B167" t="s">
        <v>6</v>
      </c>
      <c r="C167" t="s">
        <v>78</v>
      </c>
      <c r="D167">
        <v>24</v>
      </c>
      <c r="E167">
        <v>10000</v>
      </c>
      <c r="F167" t="s">
        <v>12</v>
      </c>
      <c r="G167">
        <v>3333</v>
      </c>
      <c r="H167">
        <v>139</v>
      </c>
      <c r="I167" t="str">
        <f t="shared" si="2"/>
        <v>Lower</v>
      </c>
    </row>
    <row r="168" spans="1:9" x14ac:dyDescent="0.2">
      <c r="A168">
        <v>2019</v>
      </c>
      <c r="B168" t="s">
        <v>6</v>
      </c>
      <c r="C168" t="s">
        <v>79</v>
      </c>
      <c r="D168">
        <v>12</v>
      </c>
      <c r="E168">
        <v>3600</v>
      </c>
      <c r="F168" t="s">
        <v>12</v>
      </c>
      <c r="G168">
        <v>1200</v>
      </c>
      <c r="H168">
        <v>100</v>
      </c>
      <c r="I168" t="str">
        <f t="shared" si="2"/>
        <v>Lower</v>
      </c>
    </row>
    <row r="169" spans="1:9" x14ac:dyDescent="0.2">
      <c r="A169">
        <v>2019</v>
      </c>
      <c r="B169" t="s">
        <v>6</v>
      </c>
      <c r="C169" t="s">
        <v>80</v>
      </c>
      <c r="D169">
        <v>27</v>
      </c>
      <c r="E169">
        <v>8300</v>
      </c>
      <c r="F169" t="s">
        <v>12</v>
      </c>
      <c r="G169">
        <v>2767</v>
      </c>
      <c r="H169">
        <v>103</v>
      </c>
      <c r="I169" t="str">
        <f t="shared" si="2"/>
        <v>Lower</v>
      </c>
    </row>
    <row r="170" spans="1:9" x14ac:dyDescent="0.2">
      <c r="A170">
        <v>2019</v>
      </c>
      <c r="B170" t="s">
        <v>6</v>
      </c>
      <c r="C170" t="s">
        <v>81</v>
      </c>
      <c r="D170">
        <v>22</v>
      </c>
      <c r="E170">
        <v>7200</v>
      </c>
      <c r="F170" t="s">
        <v>12</v>
      </c>
      <c r="G170">
        <v>2400</v>
      </c>
      <c r="H170">
        <v>109</v>
      </c>
      <c r="I170" t="str">
        <f t="shared" si="2"/>
        <v>Lower</v>
      </c>
    </row>
    <row r="171" spans="1:9" x14ac:dyDescent="0.2">
      <c r="A171">
        <v>2019</v>
      </c>
      <c r="B171" t="s">
        <v>6</v>
      </c>
      <c r="C171" t="s">
        <v>82</v>
      </c>
      <c r="D171">
        <v>10</v>
      </c>
      <c r="E171">
        <v>9700</v>
      </c>
      <c r="F171" t="s">
        <v>14</v>
      </c>
      <c r="G171">
        <v>3233</v>
      </c>
      <c r="H171">
        <v>323</v>
      </c>
      <c r="I171" t="str">
        <f t="shared" si="2"/>
        <v>Upper</v>
      </c>
    </row>
    <row r="172" spans="1:9" x14ac:dyDescent="0.2">
      <c r="A172">
        <v>2019</v>
      </c>
      <c r="B172" t="s">
        <v>6</v>
      </c>
      <c r="C172" t="s">
        <v>83</v>
      </c>
      <c r="D172">
        <v>78</v>
      </c>
      <c r="E172">
        <v>26600</v>
      </c>
      <c r="F172" t="s">
        <v>12</v>
      </c>
      <c r="G172">
        <v>8867</v>
      </c>
      <c r="H172">
        <v>114</v>
      </c>
      <c r="I172" t="str">
        <f t="shared" si="2"/>
        <v>Lower</v>
      </c>
    </row>
    <row r="173" spans="1:9" x14ac:dyDescent="0.2">
      <c r="A173">
        <v>2019</v>
      </c>
      <c r="B173" t="s">
        <v>8</v>
      </c>
      <c r="C173" t="s">
        <v>24</v>
      </c>
      <c r="D173" s="23">
        <v>18</v>
      </c>
      <c r="E173">
        <v>4600</v>
      </c>
      <c r="F173" t="s">
        <v>14</v>
      </c>
      <c r="G173" s="23">
        <v>1533</v>
      </c>
      <c r="H173">
        <v>85</v>
      </c>
      <c r="I173" t="str">
        <f t="shared" si="2"/>
        <v>Upper</v>
      </c>
    </row>
    <row r="174" spans="1:9" x14ac:dyDescent="0.2">
      <c r="A174">
        <v>2019</v>
      </c>
      <c r="B174" t="s">
        <v>8</v>
      </c>
      <c r="C174" t="s">
        <v>25</v>
      </c>
      <c r="D174" s="23">
        <v>7</v>
      </c>
      <c r="E174">
        <v>2300</v>
      </c>
      <c r="F174" t="s">
        <v>14</v>
      </c>
      <c r="G174" s="23">
        <v>767</v>
      </c>
      <c r="H174">
        <v>110</v>
      </c>
      <c r="I174" t="str">
        <f t="shared" si="2"/>
        <v>Upper</v>
      </c>
    </row>
    <row r="175" spans="1:9" x14ac:dyDescent="0.2">
      <c r="A175">
        <v>2019</v>
      </c>
      <c r="B175" t="s">
        <v>8</v>
      </c>
      <c r="C175" t="s">
        <v>27</v>
      </c>
      <c r="D175" s="23">
        <v>4</v>
      </c>
      <c r="E175">
        <v>300</v>
      </c>
      <c r="F175" t="s">
        <v>14</v>
      </c>
      <c r="G175" s="23">
        <v>100</v>
      </c>
      <c r="H175">
        <v>25</v>
      </c>
      <c r="I175" t="str">
        <f t="shared" si="2"/>
        <v>Upper</v>
      </c>
    </row>
    <row r="176" spans="1:9" x14ac:dyDescent="0.2">
      <c r="A176">
        <v>2019</v>
      </c>
      <c r="B176" t="s">
        <v>8</v>
      </c>
      <c r="C176" t="s">
        <v>28</v>
      </c>
      <c r="D176" s="23">
        <v>4</v>
      </c>
      <c r="E176">
        <v>2400</v>
      </c>
      <c r="F176" t="s">
        <v>14</v>
      </c>
      <c r="G176" s="23">
        <v>800</v>
      </c>
      <c r="H176">
        <v>200</v>
      </c>
      <c r="I176" t="str">
        <f t="shared" si="2"/>
        <v>Upper</v>
      </c>
    </row>
    <row r="177" spans="1:9" x14ac:dyDescent="0.2">
      <c r="A177">
        <v>2019</v>
      </c>
      <c r="B177" t="s">
        <v>8</v>
      </c>
      <c r="C177" t="s">
        <v>34</v>
      </c>
      <c r="D177" s="23">
        <v>6</v>
      </c>
      <c r="E177">
        <v>4500</v>
      </c>
      <c r="F177" t="s">
        <v>14</v>
      </c>
      <c r="G177" s="23">
        <v>1500</v>
      </c>
      <c r="H177">
        <v>250</v>
      </c>
      <c r="I177" t="str">
        <f t="shared" si="2"/>
        <v>Upper</v>
      </c>
    </row>
    <row r="178" spans="1:9" x14ac:dyDescent="0.2">
      <c r="A178">
        <v>2019</v>
      </c>
      <c r="B178" t="s">
        <v>8</v>
      </c>
      <c r="C178" t="s">
        <v>35</v>
      </c>
      <c r="D178" s="23">
        <v>18</v>
      </c>
      <c r="E178">
        <v>11500</v>
      </c>
      <c r="F178" t="s">
        <v>14</v>
      </c>
      <c r="G178" s="23">
        <v>3833</v>
      </c>
      <c r="H178">
        <v>213</v>
      </c>
      <c r="I178" t="str">
        <f t="shared" si="2"/>
        <v>Upper</v>
      </c>
    </row>
    <row r="179" spans="1:9" x14ac:dyDescent="0.2">
      <c r="A179">
        <v>2019</v>
      </c>
      <c r="B179" t="s">
        <v>8</v>
      </c>
      <c r="C179" t="s">
        <v>36</v>
      </c>
      <c r="D179" s="23">
        <v>12</v>
      </c>
      <c r="E179">
        <v>4700</v>
      </c>
      <c r="F179" t="s">
        <v>14</v>
      </c>
      <c r="G179" s="23">
        <v>1567</v>
      </c>
      <c r="H179">
        <v>131</v>
      </c>
      <c r="I179" t="str">
        <f t="shared" si="2"/>
        <v>Upper</v>
      </c>
    </row>
    <row r="180" spans="1:9" x14ac:dyDescent="0.2">
      <c r="A180">
        <v>2019</v>
      </c>
      <c r="B180" t="s">
        <v>8</v>
      </c>
      <c r="C180" t="s">
        <v>37</v>
      </c>
      <c r="D180" s="23">
        <v>11</v>
      </c>
      <c r="E180">
        <v>5800</v>
      </c>
      <c r="F180" t="s">
        <v>14</v>
      </c>
      <c r="G180" s="23">
        <v>1933</v>
      </c>
      <c r="H180">
        <v>176</v>
      </c>
      <c r="I180" t="str">
        <f t="shared" si="2"/>
        <v>Upper</v>
      </c>
    </row>
    <row r="181" spans="1:9" x14ac:dyDescent="0.2">
      <c r="A181">
        <v>2019</v>
      </c>
      <c r="B181" t="s">
        <v>8</v>
      </c>
      <c r="C181" t="s">
        <v>38</v>
      </c>
      <c r="D181" s="23">
        <v>12</v>
      </c>
      <c r="E181">
        <v>11800</v>
      </c>
      <c r="F181" t="s">
        <v>14</v>
      </c>
      <c r="G181" s="23">
        <v>3933</v>
      </c>
      <c r="H181">
        <v>328</v>
      </c>
      <c r="I181" t="str">
        <f t="shared" si="2"/>
        <v>Upper</v>
      </c>
    </row>
    <row r="182" spans="1:9" x14ac:dyDescent="0.2">
      <c r="A182">
        <v>2019</v>
      </c>
      <c r="B182" t="s">
        <v>8</v>
      </c>
      <c r="C182" t="s">
        <v>39</v>
      </c>
      <c r="D182" s="23">
        <v>11</v>
      </c>
      <c r="E182">
        <v>6600</v>
      </c>
      <c r="F182" t="s">
        <v>12</v>
      </c>
      <c r="G182" s="23">
        <f>E182/4</f>
        <v>1650</v>
      </c>
      <c r="H182">
        <v>150</v>
      </c>
      <c r="I182" t="str">
        <f t="shared" si="2"/>
        <v>Lower</v>
      </c>
    </row>
    <row r="183" spans="1:9" x14ac:dyDescent="0.2">
      <c r="A183">
        <v>2019</v>
      </c>
      <c r="B183" t="s">
        <v>8</v>
      </c>
      <c r="C183" t="s">
        <v>42</v>
      </c>
      <c r="D183" s="23">
        <v>3</v>
      </c>
      <c r="E183">
        <v>1800</v>
      </c>
      <c r="F183" t="s">
        <v>12</v>
      </c>
      <c r="G183" s="23">
        <v>600</v>
      </c>
      <c r="H183">
        <v>200</v>
      </c>
      <c r="I183" t="str">
        <f t="shared" si="2"/>
        <v>Lower</v>
      </c>
    </row>
    <row r="184" spans="1:9" x14ac:dyDescent="0.2">
      <c r="A184">
        <v>2019</v>
      </c>
      <c r="B184" t="s">
        <v>8</v>
      </c>
      <c r="C184" t="s">
        <v>43</v>
      </c>
      <c r="D184" s="23">
        <v>8</v>
      </c>
      <c r="E184">
        <v>3100</v>
      </c>
      <c r="F184" t="s">
        <v>12</v>
      </c>
      <c r="G184" s="23">
        <v>1033</v>
      </c>
      <c r="H184">
        <v>129</v>
      </c>
      <c r="I184" t="str">
        <f t="shared" si="2"/>
        <v>Lower</v>
      </c>
    </row>
    <row r="185" spans="1:9" x14ac:dyDescent="0.2">
      <c r="A185">
        <v>2019</v>
      </c>
      <c r="B185" t="s">
        <v>8</v>
      </c>
      <c r="C185" t="s">
        <v>45</v>
      </c>
      <c r="D185" s="23">
        <v>3</v>
      </c>
      <c r="E185">
        <v>1200</v>
      </c>
      <c r="F185" t="s">
        <v>14</v>
      </c>
      <c r="G185" s="23">
        <v>400</v>
      </c>
      <c r="H185">
        <v>133</v>
      </c>
      <c r="I185" t="str">
        <f t="shared" si="2"/>
        <v>Upper</v>
      </c>
    </row>
    <row r="186" spans="1:9" x14ac:dyDescent="0.2">
      <c r="A186">
        <v>2019</v>
      </c>
      <c r="B186" t="s">
        <v>8</v>
      </c>
      <c r="C186" t="s">
        <v>88</v>
      </c>
      <c r="D186" s="23">
        <v>39</v>
      </c>
      <c r="E186">
        <v>15300</v>
      </c>
      <c r="F186" t="s">
        <v>14</v>
      </c>
      <c r="G186" s="23">
        <v>5100</v>
      </c>
      <c r="H186" s="24">
        <f>G186/D186</f>
        <v>130.76923076923077</v>
      </c>
      <c r="I186" t="str">
        <f t="shared" si="2"/>
        <v>Upper</v>
      </c>
    </row>
    <row r="187" spans="1:9" x14ac:dyDescent="0.2">
      <c r="A187">
        <v>2019</v>
      </c>
      <c r="B187" t="s">
        <v>8</v>
      </c>
      <c r="C187" t="s">
        <v>46</v>
      </c>
      <c r="D187" s="23">
        <v>5</v>
      </c>
      <c r="E187">
        <v>1600</v>
      </c>
      <c r="F187" t="s">
        <v>14</v>
      </c>
      <c r="G187" s="23">
        <v>533</v>
      </c>
      <c r="H187">
        <v>107</v>
      </c>
      <c r="I187" t="str">
        <f t="shared" si="2"/>
        <v>Upper</v>
      </c>
    </row>
    <row r="188" spans="1:9" x14ac:dyDescent="0.2">
      <c r="A188">
        <v>2019</v>
      </c>
      <c r="B188" t="s">
        <v>8</v>
      </c>
      <c r="C188" t="s">
        <v>47</v>
      </c>
      <c r="D188" s="23">
        <v>5</v>
      </c>
      <c r="E188">
        <v>1800</v>
      </c>
      <c r="F188" t="s">
        <v>14</v>
      </c>
      <c r="G188" s="23">
        <v>600</v>
      </c>
      <c r="H188">
        <v>120</v>
      </c>
      <c r="I188" t="str">
        <f t="shared" si="2"/>
        <v>Upper</v>
      </c>
    </row>
    <row r="189" spans="1:9" x14ac:dyDescent="0.2">
      <c r="A189">
        <v>2019</v>
      </c>
      <c r="B189" t="s">
        <v>8</v>
      </c>
      <c r="C189" t="s">
        <v>48</v>
      </c>
      <c r="D189" s="23">
        <v>4</v>
      </c>
      <c r="E189">
        <v>2500</v>
      </c>
      <c r="F189" t="s">
        <v>62</v>
      </c>
      <c r="G189" s="23">
        <v>833</v>
      </c>
      <c r="H189">
        <v>208</v>
      </c>
      <c r="I189" t="str">
        <f t="shared" si="2"/>
        <v>Lower</v>
      </c>
    </row>
    <row r="190" spans="1:9" x14ac:dyDescent="0.2">
      <c r="A190">
        <v>2019</v>
      </c>
      <c r="B190" t="s">
        <v>8</v>
      </c>
      <c r="C190" t="s">
        <v>49</v>
      </c>
      <c r="D190" s="23">
        <v>3</v>
      </c>
      <c r="E190">
        <v>900</v>
      </c>
      <c r="F190" t="s">
        <v>13</v>
      </c>
      <c r="G190" s="23">
        <v>300</v>
      </c>
      <c r="H190">
        <v>100</v>
      </c>
      <c r="I190" t="str">
        <f t="shared" si="2"/>
        <v>Upper</v>
      </c>
    </row>
    <row r="191" spans="1:9" x14ac:dyDescent="0.2">
      <c r="A191">
        <v>2019</v>
      </c>
      <c r="B191" t="s">
        <v>8</v>
      </c>
      <c r="C191" t="s">
        <v>50</v>
      </c>
      <c r="D191" s="23">
        <v>5</v>
      </c>
      <c r="E191">
        <v>1900</v>
      </c>
      <c r="F191" t="s">
        <v>13</v>
      </c>
      <c r="G191" s="23">
        <v>633</v>
      </c>
      <c r="H191">
        <v>127</v>
      </c>
      <c r="I191" t="str">
        <f t="shared" si="2"/>
        <v>Upper</v>
      </c>
    </row>
    <row r="192" spans="1:9" x14ac:dyDescent="0.2">
      <c r="A192">
        <v>2019</v>
      </c>
      <c r="B192" t="s">
        <v>8</v>
      </c>
      <c r="C192" t="s">
        <v>51</v>
      </c>
      <c r="D192" s="23">
        <v>2</v>
      </c>
      <c r="E192">
        <v>900</v>
      </c>
      <c r="F192" t="s">
        <v>12</v>
      </c>
      <c r="G192" s="23">
        <v>300</v>
      </c>
      <c r="H192">
        <v>150</v>
      </c>
      <c r="I192" t="str">
        <f t="shared" si="2"/>
        <v>Lower</v>
      </c>
    </row>
    <row r="193" spans="1:9" x14ac:dyDescent="0.2">
      <c r="A193">
        <v>2019</v>
      </c>
      <c r="B193" t="s">
        <v>8</v>
      </c>
      <c r="C193" t="s">
        <v>52</v>
      </c>
      <c r="D193" s="23">
        <v>5</v>
      </c>
      <c r="E193">
        <v>1700</v>
      </c>
      <c r="F193" t="s">
        <v>13</v>
      </c>
      <c r="G193" s="23">
        <v>567</v>
      </c>
      <c r="H193">
        <v>113</v>
      </c>
      <c r="I193" t="str">
        <f t="shared" si="2"/>
        <v>Upper</v>
      </c>
    </row>
    <row r="194" spans="1:9" x14ac:dyDescent="0.2">
      <c r="A194">
        <v>2019</v>
      </c>
      <c r="B194" t="s">
        <v>8</v>
      </c>
      <c r="C194" t="s">
        <v>53</v>
      </c>
      <c r="D194" s="23">
        <v>3</v>
      </c>
      <c r="E194">
        <v>500</v>
      </c>
      <c r="F194" t="s">
        <v>14</v>
      </c>
      <c r="G194" s="23">
        <v>167</v>
      </c>
      <c r="H194">
        <v>56</v>
      </c>
      <c r="I194" t="str">
        <f t="shared" si="2"/>
        <v>Upper</v>
      </c>
    </row>
    <row r="195" spans="1:9" x14ac:dyDescent="0.2">
      <c r="A195">
        <v>2019</v>
      </c>
      <c r="B195" t="s">
        <v>8</v>
      </c>
      <c r="C195" t="s">
        <v>54</v>
      </c>
      <c r="D195" s="23">
        <v>3</v>
      </c>
      <c r="E195">
        <v>1100</v>
      </c>
      <c r="F195" t="s">
        <v>14</v>
      </c>
      <c r="G195" s="23">
        <v>367</v>
      </c>
      <c r="H195">
        <v>122</v>
      </c>
      <c r="I195" t="str">
        <f t="shared" ref="I195:I258" si="3">IF(OR(F195="Senior",F195="Junior"),"Upper","Lower")</f>
        <v>Upper</v>
      </c>
    </row>
    <row r="196" spans="1:9" x14ac:dyDescent="0.2">
      <c r="A196">
        <v>2019</v>
      </c>
      <c r="B196" t="s">
        <v>8</v>
      </c>
      <c r="C196" t="s">
        <v>55</v>
      </c>
      <c r="D196" s="23">
        <v>6</v>
      </c>
      <c r="E196">
        <v>3300</v>
      </c>
      <c r="F196" t="s">
        <v>14</v>
      </c>
      <c r="G196" s="23">
        <v>1100</v>
      </c>
      <c r="H196">
        <v>183</v>
      </c>
      <c r="I196" t="str">
        <f t="shared" si="3"/>
        <v>Upper</v>
      </c>
    </row>
    <row r="197" spans="1:9" x14ac:dyDescent="0.2">
      <c r="A197">
        <v>2019</v>
      </c>
      <c r="B197" t="s">
        <v>8</v>
      </c>
      <c r="C197" t="s">
        <v>56</v>
      </c>
      <c r="D197" s="23">
        <v>4</v>
      </c>
      <c r="E197">
        <v>2200</v>
      </c>
      <c r="F197" t="s">
        <v>14</v>
      </c>
      <c r="G197" s="23">
        <v>733</v>
      </c>
      <c r="H197">
        <v>183</v>
      </c>
      <c r="I197" t="str">
        <f t="shared" si="3"/>
        <v>Upper</v>
      </c>
    </row>
    <row r="198" spans="1:9" x14ac:dyDescent="0.2">
      <c r="A198">
        <v>2019</v>
      </c>
      <c r="B198" t="s">
        <v>8</v>
      </c>
      <c r="C198" t="s">
        <v>57</v>
      </c>
      <c r="D198" s="23">
        <v>6</v>
      </c>
      <c r="E198">
        <v>1500</v>
      </c>
      <c r="F198" t="s">
        <v>14</v>
      </c>
      <c r="G198" s="23">
        <v>500</v>
      </c>
      <c r="H198">
        <v>83</v>
      </c>
      <c r="I198" t="str">
        <f t="shared" si="3"/>
        <v>Upper</v>
      </c>
    </row>
    <row r="199" spans="1:9" x14ac:dyDescent="0.2">
      <c r="A199">
        <v>2019</v>
      </c>
      <c r="B199" t="s">
        <v>8</v>
      </c>
      <c r="C199" t="s">
        <v>58</v>
      </c>
      <c r="D199" s="23">
        <v>4</v>
      </c>
      <c r="E199">
        <v>1300</v>
      </c>
      <c r="F199" t="s">
        <v>14</v>
      </c>
      <c r="G199" s="23">
        <v>433</v>
      </c>
      <c r="H199">
        <v>108</v>
      </c>
      <c r="I199" t="str">
        <f t="shared" si="3"/>
        <v>Upper</v>
      </c>
    </row>
    <row r="200" spans="1:9" x14ac:dyDescent="0.2">
      <c r="A200">
        <v>2019</v>
      </c>
      <c r="B200" t="s">
        <v>8</v>
      </c>
      <c r="C200" t="s">
        <v>59</v>
      </c>
      <c r="D200" s="23">
        <v>4</v>
      </c>
      <c r="E200">
        <v>1900</v>
      </c>
      <c r="F200" t="s">
        <v>12</v>
      </c>
      <c r="G200" s="23">
        <v>633</v>
      </c>
      <c r="H200">
        <v>158</v>
      </c>
      <c r="I200" t="str">
        <f t="shared" si="3"/>
        <v>Lower</v>
      </c>
    </row>
    <row r="201" spans="1:9" x14ac:dyDescent="0.2">
      <c r="A201">
        <v>2019</v>
      </c>
      <c r="B201" t="s">
        <v>8</v>
      </c>
      <c r="C201" t="s">
        <v>60</v>
      </c>
      <c r="D201" s="23">
        <v>5</v>
      </c>
      <c r="E201">
        <v>1300</v>
      </c>
      <c r="F201" t="s">
        <v>12</v>
      </c>
      <c r="G201" s="23">
        <v>433</v>
      </c>
      <c r="H201">
        <v>87</v>
      </c>
      <c r="I201" t="str">
        <f t="shared" si="3"/>
        <v>Lower</v>
      </c>
    </row>
    <row r="202" spans="1:9" x14ac:dyDescent="0.2">
      <c r="A202">
        <v>2019</v>
      </c>
      <c r="B202" t="s">
        <v>8</v>
      </c>
      <c r="C202" t="s">
        <v>89</v>
      </c>
      <c r="D202" s="23">
        <v>14</v>
      </c>
      <c r="E202">
        <v>1800</v>
      </c>
      <c r="F202" t="s">
        <v>14</v>
      </c>
      <c r="G202" s="23">
        <v>600</v>
      </c>
      <c r="H202">
        <v>43</v>
      </c>
      <c r="I202" t="str">
        <f t="shared" si="3"/>
        <v>Upper</v>
      </c>
    </row>
    <row r="203" spans="1:9" x14ac:dyDescent="0.2">
      <c r="A203">
        <v>2019</v>
      </c>
      <c r="B203" t="s">
        <v>8</v>
      </c>
      <c r="C203" t="s">
        <v>61</v>
      </c>
      <c r="D203" s="23">
        <v>158</v>
      </c>
      <c r="E203">
        <v>77500</v>
      </c>
      <c r="F203" t="s">
        <v>62</v>
      </c>
      <c r="G203" s="23">
        <v>25833</v>
      </c>
      <c r="H203">
        <v>164</v>
      </c>
      <c r="I203" t="str">
        <f t="shared" si="3"/>
        <v>Lower</v>
      </c>
    </row>
    <row r="204" spans="1:9" x14ac:dyDescent="0.2">
      <c r="A204">
        <v>2019</v>
      </c>
      <c r="B204" t="s">
        <v>8</v>
      </c>
      <c r="C204" t="s">
        <v>65</v>
      </c>
      <c r="D204" s="23">
        <v>107</v>
      </c>
      <c r="E204">
        <v>40300</v>
      </c>
      <c r="F204" t="s">
        <v>62</v>
      </c>
      <c r="G204" s="23">
        <v>13433</v>
      </c>
      <c r="H204">
        <v>126</v>
      </c>
      <c r="I204" t="str">
        <f t="shared" si="3"/>
        <v>Lower</v>
      </c>
    </row>
    <row r="205" spans="1:9" x14ac:dyDescent="0.2">
      <c r="A205">
        <v>2019</v>
      </c>
      <c r="B205" t="s">
        <v>8</v>
      </c>
      <c r="C205" t="s">
        <v>66</v>
      </c>
      <c r="D205" s="23">
        <v>40</v>
      </c>
      <c r="E205">
        <v>14900</v>
      </c>
      <c r="F205" t="s">
        <v>12</v>
      </c>
      <c r="G205" s="23">
        <v>4967</v>
      </c>
      <c r="H205">
        <v>124</v>
      </c>
      <c r="I205" t="str">
        <f t="shared" si="3"/>
        <v>Lower</v>
      </c>
    </row>
    <row r="206" spans="1:9" x14ac:dyDescent="0.2">
      <c r="A206">
        <v>2019</v>
      </c>
      <c r="B206" t="s">
        <v>8</v>
      </c>
      <c r="C206" t="s">
        <v>67</v>
      </c>
      <c r="D206" s="23">
        <v>46</v>
      </c>
      <c r="E206">
        <v>16200</v>
      </c>
      <c r="F206" t="s">
        <v>12</v>
      </c>
      <c r="G206" s="23">
        <v>5400</v>
      </c>
      <c r="H206">
        <v>117</v>
      </c>
      <c r="I206" t="str">
        <f t="shared" si="3"/>
        <v>Lower</v>
      </c>
    </row>
    <row r="207" spans="1:9" x14ac:dyDescent="0.2">
      <c r="A207">
        <v>2019</v>
      </c>
      <c r="B207" t="s">
        <v>8</v>
      </c>
      <c r="C207" t="s">
        <v>68</v>
      </c>
      <c r="D207" s="23">
        <v>27</v>
      </c>
      <c r="E207">
        <v>10300</v>
      </c>
      <c r="F207" t="s">
        <v>12</v>
      </c>
      <c r="G207" s="23">
        <v>3433</v>
      </c>
      <c r="H207">
        <v>127</v>
      </c>
      <c r="I207" t="str">
        <f t="shared" si="3"/>
        <v>Lower</v>
      </c>
    </row>
    <row r="208" spans="1:9" x14ac:dyDescent="0.2">
      <c r="A208">
        <v>2019</v>
      </c>
      <c r="B208" t="s">
        <v>8</v>
      </c>
      <c r="C208" t="s">
        <v>69</v>
      </c>
      <c r="D208" s="23">
        <v>107</v>
      </c>
      <c r="E208">
        <v>14300</v>
      </c>
      <c r="F208" t="s">
        <v>62</v>
      </c>
      <c r="G208" s="23">
        <v>4767</v>
      </c>
      <c r="H208">
        <v>45</v>
      </c>
      <c r="I208" t="str">
        <f t="shared" si="3"/>
        <v>Lower</v>
      </c>
    </row>
    <row r="209" spans="1:9" x14ac:dyDescent="0.2">
      <c r="A209">
        <v>2019</v>
      </c>
      <c r="B209" t="s">
        <v>8</v>
      </c>
      <c r="C209" t="s">
        <v>70</v>
      </c>
      <c r="D209" s="23">
        <v>152</v>
      </c>
      <c r="E209">
        <v>48100</v>
      </c>
      <c r="F209" t="s">
        <v>62</v>
      </c>
      <c r="G209" s="23">
        <v>16033</v>
      </c>
      <c r="H209">
        <v>106</v>
      </c>
      <c r="I209" t="str">
        <f t="shared" si="3"/>
        <v>Lower</v>
      </c>
    </row>
    <row r="210" spans="1:9" x14ac:dyDescent="0.2">
      <c r="A210">
        <v>2019</v>
      </c>
      <c r="B210" t="s">
        <v>8</v>
      </c>
      <c r="C210" t="s">
        <v>71</v>
      </c>
      <c r="D210" s="23">
        <v>112</v>
      </c>
      <c r="E210">
        <v>54300</v>
      </c>
      <c r="F210" t="s">
        <v>14</v>
      </c>
      <c r="G210" s="23">
        <v>18100</v>
      </c>
      <c r="H210">
        <v>162</v>
      </c>
      <c r="I210" t="str">
        <f t="shared" si="3"/>
        <v>Upper</v>
      </c>
    </row>
    <row r="211" spans="1:9" x14ac:dyDescent="0.2">
      <c r="A211">
        <v>2019</v>
      </c>
      <c r="B211" t="s">
        <v>8</v>
      </c>
      <c r="C211" t="s">
        <v>87</v>
      </c>
      <c r="D211" s="23">
        <v>119</v>
      </c>
      <c r="E211">
        <v>27500</v>
      </c>
      <c r="F211" t="s">
        <v>13</v>
      </c>
      <c r="G211" s="23">
        <v>9167</v>
      </c>
      <c r="H211">
        <v>77</v>
      </c>
      <c r="I211" t="str">
        <f t="shared" si="3"/>
        <v>Upper</v>
      </c>
    </row>
    <row r="212" spans="1:9" x14ac:dyDescent="0.2">
      <c r="A212">
        <v>2019</v>
      </c>
      <c r="B212" t="s">
        <v>8</v>
      </c>
      <c r="C212" t="s">
        <v>72</v>
      </c>
      <c r="D212" s="23">
        <v>91</v>
      </c>
      <c r="E212">
        <v>65000</v>
      </c>
      <c r="F212" t="s">
        <v>13</v>
      </c>
      <c r="G212" s="23">
        <f>E212/4</f>
        <v>16250</v>
      </c>
      <c r="H212" s="24">
        <f t="shared" ref="H212" si="4">G212/D212</f>
        <v>178.57142857142858</v>
      </c>
      <c r="I212" t="str">
        <f t="shared" si="3"/>
        <v>Upper</v>
      </c>
    </row>
    <row r="213" spans="1:9" x14ac:dyDescent="0.2">
      <c r="A213">
        <v>2019</v>
      </c>
      <c r="B213" t="s">
        <v>8</v>
      </c>
      <c r="C213" t="s">
        <v>74</v>
      </c>
      <c r="D213" s="23">
        <v>63</v>
      </c>
      <c r="E213">
        <v>23100</v>
      </c>
      <c r="F213" t="s">
        <v>12</v>
      </c>
      <c r="G213" s="23">
        <v>7700</v>
      </c>
      <c r="H213">
        <v>122</v>
      </c>
      <c r="I213" t="str">
        <f t="shared" si="3"/>
        <v>Lower</v>
      </c>
    </row>
    <row r="214" spans="1:9" x14ac:dyDescent="0.2">
      <c r="A214">
        <v>2019</v>
      </c>
      <c r="B214" t="s">
        <v>8</v>
      </c>
      <c r="C214" t="s">
        <v>75</v>
      </c>
      <c r="D214" s="23">
        <v>24</v>
      </c>
      <c r="E214">
        <v>9300</v>
      </c>
      <c r="F214" t="s">
        <v>12</v>
      </c>
      <c r="G214" s="23">
        <v>3100</v>
      </c>
      <c r="H214">
        <v>129</v>
      </c>
      <c r="I214" t="str">
        <f t="shared" si="3"/>
        <v>Lower</v>
      </c>
    </row>
    <row r="215" spans="1:9" x14ac:dyDescent="0.2">
      <c r="A215">
        <v>2019</v>
      </c>
      <c r="B215" t="s">
        <v>8</v>
      </c>
      <c r="C215" t="s">
        <v>76</v>
      </c>
      <c r="D215" s="23">
        <v>91</v>
      </c>
      <c r="E215">
        <v>28300</v>
      </c>
      <c r="F215" t="s">
        <v>13</v>
      </c>
      <c r="G215" s="23">
        <v>9433</v>
      </c>
      <c r="H215">
        <v>104</v>
      </c>
      <c r="I215" t="str">
        <f t="shared" si="3"/>
        <v>Upper</v>
      </c>
    </row>
    <row r="216" spans="1:9" x14ac:dyDescent="0.2">
      <c r="A216">
        <v>2019</v>
      </c>
      <c r="B216" t="s">
        <v>8</v>
      </c>
      <c r="C216" t="s">
        <v>77</v>
      </c>
      <c r="D216" s="23">
        <v>153</v>
      </c>
      <c r="E216">
        <v>56500</v>
      </c>
      <c r="F216" t="s">
        <v>12</v>
      </c>
      <c r="G216" s="23">
        <v>18833</v>
      </c>
      <c r="H216">
        <v>123</v>
      </c>
      <c r="I216" t="str">
        <f t="shared" si="3"/>
        <v>Lower</v>
      </c>
    </row>
    <row r="217" spans="1:9" x14ac:dyDescent="0.2">
      <c r="A217">
        <v>2019</v>
      </c>
      <c r="B217" t="s">
        <v>8</v>
      </c>
      <c r="C217" t="s">
        <v>78</v>
      </c>
      <c r="D217" s="23">
        <v>22</v>
      </c>
      <c r="E217">
        <v>9800</v>
      </c>
      <c r="F217" t="s">
        <v>12</v>
      </c>
      <c r="G217" s="23">
        <v>3267</v>
      </c>
      <c r="H217">
        <v>149</v>
      </c>
      <c r="I217" t="str">
        <f t="shared" si="3"/>
        <v>Lower</v>
      </c>
    </row>
    <row r="218" spans="1:9" x14ac:dyDescent="0.2">
      <c r="A218">
        <v>2019</v>
      </c>
      <c r="B218" t="s">
        <v>8</v>
      </c>
      <c r="C218" t="s">
        <v>79</v>
      </c>
      <c r="D218" s="23">
        <v>11</v>
      </c>
      <c r="E218">
        <v>3200</v>
      </c>
      <c r="F218" t="s">
        <v>12</v>
      </c>
      <c r="G218" s="23">
        <v>1067</v>
      </c>
      <c r="H218">
        <v>97</v>
      </c>
      <c r="I218" t="str">
        <f t="shared" si="3"/>
        <v>Lower</v>
      </c>
    </row>
    <row r="219" spans="1:9" x14ac:dyDescent="0.2">
      <c r="A219">
        <v>2019</v>
      </c>
      <c r="B219" t="s">
        <v>8</v>
      </c>
      <c r="C219" t="s">
        <v>80</v>
      </c>
      <c r="D219" s="23">
        <v>22</v>
      </c>
      <c r="E219">
        <v>12900</v>
      </c>
      <c r="F219" t="s">
        <v>12</v>
      </c>
      <c r="G219" s="23">
        <f>E219/4</f>
        <v>3225</v>
      </c>
      <c r="H219" s="24">
        <f t="shared" ref="H219" si="5">G219/D219</f>
        <v>146.59090909090909</v>
      </c>
      <c r="I219" t="str">
        <f t="shared" si="3"/>
        <v>Lower</v>
      </c>
    </row>
    <row r="220" spans="1:9" x14ac:dyDescent="0.2">
      <c r="A220">
        <v>2019</v>
      </c>
      <c r="B220" t="s">
        <v>8</v>
      </c>
      <c r="C220" t="s">
        <v>81</v>
      </c>
      <c r="D220" s="23">
        <v>25</v>
      </c>
      <c r="E220">
        <v>8600</v>
      </c>
      <c r="F220" t="s">
        <v>12</v>
      </c>
      <c r="G220" s="23">
        <v>2867</v>
      </c>
      <c r="H220">
        <v>115</v>
      </c>
      <c r="I220" t="str">
        <f t="shared" si="3"/>
        <v>Lower</v>
      </c>
    </row>
    <row r="221" spans="1:9" x14ac:dyDescent="0.2">
      <c r="A221">
        <v>2019</v>
      </c>
      <c r="B221" t="s">
        <v>8</v>
      </c>
      <c r="C221" t="s">
        <v>82</v>
      </c>
      <c r="D221" s="23">
        <v>10</v>
      </c>
      <c r="E221">
        <v>3200</v>
      </c>
      <c r="F221" t="s">
        <v>13</v>
      </c>
      <c r="G221" s="23">
        <v>1067</v>
      </c>
      <c r="H221">
        <v>107</v>
      </c>
      <c r="I221" t="str">
        <f t="shared" si="3"/>
        <v>Upper</v>
      </c>
    </row>
    <row r="222" spans="1:9" x14ac:dyDescent="0.2">
      <c r="A222">
        <v>2019</v>
      </c>
      <c r="B222" t="s">
        <v>8</v>
      </c>
      <c r="C222" t="s">
        <v>83</v>
      </c>
      <c r="D222" s="23">
        <v>78</v>
      </c>
      <c r="E222">
        <v>30400</v>
      </c>
      <c r="F222" t="s">
        <v>12</v>
      </c>
      <c r="G222" s="23">
        <v>10133</v>
      </c>
      <c r="H222">
        <v>130</v>
      </c>
      <c r="I222" t="str">
        <f t="shared" si="3"/>
        <v>Lower</v>
      </c>
    </row>
    <row r="223" spans="1:9" x14ac:dyDescent="0.2">
      <c r="A223">
        <v>2020</v>
      </c>
      <c r="B223" t="s">
        <v>6</v>
      </c>
      <c r="C223" t="s">
        <v>24</v>
      </c>
      <c r="D223" s="23">
        <v>18</v>
      </c>
      <c r="E223">
        <v>4600</v>
      </c>
      <c r="F223" t="s">
        <v>14</v>
      </c>
      <c r="G223" s="23">
        <v>1533</v>
      </c>
      <c r="H223">
        <v>85</v>
      </c>
      <c r="I223" t="str">
        <f t="shared" si="3"/>
        <v>Upper</v>
      </c>
    </row>
    <row r="224" spans="1:9" x14ac:dyDescent="0.2">
      <c r="A224">
        <v>2020</v>
      </c>
      <c r="B224" t="s">
        <v>6</v>
      </c>
      <c r="C224" t="s">
        <v>25</v>
      </c>
      <c r="D224" s="23">
        <v>7</v>
      </c>
      <c r="E224">
        <v>1400</v>
      </c>
      <c r="F224" t="s">
        <v>14</v>
      </c>
      <c r="G224" s="23">
        <v>467</v>
      </c>
      <c r="H224">
        <v>67</v>
      </c>
      <c r="I224" t="str">
        <f t="shared" si="3"/>
        <v>Upper</v>
      </c>
    </row>
    <row r="225" spans="1:9" x14ac:dyDescent="0.2">
      <c r="A225">
        <v>2020</v>
      </c>
      <c r="B225" t="s">
        <v>6</v>
      </c>
      <c r="C225" t="s">
        <v>27</v>
      </c>
      <c r="D225" s="23">
        <v>4</v>
      </c>
      <c r="E225">
        <v>1100</v>
      </c>
      <c r="F225" t="s">
        <v>14</v>
      </c>
      <c r="G225" s="23">
        <v>367</v>
      </c>
      <c r="H225">
        <v>92</v>
      </c>
      <c r="I225" t="str">
        <f t="shared" si="3"/>
        <v>Upper</v>
      </c>
    </row>
    <row r="226" spans="1:9" x14ac:dyDescent="0.2">
      <c r="A226">
        <v>2020</v>
      </c>
      <c r="B226" t="s">
        <v>6</v>
      </c>
      <c r="C226" t="s">
        <v>28</v>
      </c>
      <c r="D226" s="23">
        <v>4</v>
      </c>
      <c r="E226">
        <v>800</v>
      </c>
      <c r="F226" t="s">
        <v>14</v>
      </c>
      <c r="G226" s="23">
        <v>267</v>
      </c>
      <c r="H226">
        <v>67</v>
      </c>
      <c r="I226" t="str">
        <f t="shared" si="3"/>
        <v>Upper</v>
      </c>
    </row>
    <row r="227" spans="1:9" x14ac:dyDescent="0.2">
      <c r="A227">
        <v>2020</v>
      </c>
      <c r="B227" t="s">
        <v>6</v>
      </c>
      <c r="C227" t="s">
        <v>34</v>
      </c>
      <c r="D227" s="23">
        <v>6</v>
      </c>
      <c r="E227">
        <v>2600</v>
      </c>
      <c r="F227" t="s">
        <v>14</v>
      </c>
      <c r="G227" s="23">
        <v>867</v>
      </c>
      <c r="H227">
        <v>144</v>
      </c>
      <c r="I227" t="str">
        <f t="shared" si="3"/>
        <v>Upper</v>
      </c>
    </row>
    <row r="228" spans="1:9" x14ac:dyDescent="0.2">
      <c r="A228">
        <v>2020</v>
      </c>
      <c r="B228" t="s">
        <v>6</v>
      </c>
      <c r="C228" t="s">
        <v>35</v>
      </c>
      <c r="D228" s="23">
        <v>18</v>
      </c>
      <c r="E228">
        <v>6500</v>
      </c>
      <c r="F228" t="s">
        <v>14</v>
      </c>
      <c r="G228" s="23">
        <v>2167</v>
      </c>
      <c r="H228">
        <v>120</v>
      </c>
      <c r="I228" t="str">
        <f t="shared" si="3"/>
        <v>Upper</v>
      </c>
    </row>
    <row r="229" spans="1:9" x14ac:dyDescent="0.2">
      <c r="A229">
        <v>2020</v>
      </c>
      <c r="B229" t="s">
        <v>6</v>
      </c>
      <c r="C229" t="s">
        <v>36</v>
      </c>
      <c r="D229" s="23">
        <v>12</v>
      </c>
      <c r="E229">
        <v>2800</v>
      </c>
      <c r="F229" t="s">
        <v>14</v>
      </c>
      <c r="G229" s="23">
        <v>933</v>
      </c>
      <c r="H229">
        <v>78</v>
      </c>
      <c r="I229" t="str">
        <f t="shared" si="3"/>
        <v>Upper</v>
      </c>
    </row>
    <row r="230" spans="1:9" x14ac:dyDescent="0.2">
      <c r="A230">
        <v>2020</v>
      </c>
      <c r="B230" t="s">
        <v>6</v>
      </c>
      <c r="C230" t="s">
        <v>37</v>
      </c>
      <c r="D230" s="23">
        <v>11</v>
      </c>
      <c r="E230">
        <v>4500</v>
      </c>
      <c r="F230" t="s">
        <v>14</v>
      </c>
      <c r="G230" s="23">
        <v>1500</v>
      </c>
      <c r="H230">
        <v>136</v>
      </c>
      <c r="I230" t="str">
        <f t="shared" si="3"/>
        <v>Upper</v>
      </c>
    </row>
    <row r="231" spans="1:9" x14ac:dyDescent="0.2">
      <c r="A231">
        <v>2020</v>
      </c>
      <c r="B231" t="s">
        <v>6</v>
      </c>
      <c r="C231" t="s">
        <v>38</v>
      </c>
      <c r="D231" s="23">
        <v>12</v>
      </c>
      <c r="E231">
        <v>7500</v>
      </c>
      <c r="F231" t="s">
        <v>14</v>
      </c>
      <c r="G231" s="23">
        <v>2500</v>
      </c>
      <c r="H231">
        <v>208</v>
      </c>
      <c r="I231" t="str">
        <f t="shared" si="3"/>
        <v>Upper</v>
      </c>
    </row>
    <row r="232" spans="1:9" x14ac:dyDescent="0.2">
      <c r="A232">
        <v>2020</v>
      </c>
      <c r="B232" t="s">
        <v>6</v>
      </c>
      <c r="C232" t="s">
        <v>39</v>
      </c>
      <c r="D232" s="23">
        <v>12</v>
      </c>
      <c r="E232">
        <v>3900</v>
      </c>
      <c r="F232" t="s">
        <v>13</v>
      </c>
      <c r="G232" s="23">
        <v>1300</v>
      </c>
      <c r="H232">
        <v>108</v>
      </c>
      <c r="I232" t="str">
        <f t="shared" si="3"/>
        <v>Upper</v>
      </c>
    </row>
    <row r="233" spans="1:9" x14ac:dyDescent="0.2">
      <c r="A233">
        <v>2020</v>
      </c>
      <c r="B233" t="s">
        <v>6</v>
      </c>
      <c r="C233" t="s">
        <v>42</v>
      </c>
      <c r="D233" s="23">
        <v>4</v>
      </c>
      <c r="E233">
        <v>1800</v>
      </c>
      <c r="F233" t="s">
        <v>13</v>
      </c>
      <c r="G233" s="23">
        <v>600</v>
      </c>
      <c r="H233">
        <v>150</v>
      </c>
      <c r="I233" t="str">
        <f t="shared" si="3"/>
        <v>Upper</v>
      </c>
    </row>
    <row r="234" spans="1:9" x14ac:dyDescent="0.2">
      <c r="A234">
        <v>2020</v>
      </c>
      <c r="B234" t="s">
        <v>6</v>
      </c>
      <c r="C234" t="s">
        <v>43</v>
      </c>
      <c r="D234" s="23">
        <v>9</v>
      </c>
      <c r="E234">
        <v>3100</v>
      </c>
      <c r="F234" t="s">
        <v>12</v>
      </c>
      <c r="G234" s="23">
        <v>1033</v>
      </c>
      <c r="H234">
        <v>115</v>
      </c>
      <c r="I234" t="str">
        <f t="shared" si="3"/>
        <v>Lower</v>
      </c>
    </row>
    <row r="235" spans="1:9" x14ac:dyDescent="0.2">
      <c r="A235">
        <v>2020</v>
      </c>
      <c r="B235" t="s">
        <v>6</v>
      </c>
      <c r="C235" t="s">
        <v>45</v>
      </c>
      <c r="D235" s="23">
        <v>3</v>
      </c>
      <c r="E235">
        <v>700</v>
      </c>
      <c r="F235" t="s">
        <v>14</v>
      </c>
      <c r="G235" s="23">
        <v>233</v>
      </c>
      <c r="H235">
        <v>78</v>
      </c>
      <c r="I235" t="str">
        <f t="shared" si="3"/>
        <v>Upper</v>
      </c>
    </row>
    <row r="236" spans="1:9" x14ac:dyDescent="0.2">
      <c r="A236">
        <v>2020</v>
      </c>
      <c r="B236" t="s">
        <v>6</v>
      </c>
      <c r="C236" t="s">
        <v>88</v>
      </c>
      <c r="D236" s="23">
        <v>39</v>
      </c>
      <c r="E236">
        <v>8600</v>
      </c>
      <c r="F236" t="s">
        <v>14</v>
      </c>
      <c r="G236" s="23">
        <v>2867</v>
      </c>
      <c r="H236" s="24">
        <f t="shared" ref="H236" si="6">G236/D236</f>
        <v>73.512820512820511</v>
      </c>
      <c r="I236" t="str">
        <f t="shared" si="3"/>
        <v>Upper</v>
      </c>
    </row>
    <row r="237" spans="1:9" x14ac:dyDescent="0.2">
      <c r="A237">
        <v>2020</v>
      </c>
      <c r="B237" t="s">
        <v>6</v>
      </c>
      <c r="C237" t="s">
        <v>46</v>
      </c>
      <c r="D237" s="23">
        <v>5</v>
      </c>
      <c r="E237">
        <v>1000</v>
      </c>
      <c r="F237" t="s">
        <v>13</v>
      </c>
      <c r="G237" s="23">
        <v>333</v>
      </c>
      <c r="H237">
        <v>67</v>
      </c>
      <c r="I237" t="str">
        <f t="shared" si="3"/>
        <v>Upper</v>
      </c>
    </row>
    <row r="238" spans="1:9" x14ac:dyDescent="0.2">
      <c r="A238">
        <v>2020</v>
      </c>
      <c r="B238" t="s">
        <v>6</v>
      </c>
      <c r="C238" t="s">
        <v>47</v>
      </c>
      <c r="D238" s="23">
        <v>4</v>
      </c>
      <c r="E238">
        <v>1100</v>
      </c>
      <c r="F238" t="s">
        <v>14</v>
      </c>
      <c r="G238" s="23">
        <v>367</v>
      </c>
      <c r="H238">
        <v>92</v>
      </c>
      <c r="I238" t="str">
        <f t="shared" si="3"/>
        <v>Upper</v>
      </c>
    </row>
    <row r="239" spans="1:9" x14ac:dyDescent="0.2">
      <c r="A239">
        <v>2020</v>
      </c>
      <c r="B239" t="s">
        <v>6</v>
      </c>
      <c r="C239" t="s">
        <v>48</v>
      </c>
      <c r="D239" s="23">
        <v>4</v>
      </c>
      <c r="E239">
        <v>2500</v>
      </c>
      <c r="F239" t="s">
        <v>62</v>
      </c>
      <c r="G239" s="23">
        <v>833</v>
      </c>
      <c r="H239">
        <v>208</v>
      </c>
      <c r="I239" t="str">
        <f t="shared" si="3"/>
        <v>Lower</v>
      </c>
    </row>
    <row r="240" spans="1:9" x14ac:dyDescent="0.2">
      <c r="A240">
        <v>2020</v>
      </c>
      <c r="B240" t="s">
        <v>6</v>
      </c>
      <c r="C240" t="s">
        <v>49</v>
      </c>
      <c r="D240" s="23">
        <v>3</v>
      </c>
      <c r="E240">
        <v>900</v>
      </c>
      <c r="F240" t="s">
        <v>13</v>
      </c>
      <c r="G240" s="23">
        <v>300</v>
      </c>
      <c r="H240">
        <v>100</v>
      </c>
      <c r="I240" t="str">
        <f t="shared" si="3"/>
        <v>Upper</v>
      </c>
    </row>
    <row r="241" spans="1:9" x14ac:dyDescent="0.2">
      <c r="A241">
        <v>2020</v>
      </c>
      <c r="B241" t="s">
        <v>6</v>
      </c>
      <c r="C241" t="s">
        <v>50</v>
      </c>
      <c r="D241" s="23">
        <v>2</v>
      </c>
      <c r="E241">
        <v>900</v>
      </c>
      <c r="F241" t="s">
        <v>14</v>
      </c>
      <c r="G241" s="23">
        <v>300</v>
      </c>
      <c r="H241">
        <v>150</v>
      </c>
      <c r="I241" t="str">
        <f t="shared" si="3"/>
        <v>Upper</v>
      </c>
    </row>
    <row r="242" spans="1:9" x14ac:dyDescent="0.2">
      <c r="A242">
        <v>2020</v>
      </c>
      <c r="B242" t="s">
        <v>6</v>
      </c>
      <c r="C242" t="s">
        <v>51</v>
      </c>
      <c r="D242" s="23">
        <v>3</v>
      </c>
      <c r="E242">
        <v>1100</v>
      </c>
      <c r="F242" t="s">
        <v>14</v>
      </c>
      <c r="G242" s="23">
        <v>367</v>
      </c>
      <c r="H242">
        <v>122</v>
      </c>
      <c r="I242" t="str">
        <f t="shared" si="3"/>
        <v>Upper</v>
      </c>
    </row>
    <row r="243" spans="1:9" x14ac:dyDescent="0.2">
      <c r="A243">
        <v>2020</v>
      </c>
      <c r="B243" t="s">
        <v>6</v>
      </c>
      <c r="C243" t="s">
        <v>52</v>
      </c>
      <c r="D243" s="23">
        <v>5</v>
      </c>
      <c r="E243">
        <v>1200</v>
      </c>
      <c r="F243" t="s">
        <v>13</v>
      </c>
      <c r="G243" s="23">
        <v>400</v>
      </c>
      <c r="H243">
        <v>80</v>
      </c>
      <c r="I243" t="str">
        <f t="shared" si="3"/>
        <v>Upper</v>
      </c>
    </row>
    <row r="244" spans="1:9" x14ac:dyDescent="0.2">
      <c r="A244">
        <v>2020</v>
      </c>
      <c r="B244" t="s">
        <v>6</v>
      </c>
      <c r="C244" t="s">
        <v>53</v>
      </c>
      <c r="D244" s="23">
        <v>3</v>
      </c>
      <c r="E244">
        <v>500</v>
      </c>
      <c r="F244" t="s">
        <v>14</v>
      </c>
      <c r="G244" s="23">
        <v>167</v>
      </c>
      <c r="H244">
        <v>56</v>
      </c>
      <c r="I244" t="str">
        <f t="shared" si="3"/>
        <v>Upper</v>
      </c>
    </row>
    <row r="245" spans="1:9" x14ac:dyDescent="0.2">
      <c r="A245">
        <v>2020</v>
      </c>
      <c r="B245" t="s">
        <v>6</v>
      </c>
      <c r="C245" t="s">
        <v>54</v>
      </c>
      <c r="D245" s="23">
        <v>3</v>
      </c>
      <c r="E245">
        <v>600</v>
      </c>
      <c r="F245" t="s">
        <v>14</v>
      </c>
      <c r="G245" s="23">
        <v>200</v>
      </c>
      <c r="H245">
        <v>67</v>
      </c>
      <c r="I245" t="str">
        <f t="shared" si="3"/>
        <v>Upper</v>
      </c>
    </row>
    <row r="246" spans="1:9" x14ac:dyDescent="0.2">
      <c r="A246">
        <v>2020</v>
      </c>
      <c r="B246" t="s">
        <v>6</v>
      </c>
      <c r="C246" t="s">
        <v>55</v>
      </c>
      <c r="D246" s="23">
        <v>6</v>
      </c>
      <c r="E246">
        <v>2300</v>
      </c>
      <c r="F246" t="s">
        <v>14</v>
      </c>
      <c r="G246" s="23">
        <v>767</v>
      </c>
      <c r="H246">
        <v>128</v>
      </c>
      <c r="I246" t="str">
        <f t="shared" si="3"/>
        <v>Upper</v>
      </c>
    </row>
    <row r="247" spans="1:9" x14ac:dyDescent="0.2">
      <c r="A247">
        <v>2020</v>
      </c>
      <c r="B247" t="s">
        <v>6</v>
      </c>
      <c r="C247" t="s">
        <v>56</v>
      </c>
      <c r="D247" s="23">
        <v>3</v>
      </c>
      <c r="E247">
        <v>1800</v>
      </c>
      <c r="F247" t="s">
        <v>13</v>
      </c>
      <c r="G247" s="23">
        <v>600</v>
      </c>
      <c r="H247">
        <v>200</v>
      </c>
      <c r="I247" t="str">
        <f t="shared" si="3"/>
        <v>Upper</v>
      </c>
    </row>
    <row r="248" spans="1:9" x14ac:dyDescent="0.2">
      <c r="A248">
        <v>2020</v>
      </c>
      <c r="B248" t="s">
        <v>6</v>
      </c>
      <c r="C248" t="s">
        <v>57</v>
      </c>
      <c r="D248" s="23">
        <v>6</v>
      </c>
      <c r="E248">
        <v>900</v>
      </c>
      <c r="F248" t="s">
        <v>14</v>
      </c>
      <c r="G248" s="23">
        <v>300</v>
      </c>
      <c r="H248">
        <v>50</v>
      </c>
      <c r="I248" t="str">
        <f t="shared" si="3"/>
        <v>Upper</v>
      </c>
    </row>
    <row r="249" spans="1:9" x14ac:dyDescent="0.2">
      <c r="A249">
        <v>2020</v>
      </c>
      <c r="B249" t="s">
        <v>6</v>
      </c>
      <c r="C249" t="s">
        <v>58</v>
      </c>
      <c r="D249" s="23">
        <v>4</v>
      </c>
      <c r="E249">
        <v>900</v>
      </c>
      <c r="F249" t="s">
        <v>14</v>
      </c>
      <c r="G249" s="23">
        <v>300</v>
      </c>
      <c r="H249">
        <v>75</v>
      </c>
      <c r="I249" t="str">
        <f t="shared" si="3"/>
        <v>Upper</v>
      </c>
    </row>
    <row r="250" spans="1:9" x14ac:dyDescent="0.2">
      <c r="A250">
        <v>2020</v>
      </c>
      <c r="B250" t="s">
        <v>6</v>
      </c>
      <c r="C250" t="s">
        <v>59</v>
      </c>
      <c r="D250" s="23">
        <v>4</v>
      </c>
      <c r="E250">
        <v>1600</v>
      </c>
      <c r="F250" t="s">
        <v>12</v>
      </c>
      <c r="G250" s="23">
        <v>533</v>
      </c>
      <c r="H250">
        <v>133</v>
      </c>
      <c r="I250" t="str">
        <f t="shared" si="3"/>
        <v>Lower</v>
      </c>
    </row>
    <row r="251" spans="1:9" x14ac:dyDescent="0.2">
      <c r="A251">
        <v>2020</v>
      </c>
      <c r="B251" t="s">
        <v>6</v>
      </c>
      <c r="C251" t="s">
        <v>60</v>
      </c>
      <c r="D251" s="23">
        <v>5</v>
      </c>
      <c r="E251">
        <v>1100</v>
      </c>
      <c r="F251" t="s">
        <v>14</v>
      </c>
      <c r="G251" s="23">
        <v>367</v>
      </c>
      <c r="H251">
        <v>73</v>
      </c>
      <c r="I251" t="str">
        <f t="shared" si="3"/>
        <v>Upper</v>
      </c>
    </row>
    <row r="252" spans="1:9" x14ac:dyDescent="0.2">
      <c r="A252">
        <v>2020</v>
      </c>
      <c r="B252" t="s">
        <v>6</v>
      </c>
      <c r="C252" t="s">
        <v>89</v>
      </c>
      <c r="D252" s="23">
        <v>14</v>
      </c>
      <c r="E252">
        <v>1100</v>
      </c>
      <c r="F252" t="s">
        <v>14</v>
      </c>
      <c r="G252" s="23">
        <v>367</v>
      </c>
      <c r="H252">
        <v>26</v>
      </c>
      <c r="I252" t="str">
        <f t="shared" si="3"/>
        <v>Upper</v>
      </c>
    </row>
    <row r="253" spans="1:9" x14ac:dyDescent="0.2">
      <c r="A253">
        <v>2020</v>
      </c>
      <c r="B253" t="s">
        <v>6</v>
      </c>
      <c r="C253" t="s">
        <v>61</v>
      </c>
      <c r="D253" s="23">
        <v>157</v>
      </c>
      <c r="E253">
        <v>77500</v>
      </c>
      <c r="F253" t="s">
        <v>62</v>
      </c>
      <c r="G253" s="23">
        <v>25833</v>
      </c>
      <c r="H253">
        <v>165</v>
      </c>
      <c r="I253" t="str">
        <f t="shared" si="3"/>
        <v>Lower</v>
      </c>
    </row>
    <row r="254" spans="1:9" x14ac:dyDescent="0.2">
      <c r="A254">
        <v>2020</v>
      </c>
      <c r="B254" t="s">
        <v>6</v>
      </c>
      <c r="C254" t="s">
        <v>65</v>
      </c>
      <c r="D254" s="23">
        <v>103</v>
      </c>
      <c r="E254">
        <v>40300</v>
      </c>
      <c r="F254" t="s">
        <v>62</v>
      </c>
      <c r="G254" s="23">
        <v>13433</v>
      </c>
      <c r="H254">
        <v>130</v>
      </c>
      <c r="I254" t="str">
        <f t="shared" si="3"/>
        <v>Lower</v>
      </c>
    </row>
    <row r="255" spans="1:9" x14ac:dyDescent="0.2">
      <c r="A255">
        <v>2020</v>
      </c>
      <c r="B255" t="s">
        <v>6</v>
      </c>
      <c r="C255" t="s">
        <v>66</v>
      </c>
      <c r="D255" s="23">
        <v>43</v>
      </c>
      <c r="E255">
        <v>14900</v>
      </c>
      <c r="F255" t="s">
        <v>12</v>
      </c>
      <c r="G255" s="23">
        <v>4967</v>
      </c>
      <c r="H255">
        <v>116</v>
      </c>
      <c r="I255" t="str">
        <f t="shared" si="3"/>
        <v>Lower</v>
      </c>
    </row>
    <row r="256" spans="1:9" x14ac:dyDescent="0.2">
      <c r="A256">
        <v>2020</v>
      </c>
      <c r="B256" t="s">
        <v>6</v>
      </c>
      <c r="C256" t="s">
        <v>67</v>
      </c>
      <c r="D256" s="23">
        <v>43</v>
      </c>
      <c r="E256">
        <v>16200</v>
      </c>
      <c r="F256" t="s">
        <v>12</v>
      </c>
      <c r="G256" s="23">
        <v>5400</v>
      </c>
      <c r="H256">
        <v>126</v>
      </c>
      <c r="I256" t="str">
        <f t="shared" si="3"/>
        <v>Lower</v>
      </c>
    </row>
    <row r="257" spans="1:9" x14ac:dyDescent="0.2">
      <c r="A257">
        <v>2020</v>
      </c>
      <c r="B257" t="s">
        <v>6</v>
      </c>
      <c r="C257" t="s">
        <v>68</v>
      </c>
      <c r="D257" s="23">
        <v>37</v>
      </c>
      <c r="E257">
        <v>10300</v>
      </c>
      <c r="F257" t="s">
        <v>12</v>
      </c>
      <c r="G257" s="23">
        <v>3433</v>
      </c>
      <c r="H257">
        <v>93</v>
      </c>
      <c r="I257" t="str">
        <f t="shared" si="3"/>
        <v>Lower</v>
      </c>
    </row>
    <row r="258" spans="1:9" x14ac:dyDescent="0.2">
      <c r="A258">
        <v>2020</v>
      </c>
      <c r="B258" t="s">
        <v>6</v>
      </c>
      <c r="C258" t="s">
        <v>69</v>
      </c>
      <c r="D258" s="23">
        <v>100</v>
      </c>
      <c r="E258">
        <v>14300</v>
      </c>
      <c r="F258" t="s">
        <v>62</v>
      </c>
      <c r="G258" s="23">
        <v>4767</v>
      </c>
      <c r="H258">
        <v>48</v>
      </c>
      <c r="I258" t="str">
        <f t="shared" si="3"/>
        <v>Lower</v>
      </c>
    </row>
    <row r="259" spans="1:9" x14ac:dyDescent="0.2">
      <c r="A259">
        <v>2020</v>
      </c>
      <c r="B259" t="s">
        <v>6</v>
      </c>
      <c r="C259" t="s">
        <v>70</v>
      </c>
      <c r="D259" s="23">
        <v>145</v>
      </c>
      <c r="E259">
        <v>48100</v>
      </c>
      <c r="F259" t="s">
        <v>62</v>
      </c>
      <c r="G259" s="23">
        <v>16033</v>
      </c>
      <c r="H259">
        <v>111</v>
      </c>
      <c r="I259" t="str">
        <f t="shared" ref="I259:I272" si="7">IF(OR(F259="Senior",F259="Junior"),"Upper","Lower")</f>
        <v>Lower</v>
      </c>
    </row>
    <row r="260" spans="1:9" x14ac:dyDescent="0.2">
      <c r="A260">
        <v>2020</v>
      </c>
      <c r="B260" t="s">
        <v>6</v>
      </c>
      <c r="C260" t="s">
        <v>71</v>
      </c>
      <c r="D260" s="23">
        <v>115</v>
      </c>
      <c r="E260">
        <v>44900</v>
      </c>
      <c r="F260" t="s">
        <v>14</v>
      </c>
      <c r="G260" s="23">
        <v>14967</v>
      </c>
      <c r="H260">
        <v>130</v>
      </c>
      <c r="I260" t="str">
        <f t="shared" si="7"/>
        <v>Upper</v>
      </c>
    </row>
    <row r="261" spans="1:9" x14ac:dyDescent="0.2">
      <c r="A261">
        <v>2020</v>
      </c>
      <c r="B261" t="s">
        <v>6</v>
      </c>
      <c r="C261" t="s">
        <v>87</v>
      </c>
      <c r="D261" s="23">
        <v>115</v>
      </c>
      <c r="E261">
        <v>27500</v>
      </c>
      <c r="F261" t="s">
        <v>13</v>
      </c>
      <c r="G261" s="23">
        <v>9167</v>
      </c>
      <c r="H261">
        <v>80</v>
      </c>
      <c r="I261" t="str">
        <f t="shared" si="7"/>
        <v>Upper</v>
      </c>
    </row>
    <row r="262" spans="1:9" x14ac:dyDescent="0.2">
      <c r="A262">
        <v>2020</v>
      </c>
      <c r="B262" t="s">
        <v>6</v>
      </c>
      <c r="C262" t="s">
        <v>72</v>
      </c>
      <c r="D262" s="23">
        <v>80</v>
      </c>
      <c r="E262">
        <v>34200</v>
      </c>
      <c r="F262" t="s">
        <v>13</v>
      </c>
      <c r="G262" s="23">
        <v>11400</v>
      </c>
      <c r="H262">
        <v>143</v>
      </c>
      <c r="I262" t="str">
        <f t="shared" si="7"/>
        <v>Upper</v>
      </c>
    </row>
    <row r="263" spans="1:9" x14ac:dyDescent="0.2">
      <c r="A263">
        <v>2020</v>
      </c>
      <c r="B263" t="s">
        <v>6</v>
      </c>
      <c r="C263" t="s">
        <v>74</v>
      </c>
      <c r="D263" s="23">
        <v>59</v>
      </c>
      <c r="E263">
        <v>23100</v>
      </c>
      <c r="F263" t="s">
        <v>12</v>
      </c>
      <c r="G263" s="23">
        <v>7700</v>
      </c>
      <c r="H263">
        <v>131</v>
      </c>
      <c r="I263" t="str">
        <f t="shared" si="7"/>
        <v>Lower</v>
      </c>
    </row>
    <row r="264" spans="1:9" x14ac:dyDescent="0.2">
      <c r="A264">
        <v>2020</v>
      </c>
      <c r="B264" t="s">
        <v>6</v>
      </c>
      <c r="C264" t="s">
        <v>75</v>
      </c>
      <c r="D264" s="23">
        <v>24</v>
      </c>
      <c r="E264">
        <v>9300</v>
      </c>
      <c r="F264" t="s">
        <v>12</v>
      </c>
      <c r="G264" s="23">
        <v>3100</v>
      </c>
      <c r="H264">
        <v>129</v>
      </c>
      <c r="I264" t="str">
        <f t="shared" si="7"/>
        <v>Lower</v>
      </c>
    </row>
    <row r="265" spans="1:9" x14ac:dyDescent="0.2">
      <c r="A265">
        <v>2020</v>
      </c>
      <c r="B265" t="s">
        <v>6</v>
      </c>
      <c r="C265" t="s">
        <v>76</v>
      </c>
      <c r="D265" s="23">
        <v>90</v>
      </c>
      <c r="E265">
        <v>28300</v>
      </c>
      <c r="F265" t="s">
        <v>13</v>
      </c>
      <c r="G265" s="23">
        <v>9433</v>
      </c>
      <c r="H265">
        <v>105</v>
      </c>
      <c r="I265" t="str">
        <f t="shared" si="7"/>
        <v>Upper</v>
      </c>
    </row>
    <row r="266" spans="1:9" x14ac:dyDescent="0.2">
      <c r="A266">
        <v>2020</v>
      </c>
      <c r="B266" t="s">
        <v>6</v>
      </c>
      <c r="C266" t="s">
        <v>77</v>
      </c>
      <c r="D266" s="23">
        <v>151</v>
      </c>
      <c r="E266">
        <v>56600</v>
      </c>
      <c r="F266" t="s">
        <v>12</v>
      </c>
      <c r="G266" s="23">
        <v>18867</v>
      </c>
      <c r="H266">
        <v>125</v>
      </c>
      <c r="I266" t="str">
        <f t="shared" si="7"/>
        <v>Lower</v>
      </c>
    </row>
    <row r="267" spans="1:9" x14ac:dyDescent="0.2">
      <c r="A267">
        <v>2020</v>
      </c>
      <c r="B267" t="s">
        <v>6</v>
      </c>
      <c r="C267" t="s">
        <v>78</v>
      </c>
      <c r="D267" s="23">
        <v>21</v>
      </c>
      <c r="E267">
        <v>9800</v>
      </c>
      <c r="F267" t="s">
        <v>12</v>
      </c>
      <c r="G267" s="23">
        <v>3267</v>
      </c>
      <c r="H267">
        <v>156</v>
      </c>
      <c r="I267" t="str">
        <f t="shared" si="7"/>
        <v>Lower</v>
      </c>
    </row>
    <row r="268" spans="1:9" x14ac:dyDescent="0.2">
      <c r="A268">
        <v>2020</v>
      </c>
      <c r="B268" t="s">
        <v>6</v>
      </c>
      <c r="C268" t="s">
        <v>79</v>
      </c>
      <c r="D268" s="23">
        <v>11</v>
      </c>
      <c r="E268">
        <v>3200</v>
      </c>
      <c r="F268" t="s">
        <v>12</v>
      </c>
      <c r="G268" s="23">
        <v>1067</v>
      </c>
      <c r="H268">
        <v>97</v>
      </c>
      <c r="I268" t="str">
        <f t="shared" si="7"/>
        <v>Lower</v>
      </c>
    </row>
    <row r="269" spans="1:9" x14ac:dyDescent="0.2">
      <c r="A269">
        <v>2020</v>
      </c>
      <c r="B269" t="s">
        <v>6</v>
      </c>
      <c r="C269" t="s">
        <v>80</v>
      </c>
      <c r="D269" s="23">
        <v>25</v>
      </c>
      <c r="E269">
        <v>10900</v>
      </c>
      <c r="F269" t="s">
        <v>13</v>
      </c>
      <c r="G269" s="23">
        <v>3633</v>
      </c>
      <c r="H269">
        <v>145</v>
      </c>
      <c r="I269" t="str">
        <f t="shared" si="7"/>
        <v>Upper</v>
      </c>
    </row>
    <row r="270" spans="1:9" x14ac:dyDescent="0.2">
      <c r="A270">
        <v>2020</v>
      </c>
      <c r="B270" t="s">
        <v>6</v>
      </c>
      <c r="C270" t="s">
        <v>81</v>
      </c>
      <c r="D270" s="23">
        <v>22</v>
      </c>
      <c r="E270">
        <v>8600</v>
      </c>
      <c r="F270" t="s">
        <v>12</v>
      </c>
      <c r="G270">
        <v>2867</v>
      </c>
      <c r="H270">
        <v>130</v>
      </c>
      <c r="I270" t="str">
        <f t="shared" si="7"/>
        <v>Lower</v>
      </c>
    </row>
    <row r="271" spans="1:9" x14ac:dyDescent="0.2">
      <c r="A271">
        <v>2020</v>
      </c>
      <c r="B271" t="s">
        <v>6</v>
      </c>
      <c r="C271" t="s">
        <v>82</v>
      </c>
      <c r="D271" s="23">
        <v>10</v>
      </c>
      <c r="E271">
        <v>2000</v>
      </c>
      <c r="F271" t="s">
        <v>13</v>
      </c>
      <c r="G271">
        <v>667</v>
      </c>
      <c r="H271">
        <v>67</v>
      </c>
      <c r="I271" t="str">
        <f t="shared" si="7"/>
        <v>Upper</v>
      </c>
    </row>
    <row r="272" spans="1:9" x14ac:dyDescent="0.2">
      <c r="A272">
        <v>2020</v>
      </c>
      <c r="B272" t="s">
        <v>6</v>
      </c>
      <c r="C272" t="s">
        <v>83</v>
      </c>
      <c r="D272" s="23">
        <v>75</v>
      </c>
      <c r="E272">
        <v>30400</v>
      </c>
      <c r="F272" t="s">
        <v>12</v>
      </c>
      <c r="G272">
        <v>10133</v>
      </c>
      <c r="H272">
        <v>135</v>
      </c>
      <c r="I272" t="str">
        <f t="shared" si="7"/>
        <v>Lower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959"/>
  <sheetViews>
    <sheetView zoomScale="94" workbookViewId="0">
      <selection activeCell="M19" sqref="M19"/>
    </sheetView>
  </sheetViews>
  <sheetFormatPr baseColWidth="10" defaultColWidth="8.83203125" defaultRowHeight="16" x14ac:dyDescent="0.2"/>
  <cols>
    <col min="1" max="1" width="19.6640625" bestFit="1" customWidth="1"/>
    <col min="2" max="2" width="9.5" bestFit="1" customWidth="1"/>
    <col min="3" max="3" width="11" customWidth="1"/>
    <col min="4" max="4" width="19.6640625" bestFit="1" customWidth="1"/>
    <col min="5" max="5" width="6.33203125" bestFit="1" customWidth="1"/>
    <col min="6" max="6" width="6.33203125" customWidth="1"/>
    <col min="7" max="10" width="10.5" customWidth="1"/>
    <col min="11" max="11" width="6.33203125" customWidth="1"/>
    <col min="12" max="12" width="19.6640625" bestFit="1" customWidth="1"/>
    <col min="13" max="22" width="8.33203125" customWidth="1"/>
    <col min="23" max="26" width="8.33203125" style="3" customWidth="1"/>
    <col min="27" max="27" width="7" style="3" bestFit="1" customWidth="1"/>
    <col min="28" max="28" width="14.33203125" style="3" bestFit="1" customWidth="1"/>
    <col min="29" max="29" width="10" style="3" bestFit="1" customWidth="1"/>
    <col min="30" max="30" width="10.1640625" style="3" bestFit="1" customWidth="1"/>
    <col min="31" max="31" width="15.33203125" bestFit="1" customWidth="1"/>
    <col min="32" max="256" width="11" customWidth="1"/>
  </cols>
  <sheetData>
    <row r="1" spans="1:30" x14ac:dyDescent="0.2">
      <c r="A1" s="26" t="s">
        <v>90</v>
      </c>
      <c r="B1" s="26"/>
      <c r="D1" s="26" t="s">
        <v>91</v>
      </c>
      <c r="E1" s="26"/>
      <c r="G1" s="26" t="s">
        <v>92</v>
      </c>
      <c r="H1" s="26"/>
      <c r="I1" s="26"/>
      <c r="J1" s="26"/>
      <c r="M1">
        <v>2021</v>
      </c>
      <c r="N1">
        <v>2020</v>
      </c>
      <c r="O1">
        <v>2019</v>
      </c>
      <c r="P1">
        <v>2018</v>
      </c>
      <c r="Q1">
        <v>0</v>
      </c>
    </row>
    <row r="2" spans="1:30" s="6" customFormat="1" x14ac:dyDescent="0.2">
      <c r="A2" s="16" t="s">
        <v>93</v>
      </c>
      <c r="B2" s="16" t="s">
        <v>94</v>
      </c>
      <c r="D2" s="16" t="s">
        <v>93</v>
      </c>
      <c r="E2" s="16" t="s">
        <v>95</v>
      </c>
      <c r="G2" s="16" t="s">
        <v>0</v>
      </c>
      <c r="H2" s="16" t="s">
        <v>1</v>
      </c>
      <c r="I2" s="16" t="s">
        <v>2</v>
      </c>
      <c r="J2" s="16" t="s">
        <v>3</v>
      </c>
      <c r="L2" s="16" t="s">
        <v>93</v>
      </c>
      <c r="M2" s="16" t="s">
        <v>62</v>
      </c>
      <c r="N2" s="16" t="s">
        <v>12</v>
      </c>
      <c r="O2" s="16" t="s">
        <v>13</v>
      </c>
      <c r="P2" s="16" t="s">
        <v>14</v>
      </c>
      <c r="Q2" s="16" t="s">
        <v>96</v>
      </c>
      <c r="R2" s="16" t="str">
        <f>_xlfn.CONCAT("% ",M2)</f>
        <v>% FY</v>
      </c>
      <c r="S2" s="16" t="str">
        <f>_xlfn.CONCAT("% ",N2)</f>
        <v>% Sophomore</v>
      </c>
      <c r="T2" s="16" t="str">
        <f>_xlfn.CONCAT("% ",O2)</f>
        <v>% Junior</v>
      </c>
      <c r="U2" s="16" t="str">
        <f>_xlfn.CONCAT("% ",P2)</f>
        <v>% Senior</v>
      </c>
      <c r="V2" s="16" t="s">
        <v>97</v>
      </c>
      <c r="W2" s="17" t="str">
        <f>_xlfn.CONCAT(M2,"_water")</f>
        <v>FY_water</v>
      </c>
      <c r="X2" s="17" t="str">
        <f>_xlfn.CONCAT(N2,"_water")</f>
        <v>Sophomore_water</v>
      </c>
      <c r="Y2" s="17" t="str">
        <f>_xlfn.CONCAT(O2,"_water")</f>
        <v>Junior_water</v>
      </c>
      <c r="Z2" s="17" t="str">
        <f>_xlfn.CONCAT(P2,"_water")</f>
        <v>Senior_water</v>
      </c>
      <c r="AA2" s="17" t="str">
        <f>_xlfn.CONCAT(M2,"_avg")</f>
        <v>FY_avg</v>
      </c>
      <c r="AB2" s="17" t="str">
        <f>_xlfn.CONCAT(N2,"_avg")</f>
        <v>Sophomore_avg</v>
      </c>
      <c r="AC2" s="17" t="str">
        <f>_xlfn.CONCAT(O2,"_avg")</f>
        <v>Junior_avg</v>
      </c>
      <c r="AD2" s="17" t="str">
        <f>_xlfn.CONCAT(P2,"_avg")</f>
        <v>Senior_avg</v>
      </c>
    </row>
    <row r="3" spans="1:30" x14ac:dyDescent="0.2">
      <c r="A3" t="s">
        <v>73</v>
      </c>
      <c r="B3">
        <v>2021</v>
      </c>
      <c r="D3" t="s">
        <v>24</v>
      </c>
      <c r="E3">
        <v>4200</v>
      </c>
      <c r="G3" s="3">
        <f>AA57</f>
        <v>96.493529094348332</v>
      </c>
      <c r="H3" s="3">
        <f>AB57</f>
        <v>121.14550910613544</v>
      </c>
      <c r="I3" s="3">
        <f>AC57</f>
        <v>99.924828205162072</v>
      </c>
      <c r="J3" s="3">
        <f>AD57</f>
        <v>122.66787136497611</v>
      </c>
      <c r="L3" t="s">
        <v>49</v>
      </c>
      <c r="M3">
        <f t="shared" ref="M3:P22" si="0">COUNTIFS($A:$A,$L3,$B:$B,M$1)</f>
        <v>0</v>
      </c>
      <c r="N3">
        <f t="shared" si="0"/>
        <v>0</v>
      </c>
      <c r="O3">
        <f t="shared" si="0"/>
        <v>2</v>
      </c>
      <c r="P3">
        <f t="shared" si="0"/>
        <v>1</v>
      </c>
      <c r="Q3">
        <f t="shared" ref="Q3:Q34" si="1">COUNTIFS($A:$A,$L3)-SUM(M3:P3)</f>
        <v>0</v>
      </c>
      <c r="R3" s="1">
        <f t="shared" ref="R3:R34" si="2">M3/SUM($M3:$Q3)</f>
        <v>0</v>
      </c>
      <c r="S3" s="1">
        <f t="shared" ref="S3:S34" si="3">N3/SUM($M3:$Q3)</f>
        <v>0</v>
      </c>
      <c r="T3" s="1">
        <f t="shared" ref="T3:T34" si="4">O3/SUM($M3:$Q3)</f>
        <v>0.66666666666666663</v>
      </c>
      <c r="U3" s="1">
        <f t="shared" ref="U3:U34" si="5">P3/SUM($M3:$Q3)</f>
        <v>0.33333333333333331</v>
      </c>
      <c r="V3" s="2">
        <f t="shared" ref="V3:V34" si="6">VLOOKUP(L3,$D$2:$E$56,2,0)</f>
        <v>600</v>
      </c>
      <c r="W3" s="4">
        <f t="shared" ref="W3:W34" si="7">R3*$V3</f>
        <v>0</v>
      </c>
      <c r="X3" s="4">
        <f t="shared" ref="X3:X34" si="8">S3*$V3</f>
        <v>0</v>
      </c>
      <c r="Y3" s="4">
        <f t="shared" ref="Y3:Y34" si="9">T3*$V3</f>
        <v>400</v>
      </c>
      <c r="Z3" s="4">
        <f t="shared" ref="Z3:Z34" si="10">U3*$V3</f>
        <v>200</v>
      </c>
      <c r="AA3" s="4" t="str">
        <f t="shared" ref="AA3:AA34" si="11">IFERROR(W3/3/M3,"")</f>
        <v/>
      </c>
      <c r="AB3" s="4" t="str">
        <f t="shared" ref="AB3:AB34" si="12">IFERROR(X3/3/N3,"")</f>
        <v/>
      </c>
      <c r="AC3" s="4">
        <f t="shared" ref="AC3:AC34" si="13">IFERROR(Y3/3/O3,"")</f>
        <v>66.666666666666671</v>
      </c>
      <c r="AD3" s="4">
        <f t="shared" ref="AD3:AD34" si="14">IFERROR(Z3/3/P3,"")</f>
        <v>66.666666666666671</v>
      </c>
    </row>
    <row r="4" spans="1:30" x14ac:dyDescent="0.2">
      <c r="A4" t="s">
        <v>63</v>
      </c>
      <c r="B4">
        <v>2023</v>
      </c>
      <c r="D4" t="s">
        <v>25</v>
      </c>
      <c r="E4">
        <v>4200</v>
      </c>
      <c r="L4" t="s">
        <v>24</v>
      </c>
      <c r="M4">
        <f t="shared" si="0"/>
        <v>0</v>
      </c>
      <c r="N4">
        <f t="shared" si="0"/>
        <v>0</v>
      </c>
      <c r="O4">
        <f t="shared" si="0"/>
        <v>5</v>
      </c>
      <c r="P4">
        <f t="shared" si="0"/>
        <v>16</v>
      </c>
      <c r="Q4">
        <f t="shared" si="1"/>
        <v>0</v>
      </c>
      <c r="R4" s="1">
        <f t="shared" si="2"/>
        <v>0</v>
      </c>
      <c r="S4" s="1">
        <f t="shared" si="3"/>
        <v>0</v>
      </c>
      <c r="T4" s="1">
        <f t="shared" si="4"/>
        <v>0.23809523809523808</v>
      </c>
      <c r="U4" s="1">
        <f t="shared" si="5"/>
        <v>0.76190476190476186</v>
      </c>
      <c r="V4" s="2">
        <f t="shared" si="6"/>
        <v>4200</v>
      </c>
      <c r="W4" s="4">
        <f t="shared" si="7"/>
        <v>0</v>
      </c>
      <c r="X4" s="4">
        <f t="shared" si="8"/>
        <v>0</v>
      </c>
      <c r="Y4" s="4">
        <f t="shared" si="9"/>
        <v>1000</v>
      </c>
      <c r="Z4" s="4">
        <f t="shared" si="10"/>
        <v>3200</v>
      </c>
      <c r="AA4" s="4" t="str">
        <f t="shared" si="11"/>
        <v/>
      </c>
      <c r="AB4" s="4" t="str">
        <f t="shared" si="12"/>
        <v/>
      </c>
      <c r="AC4" s="4">
        <f t="shared" si="13"/>
        <v>66.666666666666657</v>
      </c>
      <c r="AD4" s="4">
        <f t="shared" si="14"/>
        <v>66.666666666666671</v>
      </c>
    </row>
    <row r="5" spans="1:30" x14ac:dyDescent="0.2">
      <c r="A5" t="s">
        <v>65</v>
      </c>
      <c r="B5">
        <v>2021</v>
      </c>
      <c r="D5" t="s">
        <v>26</v>
      </c>
      <c r="E5">
        <v>4250</v>
      </c>
      <c r="L5" t="s">
        <v>25</v>
      </c>
      <c r="M5">
        <f t="shared" si="0"/>
        <v>0</v>
      </c>
      <c r="N5">
        <f t="shared" si="0"/>
        <v>7</v>
      </c>
      <c r="O5">
        <f t="shared" si="0"/>
        <v>0</v>
      </c>
      <c r="P5">
        <f t="shared" si="0"/>
        <v>0</v>
      </c>
      <c r="Q5">
        <f t="shared" si="1"/>
        <v>0</v>
      </c>
      <c r="R5" s="1">
        <f t="shared" si="2"/>
        <v>0</v>
      </c>
      <c r="S5" s="1">
        <f t="shared" si="3"/>
        <v>1</v>
      </c>
      <c r="T5" s="1">
        <f t="shared" si="4"/>
        <v>0</v>
      </c>
      <c r="U5" s="1">
        <f t="shared" si="5"/>
        <v>0</v>
      </c>
      <c r="V5" s="2">
        <f t="shared" si="6"/>
        <v>4200</v>
      </c>
      <c r="W5" s="4">
        <f t="shared" si="7"/>
        <v>0</v>
      </c>
      <c r="X5" s="4">
        <f t="shared" si="8"/>
        <v>4200</v>
      </c>
      <c r="Y5" s="4">
        <f t="shared" si="9"/>
        <v>0</v>
      </c>
      <c r="Z5" s="4">
        <f t="shared" si="10"/>
        <v>0</v>
      </c>
      <c r="AA5" s="4" t="str">
        <f t="shared" si="11"/>
        <v/>
      </c>
      <c r="AB5" s="4">
        <f t="shared" si="12"/>
        <v>200</v>
      </c>
      <c r="AC5" s="4" t="str">
        <f t="shared" si="13"/>
        <v/>
      </c>
      <c r="AD5" s="4" t="str">
        <f t="shared" si="14"/>
        <v/>
      </c>
    </row>
    <row r="6" spans="1:30" x14ac:dyDescent="0.2">
      <c r="A6" t="s">
        <v>61</v>
      </c>
      <c r="B6">
        <v>2021</v>
      </c>
      <c r="D6" t="s">
        <v>27</v>
      </c>
      <c r="E6">
        <v>1100</v>
      </c>
      <c r="L6" t="s">
        <v>26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6</v>
      </c>
      <c r="Q6">
        <f t="shared" si="1"/>
        <v>0</v>
      </c>
      <c r="R6" s="1">
        <f t="shared" si="2"/>
        <v>0</v>
      </c>
      <c r="S6" s="1">
        <f t="shared" si="3"/>
        <v>0</v>
      </c>
      <c r="T6" s="1">
        <f t="shared" si="4"/>
        <v>0</v>
      </c>
      <c r="U6" s="1">
        <f t="shared" si="5"/>
        <v>1</v>
      </c>
      <c r="V6" s="2">
        <f t="shared" si="6"/>
        <v>4250</v>
      </c>
      <c r="W6" s="4">
        <f t="shared" si="7"/>
        <v>0</v>
      </c>
      <c r="X6" s="4">
        <f t="shared" si="8"/>
        <v>0</v>
      </c>
      <c r="Y6" s="4">
        <f t="shared" si="9"/>
        <v>0</v>
      </c>
      <c r="Z6" s="4">
        <f t="shared" si="10"/>
        <v>4250</v>
      </c>
      <c r="AA6" s="4" t="str">
        <f t="shared" si="11"/>
        <v/>
      </c>
      <c r="AB6" s="4" t="str">
        <f t="shared" si="12"/>
        <v/>
      </c>
      <c r="AC6" s="4" t="str">
        <f t="shared" si="13"/>
        <v/>
      </c>
      <c r="AD6" s="4">
        <f t="shared" si="14"/>
        <v>236.11111111111111</v>
      </c>
    </row>
    <row r="7" spans="1:30" x14ac:dyDescent="0.2">
      <c r="A7" t="s">
        <v>70</v>
      </c>
      <c r="B7">
        <v>2021</v>
      </c>
      <c r="D7" t="s">
        <v>28</v>
      </c>
      <c r="E7">
        <v>1400</v>
      </c>
      <c r="L7" t="s">
        <v>27</v>
      </c>
      <c r="M7">
        <f t="shared" si="0"/>
        <v>0</v>
      </c>
      <c r="N7">
        <f t="shared" si="0"/>
        <v>0</v>
      </c>
      <c r="O7">
        <f t="shared" si="0"/>
        <v>1</v>
      </c>
      <c r="P7">
        <f t="shared" si="0"/>
        <v>1</v>
      </c>
      <c r="Q7">
        <f t="shared" si="1"/>
        <v>1</v>
      </c>
      <c r="R7" s="1">
        <f t="shared" si="2"/>
        <v>0</v>
      </c>
      <c r="S7" s="1">
        <f t="shared" si="3"/>
        <v>0</v>
      </c>
      <c r="T7" s="1">
        <f t="shared" si="4"/>
        <v>0.33333333333333331</v>
      </c>
      <c r="U7" s="1">
        <f t="shared" si="5"/>
        <v>0.33333333333333331</v>
      </c>
      <c r="V7" s="2">
        <f t="shared" si="6"/>
        <v>1100</v>
      </c>
      <c r="W7" s="4">
        <f t="shared" si="7"/>
        <v>0</v>
      </c>
      <c r="X7" s="4">
        <f t="shared" si="8"/>
        <v>0</v>
      </c>
      <c r="Y7" s="4">
        <f t="shared" si="9"/>
        <v>366.66666666666663</v>
      </c>
      <c r="Z7" s="4">
        <f t="shared" si="10"/>
        <v>366.66666666666663</v>
      </c>
      <c r="AA7" s="4" t="str">
        <f t="shared" si="11"/>
        <v/>
      </c>
      <c r="AB7" s="4" t="str">
        <f t="shared" si="12"/>
        <v/>
      </c>
      <c r="AC7" s="4">
        <f t="shared" si="13"/>
        <v>122.22222222222221</v>
      </c>
      <c r="AD7" s="4">
        <f t="shared" si="14"/>
        <v>122.22222222222221</v>
      </c>
    </row>
    <row r="8" spans="1:30" x14ac:dyDescent="0.2">
      <c r="A8" t="s">
        <v>80</v>
      </c>
      <c r="B8">
        <v>2024</v>
      </c>
      <c r="D8" t="s">
        <v>29</v>
      </c>
      <c r="E8">
        <v>2800</v>
      </c>
      <c r="L8" t="s">
        <v>28</v>
      </c>
      <c r="M8">
        <f t="shared" si="0"/>
        <v>0</v>
      </c>
      <c r="N8">
        <f t="shared" si="0"/>
        <v>1</v>
      </c>
      <c r="O8">
        <f t="shared" si="0"/>
        <v>2</v>
      </c>
      <c r="P8">
        <f t="shared" si="0"/>
        <v>0</v>
      </c>
      <c r="Q8">
        <f t="shared" si="1"/>
        <v>1</v>
      </c>
      <c r="R8" s="1">
        <f t="shared" si="2"/>
        <v>0</v>
      </c>
      <c r="S8" s="1">
        <f t="shared" si="3"/>
        <v>0.25</v>
      </c>
      <c r="T8" s="1">
        <f t="shared" si="4"/>
        <v>0.5</v>
      </c>
      <c r="U8" s="1">
        <f t="shared" si="5"/>
        <v>0</v>
      </c>
      <c r="V8" s="2">
        <f t="shared" si="6"/>
        <v>1400</v>
      </c>
      <c r="W8" s="4">
        <f t="shared" si="7"/>
        <v>0</v>
      </c>
      <c r="X8" s="4">
        <f t="shared" si="8"/>
        <v>350</v>
      </c>
      <c r="Y8" s="4">
        <f t="shared" si="9"/>
        <v>700</v>
      </c>
      <c r="Z8" s="4">
        <f t="shared" si="10"/>
        <v>0</v>
      </c>
      <c r="AA8" s="4" t="str">
        <f t="shared" si="11"/>
        <v/>
      </c>
      <c r="AB8" s="4">
        <f t="shared" si="12"/>
        <v>116.66666666666667</v>
      </c>
      <c r="AC8" s="4">
        <f t="shared" si="13"/>
        <v>116.66666666666667</v>
      </c>
      <c r="AD8" s="4" t="str">
        <f t="shared" si="14"/>
        <v/>
      </c>
    </row>
    <row r="9" spans="1:30" x14ac:dyDescent="0.2">
      <c r="A9" t="s">
        <v>65</v>
      </c>
      <c r="B9">
        <v>0</v>
      </c>
      <c r="D9" t="s">
        <v>30</v>
      </c>
      <c r="E9">
        <v>2800</v>
      </c>
      <c r="L9" t="s">
        <v>29</v>
      </c>
      <c r="M9">
        <f t="shared" si="0"/>
        <v>0</v>
      </c>
      <c r="N9">
        <f t="shared" si="0"/>
        <v>0</v>
      </c>
      <c r="O9">
        <f t="shared" si="0"/>
        <v>3</v>
      </c>
      <c r="P9">
        <f t="shared" si="0"/>
        <v>20</v>
      </c>
      <c r="Q9">
        <f t="shared" si="1"/>
        <v>0</v>
      </c>
      <c r="R9" s="1">
        <f t="shared" si="2"/>
        <v>0</v>
      </c>
      <c r="S9" s="1">
        <f t="shared" si="3"/>
        <v>0</v>
      </c>
      <c r="T9" s="1">
        <f t="shared" si="4"/>
        <v>0.13043478260869565</v>
      </c>
      <c r="U9" s="1">
        <f t="shared" si="5"/>
        <v>0.86956521739130432</v>
      </c>
      <c r="V9" s="2">
        <f t="shared" si="6"/>
        <v>2800</v>
      </c>
      <c r="W9" s="4">
        <f t="shared" si="7"/>
        <v>0</v>
      </c>
      <c r="X9" s="4">
        <f t="shared" si="8"/>
        <v>0</v>
      </c>
      <c r="Y9" s="4">
        <f t="shared" si="9"/>
        <v>365.21739130434781</v>
      </c>
      <c r="Z9" s="4">
        <f t="shared" si="10"/>
        <v>2434.782608695652</v>
      </c>
      <c r="AA9" s="4" t="str">
        <f t="shared" si="11"/>
        <v/>
      </c>
      <c r="AB9" s="4" t="str">
        <f t="shared" si="12"/>
        <v/>
      </c>
      <c r="AC9" s="4">
        <f t="shared" si="13"/>
        <v>40.579710144927539</v>
      </c>
      <c r="AD9" s="4">
        <f t="shared" si="14"/>
        <v>40.579710144927532</v>
      </c>
    </row>
    <row r="10" spans="1:30" x14ac:dyDescent="0.2">
      <c r="A10" t="s">
        <v>70</v>
      </c>
      <c r="B10">
        <v>2021</v>
      </c>
      <c r="D10" t="s">
        <v>31</v>
      </c>
      <c r="E10">
        <v>1800</v>
      </c>
      <c r="L10" t="s">
        <v>30</v>
      </c>
      <c r="M10">
        <f t="shared" si="0"/>
        <v>0</v>
      </c>
      <c r="N10">
        <f t="shared" si="0"/>
        <v>2</v>
      </c>
      <c r="O10">
        <f t="shared" si="0"/>
        <v>0</v>
      </c>
      <c r="P10">
        <f t="shared" si="0"/>
        <v>1</v>
      </c>
      <c r="Q10">
        <f t="shared" si="1"/>
        <v>1</v>
      </c>
      <c r="R10" s="1">
        <f t="shared" si="2"/>
        <v>0</v>
      </c>
      <c r="S10" s="1">
        <f t="shared" si="3"/>
        <v>0.5</v>
      </c>
      <c r="T10" s="1">
        <f t="shared" si="4"/>
        <v>0</v>
      </c>
      <c r="U10" s="1">
        <f t="shared" si="5"/>
        <v>0.25</v>
      </c>
      <c r="V10" s="2">
        <f t="shared" si="6"/>
        <v>2800</v>
      </c>
      <c r="W10" s="4">
        <f t="shared" si="7"/>
        <v>0</v>
      </c>
      <c r="X10" s="4">
        <f t="shared" si="8"/>
        <v>1400</v>
      </c>
      <c r="Y10" s="4">
        <f t="shared" si="9"/>
        <v>0</v>
      </c>
      <c r="Z10" s="4">
        <f t="shared" si="10"/>
        <v>700</v>
      </c>
      <c r="AA10" s="4" t="str">
        <f t="shared" si="11"/>
        <v/>
      </c>
      <c r="AB10" s="4">
        <f t="shared" si="12"/>
        <v>233.33333333333334</v>
      </c>
      <c r="AC10" s="4" t="str">
        <f t="shared" si="13"/>
        <v/>
      </c>
      <c r="AD10" s="4">
        <f t="shared" si="14"/>
        <v>233.33333333333334</v>
      </c>
    </row>
    <row r="11" spans="1:30" x14ac:dyDescent="0.2">
      <c r="A11" t="s">
        <v>70</v>
      </c>
      <c r="B11">
        <v>2021</v>
      </c>
      <c r="D11" t="s">
        <v>32</v>
      </c>
      <c r="E11">
        <v>5350</v>
      </c>
      <c r="L11" t="s">
        <v>31</v>
      </c>
      <c r="M11">
        <f t="shared" si="0"/>
        <v>0</v>
      </c>
      <c r="N11">
        <f t="shared" si="0"/>
        <v>0</v>
      </c>
      <c r="O11">
        <f t="shared" si="0"/>
        <v>2</v>
      </c>
      <c r="P11">
        <f t="shared" si="0"/>
        <v>7</v>
      </c>
      <c r="Q11">
        <f t="shared" si="1"/>
        <v>1</v>
      </c>
      <c r="R11" s="1">
        <f t="shared" si="2"/>
        <v>0</v>
      </c>
      <c r="S11" s="1">
        <f t="shared" si="3"/>
        <v>0</v>
      </c>
      <c r="T11" s="1">
        <f t="shared" si="4"/>
        <v>0.2</v>
      </c>
      <c r="U11" s="1">
        <f t="shared" si="5"/>
        <v>0.7</v>
      </c>
      <c r="V11" s="2">
        <f t="shared" si="6"/>
        <v>1800</v>
      </c>
      <c r="W11" s="4">
        <f t="shared" si="7"/>
        <v>0</v>
      </c>
      <c r="X11" s="4">
        <f t="shared" si="8"/>
        <v>0</v>
      </c>
      <c r="Y11" s="4">
        <f t="shared" si="9"/>
        <v>360</v>
      </c>
      <c r="Z11" s="4">
        <f t="shared" si="10"/>
        <v>1260</v>
      </c>
      <c r="AA11" s="4" t="str">
        <f t="shared" si="11"/>
        <v/>
      </c>
      <c r="AB11" s="4" t="str">
        <f t="shared" si="12"/>
        <v/>
      </c>
      <c r="AC11" s="4">
        <f t="shared" si="13"/>
        <v>60</v>
      </c>
      <c r="AD11" s="4">
        <f t="shared" si="14"/>
        <v>60</v>
      </c>
    </row>
    <row r="12" spans="1:30" x14ac:dyDescent="0.2">
      <c r="A12" t="s">
        <v>61</v>
      </c>
      <c r="B12">
        <v>2021</v>
      </c>
      <c r="D12" t="s">
        <v>33</v>
      </c>
      <c r="E12">
        <v>3000</v>
      </c>
      <c r="L12" t="s">
        <v>32</v>
      </c>
      <c r="M12">
        <f t="shared" si="0"/>
        <v>0</v>
      </c>
      <c r="N12">
        <f t="shared" si="0"/>
        <v>0</v>
      </c>
      <c r="O12">
        <f t="shared" si="0"/>
        <v>3</v>
      </c>
      <c r="P12">
        <f t="shared" si="0"/>
        <v>5</v>
      </c>
      <c r="Q12">
        <f t="shared" si="1"/>
        <v>0</v>
      </c>
      <c r="R12" s="1">
        <f t="shared" si="2"/>
        <v>0</v>
      </c>
      <c r="S12" s="1">
        <f t="shared" si="3"/>
        <v>0</v>
      </c>
      <c r="T12" s="1">
        <f t="shared" si="4"/>
        <v>0.375</v>
      </c>
      <c r="U12" s="1">
        <f t="shared" si="5"/>
        <v>0.625</v>
      </c>
      <c r="V12" s="2">
        <f t="shared" si="6"/>
        <v>5350</v>
      </c>
      <c r="W12" s="4">
        <f t="shared" si="7"/>
        <v>0</v>
      </c>
      <c r="X12" s="4">
        <f t="shared" si="8"/>
        <v>0</v>
      </c>
      <c r="Y12" s="4">
        <f t="shared" si="9"/>
        <v>2006.25</v>
      </c>
      <c r="Z12" s="4">
        <f t="shared" si="10"/>
        <v>3343.75</v>
      </c>
      <c r="AA12" s="4" t="str">
        <f t="shared" si="11"/>
        <v/>
      </c>
      <c r="AB12" s="4" t="str">
        <f t="shared" si="12"/>
        <v/>
      </c>
      <c r="AC12" s="4">
        <f t="shared" si="13"/>
        <v>222.91666666666666</v>
      </c>
      <c r="AD12" s="4">
        <f t="shared" si="14"/>
        <v>222.91666666666666</v>
      </c>
    </row>
    <row r="13" spans="1:30" x14ac:dyDescent="0.2">
      <c r="A13" t="s">
        <v>64</v>
      </c>
      <c r="B13">
        <v>2021</v>
      </c>
      <c r="D13" t="s">
        <v>34</v>
      </c>
      <c r="E13">
        <v>2650</v>
      </c>
      <c r="L13" t="s">
        <v>33</v>
      </c>
      <c r="M13">
        <f t="shared" si="0"/>
        <v>0</v>
      </c>
      <c r="N13">
        <f t="shared" si="0"/>
        <v>0</v>
      </c>
      <c r="O13">
        <f t="shared" si="0"/>
        <v>1</v>
      </c>
      <c r="P13">
        <f t="shared" si="0"/>
        <v>10</v>
      </c>
      <c r="Q13">
        <f t="shared" si="1"/>
        <v>0</v>
      </c>
      <c r="R13" s="1">
        <f t="shared" si="2"/>
        <v>0</v>
      </c>
      <c r="S13" s="1">
        <f t="shared" si="3"/>
        <v>0</v>
      </c>
      <c r="T13" s="1">
        <f t="shared" si="4"/>
        <v>9.0909090909090912E-2</v>
      </c>
      <c r="U13" s="1">
        <f t="shared" si="5"/>
        <v>0.90909090909090906</v>
      </c>
      <c r="V13" s="2">
        <f t="shared" si="6"/>
        <v>3000</v>
      </c>
      <c r="W13" s="4">
        <f t="shared" si="7"/>
        <v>0</v>
      </c>
      <c r="X13" s="4">
        <f t="shared" si="8"/>
        <v>0</v>
      </c>
      <c r="Y13" s="4">
        <f t="shared" si="9"/>
        <v>272.72727272727275</v>
      </c>
      <c r="Z13" s="4">
        <f t="shared" si="10"/>
        <v>2727.272727272727</v>
      </c>
      <c r="AA13" s="4" t="str">
        <f t="shared" si="11"/>
        <v/>
      </c>
      <c r="AB13" s="4" t="str">
        <f t="shared" si="12"/>
        <v/>
      </c>
      <c r="AC13" s="4">
        <f t="shared" si="13"/>
        <v>90.909090909090921</v>
      </c>
      <c r="AD13" s="4">
        <f t="shared" si="14"/>
        <v>90.909090909090907</v>
      </c>
    </row>
    <row r="14" spans="1:30" x14ac:dyDescent="0.2">
      <c r="A14" t="s">
        <v>69</v>
      </c>
      <c r="B14">
        <v>0</v>
      </c>
      <c r="D14" t="s">
        <v>35</v>
      </c>
      <c r="E14">
        <v>7250</v>
      </c>
      <c r="L14" t="s">
        <v>34</v>
      </c>
      <c r="M14">
        <f t="shared" si="0"/>
        <v>0</v>
      </c>
      <c r="N14">
        <f t="shared" si="0"/>
        <v>0</v>
      </c>
      <c r="O14">
        <f t="shared" si="0"/>
        <v>4</v>
      </c>
      <c r="P14">
        <f t="shared" si="0"/>
        <v>2</v>
      </c>
      <c r="Q14">
        <f t="shared" si="1"/>
        <v>0</v>
      </c>
      <c r="R14" s="1">
        <f t="shared" si="2"/>
        <v>0</v>
      </c>
      <c r="S14" s="1">
        <f t="shared" si="3"/>
        <v>0</v>
      </c>
      <c r="T14" s="1">
        <f t="shared" si="4"/>
        <v>0.66666666666666663</v>
      </c>
      <c r="U14" s="1">
        <f t="shared" si="5"/>
        <v>0.33333333333333331</v>
      </c>
      <c r="V14" s="2">
        <f t="shared" si="6"/>
        <v>2650</v>
      </c>
      <c r="W14" s="4">
        <f t="shared" si="7"/>
        <v>0</v>
      </c>
      <c r="X14" s="4">
        <f t="shared" si="8"/>
        <v>0</v>
      </c>
      <c r="Y14" s="4">
        <f t="shared" si="9"/>
        <v>1766.6666666666665</v>
      </c>
      <c r="Z14" s="4">
        <f t="shared" si="10"/>
        <v>883.33333333333326</v>
      </c>
      <c r="AA14" s="4" t="str">
        <f t="shared" si="11"/>
        <v/>
      </c>
      <c r="AB14" s="4" t="str">
        <f t="shared" si="12"/>
        <v/>
      </c>
      <c r="AC14" s="4">
        <f t="shared" si="13"/>
        <v>147.2222222222222</v>
      </c>
      <c r="AD14" s="4">
        <f t="shared" si="14"/>
        <v>147.2222222222222</v>
      </c>
    </row>
    <row r="15" spans="1:30" x14ac:dyDescent="0.2">
      <c r="A15" t="s">
        <v>69</v>
      </c>
      <c r="B15">
        <v>2021</v>
      </c>
      <c r="D15" t="s">
        <v>36</v>
      </c>
      <c r="E15">
        <v>3000</v>
      </c>
      <c r="L15" t="s">
        <v>35</v>
      </c>
      <c r="M15">
        <f t="shared" si="0"/>
        <v>0</v>
      </c>
      <c r="N15">
        <f t="shared" si="0"/>
        <v>1</v>
      </c>
      <c r="O15">
        <f t="shared" si="0"/>
        <v>2</v>
      </c>
      <c r="P15">
        <f t="shared" si="0"/>
        <v>14</v>
      </c>
      <c r="Q15">
        <f t="shared" si="1"/>
        <v>1</v>
      </c>
      <c r="R15" s="1">
        <f t="shared" si="2"/>
        <v>0</v>
      </c>
      <c r="S15" s="1">
        <f t="shared" si="3"/>
        <v>5.5555555555555552E-2</v>
      </c>
      <c r="T15" s="1">
        <f t="shared" si="4"/>
        <v>0.1111111111111111</v>
      </c>
      <c r="U15" s="1">
        <f t="shared" si="5"/>
        <v>0.77777777777777779</v>
      </c>
      <c r="V15" s="2">
        <f t="shared" si="6"/>
        <v>7250</v>
      </c>
      <c r="W15" s="4">
        <f t="shared" si="7"/>
        <v>0</v>
      </c>
      <c r="X15" s="4">
        <f t="shared" si="8"/>
        <v>402.77777777777777</v>
      </c>
      <c r="Y15" s="4">
        <f t="shared" si="9"/>
        <v>805.55555555555554</v>
      </c>
      <c r="Z15" s="4">
        <f t="shared" si="10"/>
        <v>5638.8888888888887</v>
      </c>
      <c r="AA15" s="4" t="str">
        <f t="shared" si="11"/>
        <v/>
      </c>
      <c r="AB15" s="4">
        <f t="shared" si="12"/>
        <v>134.25925925925927</v>
      </c>
      <c r="AC15" s="4">
        <f t="shared" si="13"/>
        <v>134.25925925925927</v>
      </c>
      <c r="AD15" s="4">
        <f t="shared" si="14"/>
        <v>134.25925925925927</v>
      </c>
    </row>
    <row r="16" spans="1:30" x14ac:dyDescent="0.2">
      <c r="A16" t="s">
        <v>70</v>
      </c>
      <c r="B16">
        <v>2021</v>
      </c>
      <c r="D16" t="s">
        <v>37</v>
      </c>
      <c r="E16">
        <v>3650</v>
      </c>
      <c r="L16" t="s">
        <v>36</v>
      </c>
      <c r="M16">
        <f t="shared" si="0"/>
        <v>0</v>
      </c>
      <c r="N16">
        <f t="shared" si="0"/>
        <v>0</v>
      </c>
      <c r="O16">
        <f t="shared" si="0"/>
        <v>2</v>
      </c>
      <c r="P16">
        <f t="shared" si="0"/>
        <v>9</v>
      </c>
      <c r="Q16">
        <f t="shared" si="1"/>
        <v>1</v>
      </c>
      <c r="R16" s="1">
        <f t="shared" si="2"/>
        <v>0</v>
      </c>
      <c r="S16" s="1">
        <f t="shared" si="3"/>
        <v>0</v>
      </c>
      <c r="T16" s="1">
        <f t="shared" si="4"/>
        <v>0.16666666666666666</v>
      </c>
      <c r="U16" s="1">
        <f t="shared" si="5"/>
        <v>0.75</v>
      </c>
      <c r="V16" s="2">
        <f t="shared" si="6"/>
        <v>3000</v>
      </c>
      <c r="W16" s="4">
        <f t="shared" si="7"/>
        <v>0</v>
      </c>
      <c r="X16" s="4">
        <f t="shared" si="8"/>
        <v>0</v>
      </c>
      <c r="Y16" s="4">
        <f t="shared" si="9"/>
        <v>500</v>
      </c>
      <c r="Z16" s="4">
        <f t="shared" si="10"/>
        <v>2250</v>
      </c>
      <c r="AA16" s="4" t="str">
        <f t="shared" si="11"/>
        <v/>
      </c>
      <c r="AB16" s="4" t="str">
        <f t="shared" si="12"/>
        <v/>
      </c>
      <c r="AC16" s="4">
        <f t="shared" si="13"/>
        <v>83.333333333333329</v>
      </c>
      <c r="AD16" s="4">
        <f t="shared" si="14"/>
        <v>83.333333333333329</v>
      </c>
    </row>
    <row r="17" spans="1:30" x14ac:dyDescent="0.2">
      <c r="A17" t="s">
        <v>63</v>
      </c>
      <c r="B17">
        <v>2021</v>
      </c>
      <c r="D17" t="s">
        <v>38</v>
      </c>
      <c r="E17">
        <v>11550</v>
      </c>
      <c r="L17" t="s">
        <v>37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10</v>
      </c>
      <c r="Q17">
        <f t="shared" si="1"/>
        <v>0</v>
      </c>
      <c r="R17" s="1">
        <f t="shared" si="2"/>
        <v>0</v>
      </c>
      <c r="S17" s="1">
        <f t="shared" si="3"/>
        <v>0</v>
      </c>
      <c r="T17" s="1">
        <f t="shared" si="4"/>
        <v>0</v>
      </c>
      <c r="U17" s="1">
        <f t="shared" si="5"/>
        <v>1</v>
      </c>
      <c r="V17" s="2">
        <f t="shared" si="6"/>
        <v>3650</v>
      </c>
      <c r="W17" s="4">
        <f t="shared" si="7"/>
        <v>0</v>
      </c>
      <c r="X17" s="4">
        <f t="shared" si="8"/>
        <v>0</v>
      </c>
      <c r="Y17" s="4">
        <f t="shared" si="9"/>
        <v>0</v>
      </c>
      <c r="Z17" s="4">
        <f t="shared" si="10"/>
        <v>3650</v>
      </c>
      <c r="AA17" s="4" t="str">
        <f t="shared" si="11"/>
        <v/>
      </c>
      <c r="AB17" s="4" t="str">
        <f t="shared" si="12"/>
        <v/>
      </c>
      <c r="AC17" s="4" t="str">
        <f t="shared" si="13"/>
        <v/>
      </c>
      <c r="AD17" s="4">
        <f t="shared" si="14"/>
        <v>121.66666666666667</v>
      </c>
    </row>
    <row r="18" spans="1:30" x14ac:dyDescent="0.2">
      <c r="A18" t="s">
        <v>69</v>
      </c>
      <c r="B18">
        <v>2021</v>
      </c>
      <c r="D18" t="s">
        <v>39</v>
      </c>
      <c r="E18">
        <v>6800</v>
      </c>
      <c r="L18" t="s">
        <v>38</v>
      </c>
      <c r="M18">
        <f t="shared" si="0"/>
        <v>0</v>
      </c>
      <c r="N18">
        <f t="shared" si="0"/>
        <v>0</v>
      </c>
      <c r="O18">
        <f t="shared" si="0"/>
        <v>0</v>
      </c>
      <c r="P18">
        <f t="shared" si="0"/>
        <v>12</v>
      </c>
      <c r="Q18">
        <f t="shared" si="1"/>
        <v>0</v>
      </c>
      <c r="R18" s="1">
        <f t="shared" si="2"/>
        <v>0</v>
      </c>
      <c r="S18" s="1">
        <f t="shared" si="3"/>
        <v>0</v>
      </c>
      <c r="T18" s="1">
        <f t="shared" si="4"/>
        <v>0</v>
      </c>
      <c r="U18" s="1">
        <f t="shared" si="5"/>
        <v>1</v>
      </c>
      <c r="V18" s="2">
        <f t="shared" si="6"/>
        <v>11550</v>
      </c>
      <c r="W18" s="4">
        <f t="shared" si="7"/>
        <v>0</v>
      </c>
      <c r="X18" s="4">
        <f t="shared" si="8"/>
        <v>0</v>
      </c>
      <c r="Y18" s="4">
        <f t="shared" si="9"/>
        <v>0</v>
      </c>
      <c r="Z18" s="4">
        <f t="shared" si="10"/>
        <v>11550</v>
      </c>
      <c r="AA18" s="4" t="str">
        <f t="shared" si="11"/>
        <v/>
      </c>
      <c r="AB18" s="4" t="str">
        <f t="shared" si="12"/>
        <v/>
      </c>
      <c r="AC18" s="4" t="str">
        <f t="shared" si="13"/>
        <v/>
      </c>
      <c r="AD18" s="4">
        <f t="shared" si="14"/>
        <v>320.83333333333331</v>
      </c>
    </row>
    <row r="19" spans="1:30" x14ac:dyDescent="0.2">
      <c r="A19" t="s">
        <v>69</v>
      </c>
      <c r="B19">
        <v>0</v>
      </c>
      <c r="D19" t="s">
        <v>40</v>
      </c>
      <c r="E19">
        <v>9900</v>
      </c>
      <c r="L19" t="s">
        <v>39</v>
      </c>
      <c r="M19">
        <f t="shared" si="0"/>
        <v>0</v>
      </c>
      <c r="N19">
        <f t="shared" si="0"/>
        <v>0</v>
      </c>
      <c r="O19">
        <f t="shared" si="0"/>
        <v>11</v>
      </c>
      <c r="P19">
        <f t="shared" si="0"/>
        <v>1</v>
      </c>
      <c r="Q19">
        <f t="shared" si="1"/>
        <v>0</v>
      </c>
      <c r="R19" s="1">
        <f t="shared" si="2"/>
        <v>0</v>
      </c>
      <c r="S19" s="1">
        <f t="shared" si="3"/>
        <v>0</v>
      </c>
      <c r="T19" s="1">
        <f t="shared" si="4"/>
        <v>0.91666666666666663</v>
      </c>
      <c r="U19" s="1">
        <f t="shared" si="5"/>
        <v>8.3333333333333329E-2</v>
      </c>
      <c r="V19" s="2">
        <f t="shared" si="6"/>
        <v>6800</v>
      </c>
      <c r="W19" s="4">
        <f t="shared" si="7"/>
        <v>0</v>
      </c>
      <c r="X19" s="4">
        <f t="shared" si="8"/>
        <v>0</v>
      </c>
      <c r="Y19" s="4">
        <f t="shared" si="9"/>
        <v>6233.333333333333</v>
      </c>
      <c r="Z19" s="4">
        <f t="shared" si="10"/>
        <v>566.66666666666663</v>
      </c>
      <c r="AA19" s="4" t="str">
        <f t="shared" si="11"/>
        <v/>
      </c>
      <c r="AB19" s="4" t="str">
        <f t="shared" si="12"/>
        <v/>
      </c>
      <c r="AC19" s="4">
        <f t="shared" si="13"/>
        <v>188.88888888888889</v>
      </c>
      <c r="AD19" s="4">
        <f t="shared" si="14"/>
        <v>188.88888888888889</v>
      </c>
    </row>
    <row r="20" spans="1:30" x14ac:dyDescent="0.2">
      <c r="A20" t="s">
        <v>70</v>
      </c>
      <c r="B20">
        <v>2021</v>
      </c>
      <c r="D20" t="s">
        <v>41</v>
      </c>
      <c r="E20">
        <v>4500</v>
      </c>
      <c r="L20" t="s">
        <v>40</v>
      </c>
      <c r="M20">
        <f t="shared" si="0"/>
        <v>0</v>
      </c>
      <c r="N20">
        <f t="shared" si="0"/>
        <v>3</v>
      </c>
      <c r="O20">
        <f t="shared" si="0"/>
        <v>0</v>
      </c>
      <c r="P20">
        <f t="shared" si="0"/>
        <v>3</v>
      </c>
      <c r="Q20">
        <f t="shared" si="1"/>
        <v>0</v>
      </c>
      <c r="R20" s="1">
        <f t="shared" si="2"/>
        <v>0</v>
      </c>
      <c r="S20" s="1">
        <f t="shared" si="3"/>
        <v>0.5</v>
      </c>
      <c r="T20" s="1">
        <f t="shared" si="4"/>
        <v>0</v>
      </c>
      <c r="U20" s="1">
        <f t="shared" si="5"/>
        <v>0.5</v>
      </c>
      <c r="V20" s="2">
        <f t="shared" si="6"/>
        <v>9900</v>
      </c>
      <c r="W20" s="4">
        <f t="shared" si="7"/>
        <v>0</v>
      </c>
      <c r="X20" s="4">
        <f t="shared" si="8"/>
        <v>4950</v>
      </c>
      <c r="Y20" s="4">
        <f t="shared" si="9"/>
        <v>0</v>
      </c>
      <c r="Z20" s="4">
        <f t="shared" si="10"/>
        <v>4950</v>
      </c>
      <c r="AA20" s="4" t="str">
        <f t="shared" si="11"/>
        <v/>
      </c>
      <c r="AB20" s="4">
        <f t="shared" si="12"/>
        <v>550</v>
      </c>
      <c r="AC20" s="4" t="str">
        <f t="shared" si="13"/>
        <v/>
      </c>
      <c r="AD20" s="4">
        <f t="shared" si="14"/>
        <v>550</v>
      </c>
    </row>
    <row r="21" spans="1:30" x14ac:dyDescent="0.2">
      <c r="A21" t="s">
        <v>61</v>
      </c>
      <c r="B21">
        <v>2021</v>
      </c>
      <c r="D21" t="s">
        <v>42</v>
      </c>
      <c r="E21">
        <v>1000</v>
      </c>
      <c r="L21" t="s">
        <v>41</v>
      </c>
      <c r="M21">
        <f t="shared" si="0"/>
        <v>0</v>
      </c>
      <c r="N21">
        <f t="shared" si="0"/>
        <v>0</v>
      </c>
      <c r="O21">
        <f t="shared" si="0"/>
        <v>0</v>
      </c>
      <c r="P21">
        <f t="shared" si="0"/>
        <v>10</v>
      </c>
      <c r="Q21">
        <f t="shared" si="1"/>
        <v>1</v>
      </c>
      <c r="R21" s="1">
        <f t="shared" si="2"/>
        <v>0</v>
      </c>
      <c r="S21" s="1">
        <f t="shared" si="3"/>
        <v>0</v>
      </c>
      <c r="T21" s="1">
        <f t="shared" si="4"/>
        <v>0</v>
      </c>
      <c r="U21" s="1">
        <f t="shared" si="5"/>
        <v>0.90909090909090906</v>
      </c>
      <c r="V21" s="2">
        <f t="shared" si="6"/>
        <v>4500</v>
      </c>
      <c r="W21" s="4">
        <f t="shared" si="7"/>
        <v>0</v>
      </c>
      <c r="X21" s="4">
        <f t="shared" si="8"/>
        <v>0</v>
      </c>
      <c r="Y21" s="4">
        <f t="shared" si="9"/>
        <v>0</v>
      </c>
      <c r="Z21" s="4">
        <f t="shared" si="10"/>
        <v>4090.909090909091</v>
      </c>
      <c r="AA21" s="4" t="str">
        <f t="shared" si="11"/>
        <v/>
      </c>
      <c r="AB21" s="4" t="str">
        <f t="shared" si="12"/>
        <v/>
      </c>
      <c r="AC21" s="4" t="str">
        <f t="shared" si="13"/>
        <v/>
      </c>
      <c r="AD21" s="4">
        <f t="shared" si="14"/>
        <v>136.36363636363637</v>
      </c>
    </row>
    <row r="22" spans="1:30" x14ac:dyDescent="0.2">
      <c r="A22" t="s">
        <v>69</v>
      </c>
      <c r="B22">
        <v>2021</v>
      </c>
      <c r="D22" t="s">
        <v>43</v>
      </c>
      <c r="E22">
        <v>2100</v>
      </c>
      <c r="L22" t="s">
        <v>42</v>
      </c>
      <c r="M22">
        <f t="shared" si="0"/>
        <v>0</v>
      </c>
      <c r="N22">
        <f t="shared" si="0"/>
        <v>0</v>
      </c>
      <c r="O22">
        <f t="shared" si="0"/>
        <v>0</v>
      </c>
      <c r="P22">
        <f>COUNTIFS($A:$A,$L22,$B:$B,P$1)</f>
        <v>2</v>
      </c>
      <c r="Q22">
        <f t="shared" si="1"/>
        <v>1</v>
      </c>
      <c r="R22" s="1">
        <f t="shared" si="2"/>
        <v>0</v>
      </c>
      <c r="S22" s="1">
        <f t="shared" si="3"/>
        <v>0</v>
      </c>
      <c r="T22" s="1">
        <f t="shared" si="4"/>
        <v>0</v>
      </c>
      <c r="U22" s="1">
        <f t="shared" si="5"/>
        <v>0.66666666666666663</v>
      </c>
      <c r="V22" s="2">
        <f t="shared" si="6"/>
        <v>1000</v>
      </c>
      <c r="W22" s="4">
        <f t="shared" si="7"/>
        <v>0</v>
      </c>
      <c r="X22" s="4">
        <f t="shared" si="8"/>
        <v>0</v>
      </c>
      <c r="Y22" s="4">
        <f t="shared" si="9"/>
        <v>0</v>
      </c>
      <c r="Z22" s="4">
        <f t="shared" si="10"/>
        <v>666.66666666666663</v>
      </c>
      <c r="AA22" s="4" t="str">
        <f t="shared" si="11"/>
        <v/>
      </c>
      <c r="AB22" s="4" t="str">
        <f t="shared" si="12"/>
        <v/>
      </c>
      <c r="AC22" s="4" t="str">
        <f t="shared" si="13"/>
        <v/>
      </c>
      <c r="AD22" s="4">
        <f t="shared" si="14"/>
        <v>111.1111111111111</v>
      </c>
    </row>
    <row r="23" spans="1:30" x14ac:dyDescent="0.2">
      <c r="A23" t="s">
        <v>61</v>
      </c>
      <c r="B23">
        <v>2021</v>
      </c>
      <c r="D23" t="s">
        <v>44</v>
      </c>
      <c r="E23">
        <v>1450</v>
      </c>
      <c r="L23" t="s">
        <v>43</v>
      </c>
      <c r="M23">
        <f t="shared" ref="M23:P42" si="15">COUNTIFS($A:$A,$L23,$B:$B,M$1)</f>
        <v>1</v>
      </c>
      <c r="N23">
        <f t="shared" si="15"/>
        <v>3</v>
      </c>
      <c r="O23">
        <f t="shared" si="15"/>
        <v>2</v>
      </c>
      <c r="P23">
        <f t="shared" si="15"/>
        <v>3</v>
      </c>
      <c r="Q23">
        <f t="shared" si="1"/>
        <v>0</v>
      </c>
      <c r="R23" s="1">
        <f t="shared" si="2"/>
        <v>0.1111111111111111</v>
      </c>
      <c r="S23" s="1">
        <f t="shared" si="3"/>
        <v>0.33333333333333331</v>
      </c>
      <c r="T23" s="1">
        <f t="shared" si="4"/>
        <v>0.22222222222222221</v>
      </c>
      <c r="U23" s="1">
        <f t="shared" si="5"/>
        <v>0.33333333333333331</v>
      </c>
      <c r="V23" s="2">
        <f t="shared" si="6"/>
        <v>2100</v>
      </c>
      <c r="W23" s="4">
        <f t="shared" si="7"/>
        <v>233.33333333333331</v>
      </c>
      <c r="X23" s="4">
        <f t="shared" si="8"/>
        <v>700</v>
      </c>
      <c r="Y23" s="4">
        <f t="shared" si="9"/>
        <v>466.66666666666663</v>
      </c>
      <c r="Z23" s="4">
        <f t="shared" si="10"/>
        <v>700</v>
      </c>
      <c r="AA23" s="4">
        <f t="shared" si="11"/>
        <v>77.777777777777771</v>
      </c>
      <c r="AB23" s="4">
        <f t="shared" si="12"/>
        <v>77.777777777777786</v>
      </c>
      <c r="AC23" s="4">
        <f t="shared" si="13"/>
        <v>77.777777777777771</v>
      </c>
      <c r="AD23" s="4">
        <f t="shared" si="14"/>
        <v>77.777777777777786</v>
      </c>
    </row>
    <row r="24" spans="1:30" x14ac:dyDescent="0.2">
      <c r="A24" t="s">
        <v>70</v>
      </c>
      <c r="B24">
        <v>2021</v>
      </c>
      <c r="D24" t="s">
        <v>45</v>
      </c>
      <c r="E24">
        <v>700</v>
      </c>
      <c r="L24" t="s">
        <v>44</v>
      </c>
      <c r="M24">
        <f t="shared" si="15"/>
        <v>0</v>
      </c>
      <c r="N24">
        <f t="shared" si="15"/>
        <v>4</v>
      </c>
      <c r="O24">
        <f t="shared" si="15"/>
        <v>0</v>
      </c>
      <c r="P24">
        <f t="shared" si="15"/>
        <v>0</v>
      </c>
      <c r="Q24">
        <f t="shared" si="1"/>
        <v>0</v>
      </c>
      <c r="R24" s="1">
        <f t="shared" si="2"/>
        <v>0</v>
      </c>
      <c r="S24" s="1">
        <f t="shared" si="3"/>
        <v>1</v>
      </c>
      <c r="T24" s="1">
        <f t="shared" si="4"/>
        <v>0</v>
      </c>
      <c r="U24" s="1">
        <f t="shared" si="5"/>
        <v>0</v>
      </c>
      <c r="V24" s="2">
        <f t="shared" si="6"/>
        <v>1450</v>
      </c>
      <c r="W24" s="4">
        <f t="shared" si="7"/>
        <v>0</v>
      </c>
      <c r="X24" s="4">
        <f t="shared" si="8"/>
        <v>1450</v>
      </c>
      <c r="Y24" s="4">
        <f t="shared" si="9"/>
        <v>0</v>
      </c>
      <c r="Z24" s="4">
        <f t="shared" si="10"/>
        <v>0</v>
      </c>
      <c r="AA24" s="4" t="str">
        <f t="shared" si="11"/>
        <v/>
      </c>
      <c r="AB24" s="4">
        <f t="shared" si="12"/>
        <v>120.83333333333333</v>
      </c>
      <c r="AC24" s="4" t="str">
        <f t="shared" si="13"/>
        <v/>
      </c>
      <c r="AD24" s="4" t="str">
        <f t="shared" si="14"/>
        <v/>
      </c>
    </row>
    <row r="25" spans="1:30" x14ac:dyDescent="0.2">
      <c r="A25" t="s">
        <v>70</v>
      </c>
      <c r="B25">
        <v>0</v>
      </c>
      <c r="D25" t="s">
        <v>46</v>
      </c>
      <c r="E25">
        <v>1200</v>
      </c>
      <c r="L25" t="s">
        <v>45</v>
      </c>
      <c r="M25">
        <f t="shared" si="15"/>
        <v>0</v>
      </c>
      <c r="N25">
        <f t="shared" si="15"/>
        <v>1</v>
      </c>
      <c r="O25">
        <f t="shared" si="15"/>
        <v>2</v>
      </c>
      <c r="P25">
        <f t="shared" si="15"/>
        <v>0</v>
      </c>
      <c r="Q25">
        <f t="shared" si="1"/>
        <v>0</v>
      </c>
      <c r="R25" s="1">
        <f t="shared" si="2"/>
        <v>0</v>
      </c>
      <c r="S25" s="1">
        <f t="shared" si="3"/>
        <v>0.33333333333333331</v>
      </c>
      <c r="T25" s="1">
        <f t="shared" si="4"/>
        <v>0.66666666666666663</v>
      </c>
      <c r="U25" s="1">
        <f t="shared" si="5"/>
        <v>0</v>
      </c>
      <c r="V25" s="2">
        <f t="shared" si="6"/>
        <v>700</v>
      </c>
      <c r="W25" s="4">
        <f t="shared" si="7"/>
        <v>0</v>
      </c>
      <c r="X25" s="4">
        <f t="shared" si="8"/>
        <v>233.33333333333331</v>
      </c>
      <c r="Y25" s="4">
        <f t="shared" si="9"/>
        <v>466.66666666666663</v>
      </c>
      <c r="Z25" s="4">
        <f t="shared" si="10"/>
        <v>0</v>
      </c>
      <c r="AA25" s="4" t="str">
        <f t="shared" si="11"/>
        <v/>
      </c>
      <c r="AB25" s="4">
        <f t="shared" si="12"/>
        <v>77.777777777777771</v>
      </c>
      <c r="AC25" s="4">
        <f t="shared" si="13"/>
        <v>77.777777777777771</v>
      </c>
      <c r="AD25" s="4" t="str">
        <f t="shared" si="14"/>
        <v/>
      </c>
    </row>
    <row r="26" spans="1:30" x14ac:dyDescent="0.2">
      <c r="A26" t="s">
        <v>69</v>
      </c>
      <c r="B26">
        <v>2022</v>
      </c>
      <c r="D26" t="s">
        <v>47</v>
      </c>
      <c r="E26">
        <v>1150</v>
      </c>
      <c r="L26" t="s">
        <v>46</v>
      </c>
      <c r="M26">
        <f t="shared" si="15"/>
        <v>0</v>
      </c>
      <c r="N26">
        <f t="shared" si="15"/>
        <v>1</v>
      </c>
      <c r="O26">
        <f t="shared" si="15"/>
        <v>2</v>
      </c>
      <c r="P26">
        <f t="shared" si="15"/>
        <v>1</v>
      </c>
      <c r="Q26">
        <f t="shared" si="1"/>
        <v>0</v>
      </c>
      <c r="R26" s="1">
        <f t="shared" si="2"/>
        <v>0</v>
      </c>
      <c r="S26" s="1">
        <f t="shared" si="3"/>
        <v>0.25</v>
      </c>
      <c r="T26" s="1">
        <f t="shared" si="4"/>
        <v>0.5</v>
      </c>
      <c r="U26" s="1">
        <f t="shared" si="5"/>
        <v>0.25</v>
      </c>
      <c r="V26" s="2">
        <f t="shared" si="6"/>
        <v>1200</v>
      </c>
      <c r="W26" s="4">
        <f t="shared" si="7"/>
        <v>0</v>
      </c>
      <c r="X26" s="4">
        <f t="shared" si="8"/>
        <v>300</v>
      </c>
      <c r="Y26" s="4">
        <f t="shared" si="9"/>
        <v>600</v>
      </c>
      <c r="Z26" s="4">
        <f t="shared" si="10"/>
        <v>300</v>
      </c>
      <c r="AA26" s="4" t="str">
        <f t="shared" si="11"/>
        <v/>
      </c>
      <c r="AB26" s="4">
        <f t="shared" si="12"/>
        <v>100</v>
      </c>
      <c r="AC26" s="4">
        <f t="shared" si="13"/>
        <v>100</v>
      </c>
      <c r="AD26" s="4">
        <f t="shared" si="14"/>
        <v>100</v>
      </c>
    </row>
    <row r="27" spans="1:30" x14ac:dyDescent="0.2">
      <c r="A27" t="s">
        <v>70</v>
      </c>
      <c r="B27">
        <v>2022</v>
      </c>
      <c r="D27" t="s">
        <v>48</v>
      </c>
      <c r="E27">
        <v>2200</v>
      </c>
      <c r="L27" t="s">
        <v>47</v>
      </c>
      <c r="M27">
        <f t="shared" si="15"/>
        <v>0</v>
      </c>
      <c r="N27">
        <f t="shared" si="15"/>
        <v>0</v>
      </c>
      <c r="O27">
        <f t="shared" si="15"/>
        <v>5</v>
      </c>
      <c r="P27">
        <f t="shared" si="15"/>
        <v>0</v>
      </c>
      <c r="Q27">
        <f t="shared" si="1"/>
        <v>0</v>
      </c>
      <c r="R27" s="1">
        <f t="shared" si="2"/>
        <v>0</v>
      </c>
      <c r="S27" s="1">
        <f t="shared" si="3"/>
        <v>0</v>
      </c>
      <c r="T27" s="1">
        <f t="shared" si="4"/>
        <v>1</v>
      </c>
      <c r="U27" s="1">
        <f t="shared" si="5"/>
        <v>0</v>
      </c>
      <c r="V27" s="2">
        <f t="shared" si="6"/>
        <v>1150</v>
      </c>
      <c r="W27" s="4">
        <f t="shared" si="7"/>
        <v>0</v>
      </c>
      <c r="X27" s="4">
        <f t="shared" si="8"/>
        <v>0</v>
      </c>
      <c r="Y27" s="4">
        <f t="shared" si="9"/>
        <v>1150</v>
      </c>
      <c r="Z27" s="4">
        <f t="shared" si="10"/>
        <v>0</v>
      </c>
      <c r="AA27" s="4" t="str">
        <f t="shared" si="11"/>
        <v/>
      </c>
      <c r="AB27" s="4" t="str">
        <f t="shared" si="12"/>
        <v/>
      </c>
      <c r="AC27" s="4">
        <f t="shared" si="13"/>
        <v>76.666666666666657</v>
      </c>
      <c r="AD27" s="4" t="str">
        <f t="shared" si="14"/>
        <v/>
      </c>
    </row>
    <row r="28" spans="1:30" x14ac:dyDescent="0.2">
      <c r="A28" t="s">
        <v>63</v>
      </c>
      <c r="B28">
        <v>2021</v>
      </c>
      <c r="D28" t="s">
        <v>49</v>
      </c>
      <c r="E28">
        <v>600</v>
      </c>
      <c r="L28" t="s">
        <v>48</v>
      </c>
      <c r="M28">
        <f t="shared" si="15"/>
        <v>0</v>
      </c>
      <c r="N28">
        <f t="shared" si="15"/>
        <v>3</v>
      </c>
      <c r="O28">
        <f t="shared" si="15"/>
        <v>1</v>
      </c>
      <c r="P28">
        <f t="shared" si="15"/>
        <v>1</v>
      </c>
      <c r="Q28">
        <f t="shared" si="1"/>
        <v>2</v>
      </c>
      <c r="R28" s="1">
        <f t="shared" si="2"/>
        <v>0</v>
      </c>
      <c r="S28" s="1">
        <f t="shared" si="3"/>
        <v>0.42857142857142855</v>
      </c>
      <c r="T28" s="1">
        <f t="shared" si="4"/>
        <v>0.14285714285714285</v>
      </c>
      <c r="U28" s="1">
        <f t="shared" si="5"/>
        <v>0.14285714285714285</v>
      </c>
      <c r="V28" s="2">
        <f t="shared" si="6"/>
        <v>2200</v>
      </c>
      <c r="W28" s="4">
        <f t="shared" si="7"/>
        <v>0</v>
      </c>
      <c r="X28" s="4">
        <f t="shared" si="8"/>
        <v>942.85714285714278</v>
      </c>
      <c r="Y28" s="4">
        <f t="shared" si="9"/>
        <v>314.28571428571428</v>
      </c>
      <c r="Z28" s="4">
        <f t="shared" si="10"/>
        <v>314.28571428571428</v>
      </c>
      <c r="AA28" s="4" t="str">
        <f t="shared" si="11"/>
        <v/>
      </c>
      <c r="AB28" s="4">
        <f t="shared" si="12"/>
        <v>104.76190476190476</v>
      </c>
      <c r="AC28" s="4">
        <f t="shared" si="13"/>
        <v>104.76190476190476</v>
      </c>
      <c r="AD28" s="4">
        <f t="shared" si="14"/>
        <v>104.76190476190476</v>
      </c>
    </row>
    <row r="29" spans="1:30" x14ac:dyDescent="0.2">
      <c r="A29" t="s">
        <v>70</v>
      </c>
      <c r="B29">
        <v>2021</v>
      </c>
      <c r="D29" t="s">
        <v>50</v>
      </c>
      <c r="E29">
        <v>1300</v>
      </c>
      <c r="L29" t="s">
        <v>50</v>
      </c>
      <c r="M29">
        <f t="shared" si="15"/>
        <v>0</v>
      </c>
      <c r="N29">
        <f t="shared" si="15"/>
        <v>0</v>
      </c>
      <c r="O29">
        <f t="shared" si="15"/>
        <v>4</v>
      </c>
      <c r="P29">
        <f t="shared" si="15"/>
        <v>1</v>
      </c>
      <c r="Q29">
        <f t="shared" si="1"/>
        <v>0</v>
      </c>
      <c r="R29" s="1">
        <f t="shared" si="2"/>
        <v>0</v>
      </c>
      <c r="S29" s="1">
        <f t="shared" si="3"/>
        <v>0</v>
      </c>
      <c r="T29" s="1">
        <f t="shared" si="4"/>
        <v>0.8</v>
      </c>
      <c r="U29" s="1">
        <f t="shared" si="5"/>
        <v>0.2</v>
      </c>
      <c r="V29" s="2">
        <f t="shared" si="6"/>
        <v>1300</v>
      </c>
      <c r="W29" s="4">
        <f t="shared" si="7"/>
        <v>0</v>
      </c>
      <c r="X29" s="4">
        <f t="shared" si="8"/>
        <v>0</v>
      </c>
      <c r="Y29" s="4">
        <f t="shared" si="9"/>
        <v>1040</v>
      </c>
      <c r="Z29" s="4">
        <f t="shared" si="10"/>
        <v>260</v>
      </c>
      <c r="AA29" s="4" t="str">
        <f t="shared" si="11"/>
        <v/>
      </c>
      <c r="AB29" s="4" t="str">
        <f t="shared" si="12"/>
        <v/>
      </c>
      <c r="AC29" s="4">
        <f t="shared" si="13"/>
        <v>86.666666666666671</v>
      </c>
      <c r="AD29" s="4">
        <f t="shared" si="14"/>
        <v>86.666666666666671</v>
      </c>
    </row>
    <row r="30" spans="1:30" x14ac:dyDescent="0.2">
      <c r="A30" t="s">
        <v>64</v>
      </c>
      <c r="B30">
        <v>0</v>
      </c>
      <c r="D30" t="s">
        <v>51</v>
      </c>
      <c r="E30">
        <v>1450</v>
      </c>
      <c r="L30" t="s">
        <v>51</v>
      </c>
      <c r="M30">
        <f t="shared" si="15"/>
        <v>0</v>
      </c>
      <c r="N30">
        <f t="shared" si="15"/>
        <v>0</v>
      </c>
      <c r="O30">
        <f t="shared" si="15"/>
        <v>5</v>
      </c>
      <c r="P30">
        <f t="shared" si="15"/>
        <v>0</v>
      </c>
      <c r="Q30">
        <f t="shared" si="1"/>
        <v>0</v>
      </c>
      <c r="R30" s="1">
        <f t="shared" si="2"/>
        <v>0</v>
      </c>
      <c r="S30" s="1">
        <f t="shared" si="3"/>
        <v>0</v>
      </c>
      <c r="T30" s="1">
        <f t="shared" si="4"/>
        <v>1</v>
      </c>
      <c r="U30" s="1">
        <f t="shared" si="5"/>
        <v>0</v>
      </c>
      <c r="V30" s="2">
        <f t="shared" si="6"/>
        <v>1450</v>
      </c>
      <c r="W30" s="4">
        <f t="shared" si="7"/>
        <v>0</v>
      </c>
      <c r="X30" s="4">
        <f t="shared" si="8"/>
        <v>0</v>
      </c>
      <c r="Y30" s="4">
        <f t="shared" si="9"/>
        <v>1450</v>
      </c>
      <c r="Z30" s="4">
        <f t="shared" si="10"/>
        <v>0</v>
      </c>
      <c r="AA30" s="4" t="str">
        <f t="shared" si="11"/>
        <v/>
      </c>
      <c r="AB30" s="4" t="str">
        <f t="shared" si="12"/>
        <v/>
      </c>
      <c r="AC30" s="4">
        <f t="shared" si="13"/>
        <v>96.666666666666657</v>
      </c>
      <c r="AD30" s="4" t="str">
        <f t="shared" si="14"/>
        <v/>
      </c>
    </row>
    <row r="31" spans="1:30" x14ac:dyDescent="0.2">
      <c r="A31" t="s">
        <v>64</v>
      </c>
      <c r="B31">
        <v>2021</v>
      </c>
      <c r="D31" t="s">
        <v>52</v>
      </c>
      <c r="E31">
        <v>1150</v>
      </c>
      <c r="L31" t="s">
        <v>52</v>
      </c>
      <c r="M31">
        <f t="shared" si="15"/>
        <v>0</v>
      </c>
      <c r="N31">
        <f t="shared" si="15"/>
        <v>1</v>
      </c>
      <c r="O31">
        <f t="shared" si="15"/>
        <v>1</v>
      </c>
      <c r="P31">
        <f t="shared" si="15"/>
        <v>3</v>
      </c>
      <c r="Q31">
        <f t="shared" si="1"/>
        <v>0</v>
      </c>
      <c r="R31" s="1">
        <f t="shared" si="2"/>
        <v>0</v>
      </c>
      <c r="S31" s="1">
        <f t="shared" si="3"/>
        <v>0.2</v>
      </c>
      <c r="T31" s="1">
        <f t="shared" si="4"/>
        <v>0.2</v>
      </c>
      <c r="U31" s="1">
        <f t="shared" si="5"/>
        <v>0.6</v>
      </c>
      <c r="V31" s="2">
        <f t="shared" si="6"/>
        <v>1150</v>
      </c>
      <c r="W31" s="4">
        <f t="shared" si="7"/>
        <v>0</v>
      </c>
      <c r="X31" s="4">
        <f t="shared" si="8"/>
        <v>230</v>
      </c>
      <c r="Y31" s="4">
        <f t="shared" si="9"/>
        <v>230</v>
      </c>
      <c r="Z31" s="4">
        <f t="shared" si="10"/>
        <v>690</v>
      </c>
      <c r="AA31" s="4" t="str">
        <f t="shared" si="11"/>
        <v/>
      </c>
      <c r="AB31" s="4">
        <f t="shared" si="12"/>
        <v>76.666666666666671</v>
      </c>
      <c r="AC31" s="4">
        <f t="shared" si="13"/>
        <v>76.666666666666671</v>
      </c>
      <c r="AD31" s="4">
        <f t="shared" si="14"/>
        <v>76.666666666666671</v>
      </c>
    </row>
    <row r="32" spans="1:30" x14ac:dyDescent="0.2">
      <c r="A32" t="s">
        <v>61</v>
      </c>
      <c r="B32">
        <v>2021</v>
      </c>
      <c r="D32" t="s">
        <v>53</v>
      </c>
      <c r="E32">
        <v>1200</v>
      </c>
      <c r="L32" t="s">
        <v>53</v>
      </c>
      <c r="M32">
        <f t="shared" si="15"/>
        <v>0</v>
      </c>
      <c r="N32">
        <f t="shared" si="15"/>
        <v>2</v>
      </c>
      <c r="O32">
        <f t="shared" si="15"/>
        <v>1</v>
      </c>
      <c r="P32">
        <f t="shared" si="15"/>
        <v>0</v>
      </c>
      <c r="Q32">
        <f t="shared" si="1"/>
        <v>0</v>
      </c>
      <c r="R32" s="1">
        <f t="shared" si="2"/>
        <v>0</v>
      </c>
      <c r="S32" s="1">
        <f t="shared" si="3"/>
        <v>0.66666666666666663</v>
      </c>
      <c r="T32" s="1">
        <f t="shared" si="4"/>
        <v>0.33333333333333331</v>
      </c>
      <c r="U32" s="1">
        <f t="shared" si="5"/>
        <v>0</v>
      </c>
      <c r="V32" s="2">
        <f t="shared" si="6"/>
        <v>1200</v>
      </c>
      <c r="W32" s="4">
        <f t="shared" si="7"/>
        <v>0</v>
      </c>
      <c r="X32" s="4">
        <f t="shared" si="8"/>
        <v>800</v>
      </c>
      <c r="Y32" s="4">
        <f t="shared" si="9"/>
        <v>400</v>
      </c>
      <c r="Z32" s="4">
        <f t="shared" si="10"/>
        <v>0</v>
      </c>
      <c r="AA32" s="4" t="str">
        <f t="shared" si="11"/>
        <v/>
      </c>
      <c r="AB32" s="4">
        <f t="shared" si="12"/>
        <v>133.33333333333334</v>
      </c>
      <c r="AC32" s="4">
        <f t="shared" si="13"/>
        <v>133.33333333333334</v>
      </c>
      <c r="AD32" s="4" t="str">
        <f t="shared" si="14"/>
        <v/>
      </c>
    </row>
    <row r="33" spans="1:30" x14ac:dyDescent="0.2">
      <c r="A33" t="s">
        <v>61</v>
      </c>
      <c r="B33">
        <v>2021</v>
      </c>
      <c r="D33" t="s">
        <v>54</v>
      </c>
      <c r="E33">
        <v>1150</v>
      </c>
      <c r="L33" t="s">
        <v>54</v>
      </c>
      <c r="M33">
        <f t="shared" si="15"/>
        <v>0</v>
      </c>
      <c r="N33">
        <f t="shared" si="15"/>
        <v>2</v>
      </c>
      <c r="O33">
        <f t="shared" si="15"/>
        <v>2</v>
      </c>
      <c r="P33">
        <f t="shared" si="15"/>
        <v>1</v>
      </c>
      <c r="Q33">
        <f t="shared" si="1"/>
        <v>0</v>
      </c>
      <c r="R33" s="1">
        <f t="shared" si="2"/>
        <v>0</v>
      </c>
      <c r="S33" s="1">
        <f t="shared" si="3"/>
        <v>0.4</v>
      </c>
      <c r="T33" s="1">
        <f t="shared" si="4"/>
        <v>0.4</v>
      </c>
      <c r="U33" s="1">
        <f t="shared" si="5"/>
        <v>0.2</v>
      </c>
      <c r="V33" s="2">
        <f t="shared" si="6"/>
        <v>1150</v>
      </c>
      <c r="W33" s="4">
        <f t="shared" si="7"/>
        <v>0</v>
      </c>
      <c r="X33" s="4">
        <f t="shared" si="8"/>
        <v>460</v>
      </c>
      <c r="Y33" s="4">
        <f t="shared" si="9"/>
        <v>460</v>
      </c>
      <c r="Z33" s="4">
        <f t="shared" si="10"/>
        <v>230</v>
      </c>
      <c r="AA33" s="4" t="str">
        <f t="shared" si="11"/>
        <v/>
      </c>
      <c r="AB33" s="4">
        <f t="shared" si="12"/>
        <v>76.666666666666671</v>
      </c>
      <c r="AC33" s="4">
        <f t="shared" si="13"/>
        <v>76.666666666666671</v>
      </c>
      <c r="AD33" s="4">
        <f t="shared" si="14"/>
        <v>76.666666666666671</v>
      </c>
    </row>
    <row r="34" spans="1:30" x14ac:dyDescent="0.2">
      <c r="A34" t="s">
        <v>65</v>
      </c>
      <c r="B34">
        <v>2021</v>
      </c>
      <c r="D34" t="s">
        <v>55</v>
      </c>
      <c r="E34">
        <v>1300</v>
      </c>
      <c r="L34" t="s">
        <v>55</v>
      </c>
      <c r="M34">
        <f t="shared" si="15"/>
        <v>0</v>
      </c>
      <c r="N34">
        <f t="shared" si="15"/>
        <v>0</v>
      </c>
      <c r="O34">
        <f t="shared" si="15"/>
        <v>3</v>
      </c>
      <c r="P34">
        <f t="shared" si="15"/>
        <v>2</v>
      </c>
      <c r="Q34">
        <f t="shared" si="1"/>
        <v>0</v>
      </c>
      <c r="R34" s="1">
        <f t="shared" si="2"/>
        <v>0</v>
      </c>
      <c r="S34" s="1">
        <f t="shared" si="3"/>
        <v>0</v>
      </c>
      <c r="T34" s="1">
        <f t="shared" si="4"/>
        <v>0.6</v>
      </c>
      <c r="U34" s="1">
        <f t="shared" si="5"/>
        <v>0.4</v>
      </c>
      <c r="V34" s="2">
        <f t="shared" si="6"/>
        <v>1300</v>
      </c>
      <c r="W34" s="4">
        <f t="shared" si="7"/>
        <v>0</v>
      </c>
      <c r="X34" s="4">
        <f t="shared" si="8"/>
        <v>0</v>
      </c>
      <c r="Y34" s="4">
        <f t="shared" si="9"/>
        <v>780</v>
      </c>
      <c r="Z34" s="4">
        <f t="shared" si="10"/>
        <v>520</v>
      </c>
      <c r="AA34" s="4" t="str">
        <f t="shared" si="11"/>
        <v/>
      </c>
      <c r="AB34" s="4" t="str">
        <f t="shared" si="12"/>
        <v/>
      </c>
      <c r="AC34" s="4">
        <f t="shared" si="13"/>
        <v>86.666666666666671</v>
      </c>
      <c r="AD34" s="4">
        <f t="shared" si="14"/>
        <v>86.666666666666671</v>
      </c>
    </row>
    <row r="35" spans="1:30" x14ac:dyDescent="0.2">
      <c r="A35" t="s">
        <v>69</v>
      </c>
      <c r="B35">
        <v>2021</v>
      </c>
      <c r="D35" t="s">
        <v>56</v>
      </c>
      <c r="E35">
        <v>1400</v>
      </c>
      <c r="L35" t="s">
        <v>56</v>
      </c>
      <c r="M35">
        <f t="shared" si="15"/>
        <v>0</v>
      </c>
      <c r="N35">
        <f t="shared" si="15"/>
        <v>4</v>
      </c>
      <c r="O35">
        <f t="shared" si="15"/>
        <v>0</v>
      </c>
      <c r="P35">
        <f t="shared" si="15"/>
        <v>0</v>
      </c>
      <c r="Q35">
        <f t="shared" ref="Q35:Q56" si="16">COUNTIFS($A:$A,$L35)-SUM(M35:P35)</f>
        <v>0</v>
      </c>
      <c r="R35" s="1">
        <f t="shared" ref="R35:R56" si="17">M35/SUM($M35:$Q35)</f>
        <v>0</v>
      </c>
      <c r="S35" s="1">
        <f t="shared" ref="S35:S56" si="18">N35/SUM($M35:$Q35)</f>
        <v>1</v>
      </c>
      <c r="T35" s="1">
        <f t="shared" ref="T35:T56" si="19">O35/SUM($M35:$Q35)</f>
        <v>0</v>
      </c>
      <c r="U35" s="1">
        <f t="shared" ref="U35:U56" si="20">P35/SUM($M35:$Q35)</f>
        <v>0</v>
      </c>
      <c r="V35" s="2">
        <f t="shared" ref="V35:V56" si="21">VLOOKUP(L35,$D$2:$E$56,2,0)</f>
        <v>1400</v>
      </c>
      <c r="W35" s="4">
        <f t="shared" ref="W35:W56" si="22">R35*$V35</f>
        <v>0</v>
      </c>
      <c r="X35" s="4">
        <f t="shared" ref="X35:X56" si="23">S35*$V35</f>
        <v>1400</v>
      </c>
      <c r="Y35" s="4">
        <f t="shared" ref="Y35:Y56" si="24">T35*$V35</f>
        <v>0</v>
      </c>
      <c r="Z35" s="4">
        <f t="shared" ref="Z35:Z56" si="25">U35*$V35</f>
        <v>0</v>
      </c>
      <c r="AA35" s="4" t="str">
        <f t="shared" ref="AA35:AA56" si="26">IFERROR(W35/3/M35,"")</f>
        <v/>
      </c>
      <c r="AB35" s="4">
        <f t="shared" ref="AB35:AB56" si="27">IFERROR(X35/3/N35,"")</f>
        <v>116.66666666666667</v>
      </c>
      <c r="AC35" s="4" t="str">
        <f t="shared" ref="AC35:AC56" si="28">IFERROR(Y35/3/O35,"")</f>
        <v/>
      </c>
      <c r="AD35" s="4" t="str">
        <f t="shared" ref="AD35:AD56" si="29">IFERROR(Z35/3/P35,"")</f>
        <v/>
      </c>
    </row>
    <row r="36" spans="1:30" x14ac:dyDescent="0.2">
      <c r="A36" t="s">
        <v>61</v>
      </c>
      <c r="B36">
        <v>0</v>
      </c>
      <c r="D36" t="s">
        <v>57</v>
      </c>
      <c r="E36">
        <v>950</v>
      </c>
      <c r="L36" t="s">
        <v>57</v>
      </c>
      <c r="M36">
        <f t="shared" si="15"/>
        <v>1</v>
      </c>
      <c r="N36">
        <f t="shared" si="15"/>
        <v>1</v>
      </c>
      <c r="O36">
        <f t="shared" si="15"/>
        <v>2</v>
      </c>
      <c r="P36">
        <f t="shared" si="15"/>
        <v>1</v>
      </c>
      <c r="Q36">
        <f t="shared" si="16"/>
        <v>0</v>
      </c>
      <c r="R36" s="1">
        <f t="shared" si="17"/>
        <v>0.2</v>
      </c>
      <c r="S36" s="1">
        <f t="shared" si="18"/>
        <v>0.2</v>
      </c>
      <c r="T36" s="1">
        <f t="shared" si="19"/>
        <v>0.4</v>
      </c>
      <c r="U36" s="1">
        <f t="shared" si="20"/>
        <v>0.2</v>
      </c>
      <c r="V36" s="2">
        <f t="shared" si="21"/>
        <v>950</v>
      </c>
      <c r="W36" s="4">
        <f t="shared" si="22"/>
        <v>190</v>
      </c>
      <c r="X36" s="4">
        <f t="shared" si="23"/>
        <v>190</v>
      </c>
      <c r="Y36" s="4">
        <f t="shared" si="24"/>
        <v>380</v>
      </c>
      <c r="Z36" s="4">
        <f t="shared" si="25"/>
        <v>190</v>
      </c>
      <c r="AA36" s="4">
        <f t="shared" si="26"/>
        <v>63.333333333333336</v>
      </c>
      <c r="AB36" s="4">
        <f t="shared" si="27"/>
        <v>63.333333333333336</v>
      </c>
      <c r="AC36" s="4">
        <f t="shared" si="28"/>
        <v>63.333333333333336</v>
      </c>
      <c r="AD36" s="4">
        <f t="shared" si="29"/>
        <v>63.333333333333336</v>
      </c>
    </row>
    <row r="37" spans="1:30" x14ac:dyDescent="0.2">
      <c r="A37" t="s">
        <v>63</v>
      </c>
      <c r="B37">
        <v>2021</v>
      </c>
      <c r="D37" t="s">
        <v>58</v>
      </c>
      <c r="E37">
        <v>800</v>
      </c>
      <c r="L37" t="s">
        <v>58</v>
      </c>
      <c r="M37">
        <f t="shared" si="15"/>
        <v>0</v>
      </c>
      <c r="N37">
        <f t="shared" si="15"/>
        <v>0</v>
      </c>
      <c r="O37">
        <f t="shared" si="15"/>
        <v>0</v>
      </c>
      <c r="P37">
        <f t="shared" si="15"/>
        <v>3</v>
      </c>
      <c r="Q37">
        <f t="shared" si="16"/>
        <v>0</v>
      </c>
      <c r="R37" s="1">
        <f t="shared" si="17"/>
        <v>0</v>
      </c>
      <c r="S37" s="1">
        <f t="shared" si="18"/>
        <v>0</v>
      </c>
      <c r="T37" s="1">
        <f t="shared" si="19"/>
        <v>0</v>
      </c>
      <c r="U37" s="1">
        <f t="shared" si="20"/>
        <v>1</v>
      </c>
      <c r="V37" s="2">
        <f t="shared" si="21"/>
        <v>800</v>
      </c>
      <c r="W37" s="4">
        <f t="shared" si="22"/>
        <v>0</v>
      </c>
      <c r="X37" s="4">
        <f t="shared" si="23"/>
        <v>0</v>
      </c>
      <c r="Y37" s="4">
        <f t="shared" si="24"/>
        <v>0</v>
      </c>
      <c r="Z37" s="4">
        <f t="shared" si="25"/>
        <v>800</v>
      </c>
      <c r="AA37" s="4" t="str">
        <f t="shared" si="26"/>
        <v/>
      </c>
      <c r="AB37" s="4" t="str">
        <f t="shared" si="27"/>
        <v/>
      </c>
      <c r="AC37" s="4" t="str">
        <f t="shared" si="28"/>
        <v/>
      </c>
      <c r="AD37" s="4">
        <f t="shared" si="29"/>
        <v>88.8888888888889</v>
      </c>
    </row>
    <row r="38" spans="1:30" x14ac:dyDescent="0.2">
      <c r="A38" t="s">
        <v>69</v>
      </c>
      <c r="B38">
        <v>2021</v>
      </c>
      <c r="D38" t="s">
        <v>59</v>
      </c>
      <c r="E38">
        <v>2000</v>
      </c>
      <c r="L38" t="s">
        <v>59</v>
      </c>
      <c r="M38">
        <f t="shared" si="15"/>
        <v>0</v>
      </c>
      <c r="N38">
        <f t="shared" si="15"/>
        <v>2</v>
      </c>
      <c r="O38">
        <f t="shared" si="15"/>
        <v>0</v>
      </c>
      <c r="P38">
        <f t="shared" si="15"/>
        <v>1</v>
      </c>
      <c r="Q38">
        <f t="shared" si="16"/>
        <v>1</v>
      </c>
      <c r="R38" s="1">
        <f t="shared" si="17"/>
        <v>0</v>
      </c>
      <c r="S38" s="1">
        <f t="shared" si="18"/>
        <v>0.5</v>
      </c>
      <c r="T38" s="1">
        <f t="shared" si="19"/>
        <v>0</v>
      </c>
      <c r="U38" s="1">
        <f t="shared" si="20"/>
        <v>0.25</v>
      </c>
      <c r="V38" s="2">
        <f t="shared" si="21"/>
        <v>2000</v>
      </c>
      <c r="W38" s="4">
        <f t="shared" si="22"/>
        <v>0</v>
      </c>
      <c r="X38" s="4">
        <f t="shared" si="23"/>
        <v>1000</v>
      </c>
      <c r="Y38" s="4">
        <f t="shared" si="24"/>
        <v>0</v>
      </c>
      <c r="Z38" s="4">
        <f t="shared" si="25"/>
        <v>500</v>
      </c>
      <c r="AA38" s="4" t="str">
        <f t="shared" si="26"/>
        <v/>
      </c>
      <c r="AB38" s="4">
        <f t="shared" si="27"/>
        <v>166.66666666666666</v>
      </c>
      <c r="AC38" s="4" t="str">
        <f t="shared" si="28"/>
        <v/>
      </c>
      <c r="AD38" s="4">
        <f t="shared" si="29"/>
        <v>166.66666666666666</v>
      </c>
    </row>
    <row r="39" spans="1:30" x14ac:dyDescent="0.2">
      <c r="A39" t="s">
        <v>73</v>
      </c>
      <c r="B39">
        <v>2021</v>
      </c>
      <c r="D39" t="s">
        <v>60</v>
      </c>
      <c r="E39">
        <v>900</v>
      </c>
      <c r="L39" t="s">
        <v>60</v>
      </c>
      <c r="M39">
        <f t="shared" si="15"/>
        <v>0</v>
      </c>
      <c r="N39">
        <f t="shared" si="15"/>
        <v>4</v>
      </c>
      <c r="O39">
        <f t="shared" si="15"/>
        <v>0</v>
      </c>
      <c r="P39">
        <f t="shared" si="15"/>
        <v>1</v>
      </c>
      <c r="Q39">
        <f t="shared" si="16"/>
        <v>0</v>
      </c>
      <c r="R39" s="1">
        <f t="shared" si="17"/>
        <v>0</v>
      </c>
      <c r="S39" s="1">
        <f t="shared" si="18"/>
        <v>0.8</v>
      </c>
      <c r="T39" s="1">
        <f t="shared" si="19"/>
        <v>0</v>
      </c>
      <c r="U39" s="1">
        <f t="shared" si="20"/>
        <v>0.2</v>
      </c>
      <c r="V39" s="2">
        <f t="shared" si="21"/>
        <v>900</v>
      </c>
      <c r="W39" s="4">
        <f t="shared" si="22"/>
        <v>0</v>
      </c>
      <c r="X39" s="4">
        <f t="shared" si="23"/>
        <v>720</v>
      </c>
      <c r="Y39" s="4">
        <f t="shared" si="24"/>
        <v>0</v>
      </c>
      <c r="Z39" s="4">
        <f t="shared" si="25"/>
        <v>180</v>
      </c>
      <c r="AA39" s="4" t="str">
        <f t="shared" si="26"/>
        <v/>
      </c>
      <c r="AB39" s="4">
        <f t="shared" si="27"/>
        <v>60</v>
      </c>
      <c r="AC39" s="4" t="str">
        <f t="shared" si="28"/>
        <v/>
      </c>
      <c r="AD39" s="4">
        <f t="shared" si="29"/>
        <v>60</v>
      </c>
    </row>
    <row r="40" spans="1:30" x14ac:dyDescent="0.2">
      <c r="A40" t="s">
        <v>65</v>
      </c>
      <c r="B40">
        <v>0</v>
      </c>
      <c r="D40" t="s">
        <v>61</v>
      </c>
      <c r="E40">
        <v>45100</v>
      </c>
      <c r="L40" t="s">
        <v>61</v>
      </c>
      <c r="M40">
        <f t="shared" si="15"/>
        <v>115</v>
      </c>
      <c r="N40">
        <f t="shared" si="15"/>
        <v>7</v>
      </c>
      <c r="O40">
        <f t="shared" si="15"/>
        <v>3</v>
      </c>
      <c r="P40">
        <f t="shared" si="15"/>
        <v>0</v>
      </c>
      <c r="Q40">
        <f t="shared" si="16"/>
        <v>34</v>
      </c>
      <c r="R40" s="1">
        <f t="shared" si="17"/>
        <v>0.72327044025157228</v>
      </c>
      <c r="S40" s="1">
        <f t="shared" si="18"/>
        <v>4.40251572327044E-2</v>
      </c>
      <c r="T40" s="1">
        <f t="shared" si="19"/>
        <v>1.8867924528301886E-2</v>
      </c>
      <c r="U40" s="1">
        <f t="shared" si="20"/>
        <v>0</v>
      </c>
      <c r="V40" s="2">
        <f t="shared" si="21"/>
        <v>45100</v>
      </c>
      <c r="W40" s="4">
        <f t="shared" si="22"/>
        <v>32619.496855345911</v>
      </c>
      <c r="X40" s="4">
        <f t="shared" si="23"/>
        <v>1985.5345911949685</v>
      </c>
      <c r="Y40" s="4">
        <f t="shared" si="24"/>
        <v>850.94339622641508</v>
      </c>
      <c r="Z40" s="4">
        <f t="shared" si="25"/>
        <v>0</v>
      </c>
      <c r="AA40" s="4">
        <f t="shared" si="26"/>
        <v>94.54926624737945</v>
      </c>
      <c r="AB40" s="4">
        <f t="shared" si="27"/>
        <v>94.54926624737945</v>
      </c>
      <c r="AC40" s="4">
        <f t="shared" si="28"/>
        <v>94.549266247379464</v>
      </c>
      <c r="AD40" s="4" t="str">
        <f t="shared" si="29"/>
        <v/>
      </c>
    </row>
    <row r="41" spans="1:30" x14ac:dyDescent="0.2">
      <c r="A41" t="s">
        <v>70</v>
      </c>
      <c r="B41">
        <v>2021</v>
      </c>
      <c r="D41" t="s">
        <v>63</v>
      </c>
      <c r="E41">
        <v>8700</v>
      </c>
      <c r="L41" t="s">
        <v>63</v>
      </c>
      <c r="M41">
        <f t="shared" si="15"/>
        <v>23</v>
      </c>
      <c r="N41">
        <f t="shared" si="15"/>
        <v>1</v>
      </c>
      <c r="O41">
        <f t="shared" si="15"/>
        <v>1</v>
      </c>
      <c r="P41">
        <f t="shared" si="15"/>
        <v>0</v>
      </c>
      <c r="Q41">
        <f t="shared" si="16"/>
        <v>14</v>
      </c>
      <c r="R41" s="1">
        <f t="shared" si="17"/>
        <v>0.58974358974358976</v>
      </c>
      <c r="S41" s="1">
        <f t="shared" si="18"/>
        <v>2.564102564102564E-2</v>
      </c>
      <c r="T41" s="1">
        <f t="shared" si="19"/>
        <v>2.564102564102564E-2</v>
      </c>
      <c r="U41" s="1">
        <f t="shared" si="20"/>
        <v>0</v>
      </c>
      <c r="V41" s="2">
        <f t="shared" si="21"/>
        <v>8700</v>
      </c>
      <c r="W41" s="4">
        <f t="shared" si="22"/>
        <v>5130.7692307692305</v>
      </c>
      <c r="X41" s="4">
        <f t="shared" si="23"/>
        <v>223.07692307692307</v>
      </c>
      <c r="Y41" s="4">
        <f t="shared" si="24"/>
        <v>223.07692307692307</v>
      </c>
      <c r="Z41" s="4">
        <f t="shared" si="25"/>
        <v>0</v>
      </c>
      <c r="AA41" s="4">
        <f t="shared" si="26"/>
        <v>74.358974358974351</v>
      </c>
      <c r="AB41" s="4">
        <f t="shared" si="27"/>
        <v>74.358974358974351</v>
      </c>
      <c r="AC41" s="4">
        <f t="shared" si="28"/>
        <v>74.358974358974351</v>
      </c>
      <c r="AD41" s="4" t="str">
        <f t="shared" si="29"/>
        <v/>
      </c>
    </row>
    <row r="42" spans="1:30" x14ac:dyDescent="0.2">
      <c r="A42" t="s">
        <v>64</v>
      </c>
      <c r="B42">
        <v>2021</v>
      </c>
      <c r="D42" t="s">
        <v>64</v>
      </c>
      <c r="E42">
        <v>12600</v>
      </c>
      <c r="L42" t="s">
        <v>64</v>
      </c>
      <c r="M42">
        <f t="shared" si="15"/>
        <v>31</v>
      </c>
      <c r="N42">
        <f t="shared" si="15"/>
        <v>1</v>
      </c>
      <c r="O42">
        <f t="shared" si="15"/>
        <v>0</v>
      </c>
      <c r="P42">
        <f t="shared" si="15"/>
        <v>1</v>
      </c>
      <c r="Q42">
        <f t="shared" si="16"/>
        <v>5</v>
      </c>
      <c r="R42" s="1">
        <f t="shared" si="17"/>
        <v>0.81578947368421051</v>
      </c>
      <c r="S42" s="1">
        <f t="shared" si="18"/>
        <v>2.6315789473684209E-2</v>
      </c>
      <c r="T42" s="1">
        <f t="shared" si="19"/>
        <v>0</v>
      </c>
      <c r="U42" s="1">
        <f t="shared" si="20"/>
        <v>2.6315789473684209E-2</v>
      </c>
      <c r="V42" s="2">
        <f t="shared" si="21"/>
        <v>12600</v>
      </c>
      <c r="W42" s="4">
        <f t="shared" si="22"/>
        <v>10278.947368421052</v>
      </c>
      <c r="X42" s="4">
        <f t="shared" si="23"/>
        <v>331.57894736842104</v>
      </c>
      <c r="Y42" s="4">
        <f t="shared" si="24"/>
        <v>0</v>
      </c>
      <c r="Z42" s="4">
        <f t="shared" si="25"/>
        <v>331.57894736842104</v>
      </c>
      <c r="AA42" s="4">
        <f t="shared" si="26"/>
        <v>110.52631578947367</v>
      </c>
      <c r="AB42" s="4">
        <f t="shared" si="27"/>
        <v>110.52631578947368</v>
      </c>
      <c r="AC42" s="4" t="str">
        <f t="shared" si="28"/>
        <v/>
      </c>
      <c r="AD42" s="4">
        <f t="shared" si="29"/>
        <v>110.52631578947368</v>
      </c>
    </row>
    <row r="43" spans="1:30" x14ac:dyDescent="0.2">
      <c r="A43" t="s">
        <v>61</v>
      </c>
      <c r="B43">
        <v>0</v>
      </c>
      <c r="D43" t="s">
        <v>65</v>
      </c>
      <c r="E43">
        <v>41200</v>
      </c>
      <c r="L43" t="s">
        <v>65</v>
      </c>
      <c r="M43">
        <f t="shared" ref="M43:P56" si="30">COUNTIFS($A:$A,$L43,$B:$B,M$1)</f>
        <v>68</v>
      </c>
      <c r="N43">
        <f t="shared" si="30"/>
        <v>24</v>
      </c>
      <c r="O43">
        <f t="shared" si="30"/>
        <v>2</v>
      </c>
      <c r="P43">
        <f t="shared" si="30"/>
        <v>4</v>
      </c>
      <c r="Q43">
        <f t="shared" si="16"/>
        <v>17</v>
      </c>
      <c r="R43" s="1">
        <f t="shared" si="17"/>
        <v>0.59130434782608698</v>
      </c>
      <c r="S43" s="1">
        <f t="shared" si="18"/>
        <v>0.20869565217391303</v>
      </c>
      <c r="T43" s="1">
        <f t="shared" si="19"/>
        <v>1.7391304347826087E-2</v>
      </c>
      <c r="U43" s="1">
        <f t="shared" si="20"/>
        <v>3.4782608695652174E-2</v>
      </c>
      <c r="V43" s="2">
        <f t="shared" si="21"/>
        <v>41200</v>
      </c>
      <c r="W43" s="4">
        <f t="shared" si="22"/>
        <v>24361.739130434784</v>
      </c>
      <c r="X43" s="4">
        <f t="shared" si="23"/>
        <v>8598.2608695652161</v>
      </c>
      <c r="Y43" s="4">
        <f t="shared" si="24"/>
        <v>716.52173913043475</v>
      </c>
      <c r="Z43" s="4">
        <f t="shared" si="25"/>
        <v>1433.0434782608695</v>
      </c>
      <c r="AA43" s="4">
        <f t="shared" si="26"/>
        <v>119.42028985507247</v>
      </c>
      <c r="AB43" s="4">
        <f t="shared" si="27"/>
        <v>119.42028985507244</v>
      </c>
      <c r="AC43" s="4">
        <f t="shared" si="28"/>
        <v>119.42028985507245</v>
      </c>
      <c r="AD43" s="4">
        <f t="shared" si="29"/>
        <v>119.42028985507245</v>
      </c>
    </row>
    <row r="44" spans="1:30" x14ac:dyDescent="0.2">
      <c r="A44" t="s">
        <v>61</v>
      </c>
      <c r="B44">
        <v>0</v>
      </c>
      <c r="D44" t="s">
        <v>66</v>
      </c>
      <c r="E44">
        <v>13600</v>
      </c>
      <c r="L44" t="s">
        <v>66</v>
      </c>
      <c r="M44">
        <f t="shared" si="30"/>
        <v>0</v>
      </c>
      <c r="N44">
        <f t="shared" si="30"/>
        <v>30</v>
      </c>
      <c r="O44">
        <f t="shared" si="30"/>
        <v>7</v>
      </c>
      <c r="P44">
        <f t="shared" si="30"/>
        <v>4</v>
      </c>
      <c r="Q44">
        <f t="shared" si="16"/>
        <v>3</v>
      </c>
      <c r="R44" s="1">
        <f t="shared" si="17"/>
        <v>0</v>
      </c>
      <c r="S44" s="1">
        <f t="shared" si="18"/>
        <v>0.68181818181818177</v>
      </c>
      <c r="T44" s="1">
        <f t="shared" si="19"/>
        <v>0.15909090909090909</v>
      </c>
      <c r="U44" s="1">
        <f t="shared" si="20"/>
        <v>9.0909090909090912E-2</v>
      </c>
      <c r="V44" s="2">
        <f t="shared" si="21"/>
        <v>13600</v>
      </c>
      <c r="W44" s="4">
        <f t="shared" si="22"/>
        <v>0</v>
      </c>
      <c r="X44" s="4">
        <f t="shared" si="23"/>
        <v>9272.7272727272721</v>
      </c>
      <c r="Y44" s="4">
        <f t="shared" si="24"/>
        <v>2163.6363636363635</v>
      </c>
      <c r="Z44" s="4">
        <f t="shared" si="25"/>
        <v>1236.3636363636365</v>
      </c>
      <c r="AA44" s="4" t="str">
        <f t="shared" si="26"/>
        <v/>
      </c>
      <c r="AB44" s="4">
        <f t="shared" si="27"/>
        <v>103.03030303030302</v>
      </c>
      <c r="AC44" s="4">
        <f t="shared" si="28"/>
        <v>103.03030303030302</v>
      </c>
      <c r="AD44" s="4">
        <f t="shared" si="29"/>
        <v>103.03030303030305</v>
      </c>
    </row>
    <row r="45" spans="1:30" x14ac:dyDescent="0.2">
      <c r="A45" t="s">
        <v>70</v>
      </c>
      <c r="B45">
        <v>2021</v>
      </c>
      <c r="D45" t="s">
        <v>67</v>
      </c>
      <c r="E45">
        <v>12100</v>
      </c>
      <c r="L45" t="s">
        <v>67</v>
      </c>
      <c r="M45">
        <f t="shared" si="30"/>
        <v>4</v>
      </c>
      <c r="N45">
        <f t="shared" si="30"/>
        <v>32</v>
      </c>
      <c r="O45">
        <f t="shared" si="30"/>
        <v>3</v>
      </c>
      <c r="P45">
        <f t="shared" si="30"/>
        <v>2</v>
      </c>
      <c r="Q45">
        <f t="shared" si="16"/>
        <v>2</v>
      </c>
      <c r="R45" s="1">
        <f t="shared" si="17"/>
        <v>9.3023255813953487E-2</v>
      </c>
      <c r="S45" s="1">
        <f t="shared" si="18"/>
        <v>0.7441860465116279</v>
      </c>
      <c r="T45" s="1">
        <f t="shared" si="19"/>
        <v>6.9767441860465115E-2</v>
      </c>
      <c r="U45" s="1">
        <f t="shared" si="20"/>
        <v>4.6511627906976744E-2</v>
      </c>
      <c r="V45" s="2">
        <f t="shared" si="21"/>
        <v>12100</v>
      </c>
      <c r="W45" s="4">
        <f t="shared" si="22"/>
        <v>1125.5813953488373</v>
      </c>
      <c r="X45" s="4">
        <f t="shared" si="23"/>
        <v>9004.6511627906984</v>
      </c>
      <c r="Y45" s="4">
        <f t="shared" si="24"/>
        <v>844.18604651162786</v>
      </c>
      <c r="Z45" s="4">
        <f t="shared" si="25"/>
        <v>562.79069767441865</v>
      </c>
      <c r="AA45" s="4">
        <f t="shared" si="26"/>
        <v>93.798449612403104</v>
      </c>
      <c r="AB45" s="4">
        <f t="shared" si="27"/>
        <v>93.798449612403104</v>
      </c>
      <c r="AC45" s="4">
        <f t="shared" si="28"/>
        <v>93.79844961240309</v>
      </c>
      <c r="AD45" s="4">
        <f t="shared" si="29"/>
        <v>93.798449612403104</v>
      </c>
    </row>
    <row r="46" spans="1:30" x14ac:dyDescent="0.2">
      <c r="A46" t="s">
        <v>61</v>
      </c>
      <c r="B46">
        <v>2021</v>
      </c>
      <c r="D46" t="s">
        <v>68</v>
      </c>
      <c r="E46">
        <v>10000</v>
      </c>
      <c r="L46" t="s">
        <v>68</v>
      </c>
      <c r="M46">
        <f t="shared" si="30"/>
        <v>13</v>
      </c>
      <c r="N46">
        <f t="shared" si="30"/>
        <v>11</v>
      </c>
      <c r="O46">
        <f t="shared" si="30"/>
        <v>4</v>
      </c>
      <c r="P46">
        <f t="shared" si="30"/>
        <v>2</v>
      </c>
      <c r="Q46">
        <f t="shared" si="16"/>
        <v>2</v>
      </c>
      <c r="R46" s="1">
        <f t="shared" si="17"/>
        <v>0.40625</v>
      </c>
      <c r="S46" s="1">
        <f t="shared" si="18"/>
        <v>0.34375</v>
      </c>
      <c r="T46" s="1">
        <f t="shared" si="19"/>
        <v>0.125</v>
      </c>
      <c r="U46" s="1">
        <f t="shared" si="20"/>
        <v>6.25E-2</v>
      </c>
      <c r="V46" s="2">
        <f t="shared" si="21"/>
        <v>10000</v>
      </c>
      <c r="W46" s="4">
        <f t="shared" si="22"/>
        <v>4062.5</v>
      </c>
      <c r="X46" s="4">
        <f t="shared" si="23"/>
        <v>3437.5</v>
      </c>
      <c r="Y46" s="4">
        <f t="shared" si="24"/>
        <v>1250</v>
      </c>
      <c r="Z46" s="4">
        <f t="shared" si="25"/>
        <v>625</v>
      </c>
      <c r="AA46" s="4">
        <f t="shared" si="26"/>
        <v>104.16666666666667</v>
      </c>
      <c r="AB46" s="4">
        <f t="shared" si="27"/>
        <v>104.16666666666666</v>
      </c>
      <c r="AC46" s="4">
        <f t="shared" si="28"/>
        <v>104.16666666666667</v>
      </c>
      <c r="AD46" s="4">
        <f t="shared" si="29"/>
        <v>104.16666666666667</v>
      </c>
    </row>
    <row r="47" spans="1:30" x14ac:dyDescent="0.2">
      <c r="A47" t="s">
        <v>70</v>
      </c>
      <c r="B47">
        <v>2021</v>
      </c>
      <c r="D47" t="s">
        <v>69</v>
      </c>
      <c r="E47">
        <v>13300</v>
      </c>
      <c r="L47" t="s">
        <v>69</v>
      </c>
      <c r="M47">
        <f t="shared" si="30"/>
        <v>61</v>
      </c>
      <c r="N47">
        <f t="shared" si="30"/>
        <v>22</v>
      </c>
      <c r="O47">
        <f t="shared" si="30"/>
        <v>5</v>
      </c>
      <c r="P47">
        <f t="shared" si="30"/>
        <v>2</v>
      </c>
      <c r="Q47">
        <f t="shared" si="16"/>
        <v>23</v>
      </c>
      <c r="R47" s="1">
        <f t="shared" si="17"/>
        <v>0.53982300884955747</v>
      </c>
      <c r="S47" s="1">
        <f t="shared" si="18"/>
        <v>0.19469026548672566</v>
      </c>
      <c r="T47" s="1">
        <f t="shared" si="19"/>
        <v>4.4247787610619468E-2</v>
      </c>
      <c r="U47" s="1">
        <f t="shared" si="20"/>
        <v>1.7699115044247787E-2</v>
      </c>
      <c r="V47" s="2">
        <f t="shared" si="21"/>
        <v>13300</v>
      </c>
      <c r="W47" s="4">
        <f t="shared" si="22"/>
        <v>7179.6460176991141</v>
      </c>
      <c r="X47" s="4">
        <f t="shared" si="23"/>
        <v>2589.3805309734512</v>
      </c>
      <c r="Y47" s="4">
        <f t="shared" si="24"/>
        <v>588.49557522123894</v>
      </c>
      <c r="Z47" s="4">
        <f t="shared" si="25"/>
        <v>235.39823008849558</v>
      </c>
      <c r="AA47" s="4">
        <f t="shared" si="26"/>
        <v>39.233038348082587</v>
      </c>
      <c r="AB47" s="4">
        <f t="shared" si="27"/>
        <v>39.233038348082594</v>
      </c>
      <c r="AC47" s="4">
        <f t="shared" si="28"/>
        <v>39.233038348082594</v>
      </c>
      <c r="AD47" s="4">
        <f t="shared" si="29"/>
        <v>39.233038348082594</v>
      </c>
    </row>
    <row r="48" spans="1:30" x14ac:dyDescent="0.2">
      <c r="A48" t="s">
        <v>63</v>
      </c>
      <c r="B48">
        <v>2021</v>
      </c>
      <c r="D48" t="s">
        <v>70</v>
      </c>
      <c r="E48">
        <v>42800</v>
      </c>
      <c r="L48" t="s">
        <v>70</v>
      </c>
      <c r="M48">
        <f t="shared" si="30"/>
        <v>108</v>
      </c>
      <c r="N48">
        <f t="shared" si="30"/>
        <v>5</v>
      </c>
      <c r="O48">
        <f t="shared" si="30"/>
        <v>2</v>
      </c>
      <c r="P48">
        <f t="shared" si="30"/>
        <v>2</v>
      </c>
      <c r="Q48">
        <f t="shared" si="16"/>
        <v>36</v>
      </c>
      <c r="R48" s="1">
        <f t="shared" si="17"/>
        <v>0.70588235294117652</v>
      </c>
      <c r="S48" s="1">
        <f t="shared" si="18"/>
        <v>3.2679738562091505E-2</v>
      </c>
      <c r="T48" s="1">
        <f t="shared" si="19"/>
        <v>1.3071895424836602E-2</v>
      </c>
      <c r="U48" s="1">
        <f t="shared" si="20"/>
        <v>1.3071895424836602E-2</v>
      </c>
      <c r="V48" s="2">
        <f t="shared" si="21"/>
        <v>42800</v>
      </c>
      <c r="W48" s="4">
        <f t="shared" si="22"/>
        <v>30211.764705882353</v>
      </c>
      <c r="X48" s="4">
        <f t="shared" si="23"/>
        <v>1398.6928104575163</v>
      </c>
      <c r="Y48" s="4">
        <f t="shared" si="24"/>
        <v>559.47712418300659</v>
      </c>
      <c r="Z48" s="4">
        <f t="shared" si="25"/>
        <v>559.47712418300659</v>
      </c>
      <c r="AA48" s="4">
        <f t="shared" si="26"/>
        <v>93.246187363834423</v>
      </c>
      <c r="AB48" s="4">
        <f t="shared" si="27"/>
        <v>93.246187363834423</v>
      </c>
      <c r="AC48" s="4">
        <f t="shared" si="28"/>
        <v>93.246187363834437</v>
      </c>
      <c r="AD48" s="4">
        <f t="shared" si="29"/>
        <v>93.246187363834437</v>
      </c>
    </row>
    <row r="49" spans="1:30" x14ac:dyDescent="0.2">
      <c r="A49" t="s">
        <v>61</v>
      </c>
      <c r="B49">
        <v>2021</v>
      </c>
      <c r="D49" t="s">
        <v>71</v>
      </c>
      <c r="E49">
        <v>36900</v>
      </c>
      <c r="L49" t="s">
        <v>71</v>
      </c>
      <c r="M49">
        <f t="shared" si="30"/>
        <v>0</v>
      </c>
      <c r="N49">
        <f t="shared" si="30"/>
        <v>3</v>
      </c>
      <c r="O49">
        <f t="shared" si="30"/>
        <v>21</v>
      </c>
      <c r="P49">
        <f t="shared" si="30"/>
        <v>86</v>
      </c>
      <c r="Q49">
        <f t="shared" si="16"/>
        <v>4</v>
      </c>
      <c r="R49" s="1">
        <f t="shared" si="17"/>
        <v>0</v>
      </c>
      <c r="S49" s="1">
        <f t="shared" si="18"/>
        <v>2.6315789473684209E-2</v>
      </c>
      <c r="T49" s="1">
        <f t="shared" si="19"/>
        <v>0.18421052631578946</v>
      </c>
      <c r="U49" s="1">
        <f t="shared" si="20"/>
        <v>0.75438596491228072</v>
      </c>
      <c r="V49" s="2">
        <f t="shared" si="21"/>
        <v>36900</v>
      </c>
      <c r="W49" s="4">
        <f t="shared" si="22"/>
        <v>0</v>
      </c>
      <c r="X49" s="4">
        <f t="shared" si="23"/>
        <v>971.05263157894728</v>
      </c>
      <c r="Y49" s="4">
        <f t="shared" si="24"/>
        <v>6797.3684210526308</v>
      </c>
      <c r="Z49" s="4">
        <f t="shared" si="25"/>
        <v>27836.84210526316</v>
      </c>
      <c r="AA49" s="4" t="str">
        <f t="shared" si="26"/>
        <v/>
      </c>
      <c r="AB49" s="4">
        <f t="shared" si="27"/>
        <v>107.89473684210526</v>
      </c>
      <c r="AC49" s="4">
        <f t="shared" si="28"/>
        <v>107.89473684210526</v>
      </c>
      <c r="AD49" s="4">
        <f t="shared" si="29"/>
        <v>107.89473684210527</v>
      </c>
    </row>
    <row r="50" spans="1:30" x14ac:dyDescent="0.2">
      <c r="A50" t="s">
        <v>65</v>
      </c>
      <c r="B50">
        <v>2021</v>
      </c>
      <c r="D50" t="s">
        <v>72</v>
      </c>
      <c r="E50">
        <v>16300</v>
      </c>
      <c r="L50" t="s">
        <v>72</v>
      </c>
      <c r="M50">
        <f t="shared" si="30"/>
        <v>1</v>
      </c>
      <c r="N50">
        <f t="shared" si="30"/>
        <v>9</v>
      </c>
      <c r="O50">
        <f t="shared" si="30"/>
        <v>45</v>
      </c>
      <c r="P50">
        <f t="shared" si="30"/>
        <v>30</v>
      </c>
      <c r="Q50">
        <f t="shared" si="16"/>
        <v>4</v>
      </c>
      <c r="R50" s="1">
        <f t="shared" si="17"/>
        <v>1.1235955056179775E-2</v>
      </c>
      <c r="S50" s="1">
        <f t="shared" si="18"/>
        <v>0.10112359550561797</v>
      </c>
      <c r="T50" s="1">
        <f t="shared" si="19"/>
        <v>0.5056179775280899</v>
      </c>
      <c r="U50" s="1">
        <f t="shared" si="20"/>
        <v>0.33707865168539325</v>
      </c>
      <c r="V50" s="2">
        <f t="shared" si="21"/>
        <v>16300</v>
      </c>
      <c r="W50" s="4">
        <f t="shared" si="22"/>
        <v>183.14606741573033</v>
      </c>
      <c r="X50" s="4">
        <f t="shared" si="23"/>
        <v>1648.314606741573</v>
      </c>
      <c r="Y50" s="4">
        <f t="shared" si="24"/>
        <v>8241.5730337078658</v>
      </c>
      <c r="Z50" s="4">
        <f t="shared" si="25"/>
        <v>5494.3820224719102</v>
      </c>
      <c r="AA50" s="4">
        <f t="shared" si="26"/>
        <v>61.048689138576776</v>
      </c>
      <c r="AB50" s="4">
        <f t="shared" si="27"/>
        <v>61.048689138576783</v>
      </c>
      <c r="AC50" s="4">
        <f t="shared" si="28"/>
        <v>61.048689138576783</v>
      </c>
      <c r="AD50" s="4">
        <f t="shared" si="29"/>
        <v>61.048689138576783</v>
      </c>
    </row>
    <row r="51" spans="1:30" x14ac:dyDescent="0.2">
      <c r="A51" t="s">
        <v>70</v>
      </c>
      <c r="B51">
        <v>2021</v>
      </c>
      <c r="D51" t="s">
        <v>73</v>
      </c>
      <c r="E51">
        <v>17400</v>
      </c>
      <c r="L51" t="s">
        <v>73</v>
      </c>
      <c r="M51">
        <f t="shared" si="30"/>
        <v>19</v>
      </c>
      <c r="N51">
        <f t="shared" si="30"/>
        <v>2</v>
      </c>
      <c r="O51">
        <f t="shared" si="30"/>
        <v>1</v>
      </c>
      <c r="P51">
        <f t="shared" si="30"/>
        <v>0</v>
      </c>
      <c r="Q51">
        <f t="shared" si="16"/>
        <v>11</v>
      </c>
      <c r="R51" s="1">
        <f t="shared" si="17"/>
        <v>0.5757575757575758</v>
      </c>
      <c r="S51" s="1">
        <f t="shared" si="18"/>
        <v>6.0606060606060608E-2</v>
      </c>
      <c r="T51" s="1">
        <f t="shared" si="19"/>
        <v>3.0303030303030304E-2</v>
      </c>
      <c r="U51" s="1">
        <f t="shared" si="20"/>
        <v>0</v>
      </c>
      <c r="V51" s="2">
        <f t="shared" si="21"/>
        <v>17400</v>
      </c>
      <c r="W51" s="4">
        <f t="shared" si="22"/>
        <v>10018.18181818182</v>
      </c>
      <c r="X51" s="4">
        <f t="shared" si="23"/>
        <v>1054.5454545454545</v>
      </c>
      <c r="Y51" s="4">
        <f t="shared" si="24"/>
        <v>527.27272727272725</v>
      </c>
      <c r="Z51" s="4">
        <f t="shared" si="25"/>
        <v>0</v>
      </c>
      <c r="AA51" s="4">
        <f t="shared" si="26"/>
        <v>175.75757575757578</v>
      </c>
      <c r="AB51" s="4">
        <f t="shared" si="27"/>
        <v>175.75757575757575</v>
      </c>
      <c r="AC51" s="4">
        <f t="shared" si="28"/>
        <v>175.75757575757575</v>
      </c>
      <c r="AD51" s="4" t="str">
        <f t="shared" si="29"/>
        <v/>
      </c>
    </row>
    <row r="52" spans="1:30" x14ac:dyDescent="0.2">
      <c r="A52" t="s">
        <v>61</v>
      </c>
      <c r="B52">
        <v>2021</v>
      </c>
      <c r="D52" t="s">
        <v>74</v>
      </c>
      <c r="E52">
        <v>21500</v>
      </c>
      <c r="L52" t="s">
        <v>74</v>
      </c>
      <c r="M52">
        <f t="shared" si="30"/>
        <v>3</v>
      </c>
      <c r="N52">
        <f t="shared" si="30"/>
        <v>36</v>
      </c>
      <c r="O52">
        <f t="shared" si="30"/>
        <v>19</v>
      </c>
      <c r="P52">
        <f t="shared" si="30"/>
        <v>9</v>
      </c>
      <c r="Q52">
        <f t="shared" si="16"/>
        <v>2</v>
      </c>
      <c r="R52" s="1">
        <f t="shared" si="17"/>
        <v>4.3478260869565216E-2</v>
      </c>
      <c r="S52" s="1">
        <f t="shared" si="18"/>
        <v>0.52173913043478259</v>
      </c>
      <c r="T52" s="1">
        <f t="shared" si="19"/>
        <v>0.27536231884057971</v>
      </c>
      <c r="U52" s="1">
        <f t="shared" si="20"/>
        <v>0.13043478260869565</v>
      </c>
      <c r="V52" s="2">
        <f t="shared" si="21"/>
        <v>21500</v>
      </c>
      <c r="W52" s="4">
        <f t="shared" si="22"/>
        <v>934.78260869565213</v>
      </c>
      <c r="X52" s="4">
        <f t="shared" si="23"/>
        <v>11217.391304347826</v>
      </c>
      <c r="Y52" s="4">
        <f t="shared" si="24"/>
        <v>5920.289855072464</v>
      </c>
      <c r="Z52" s="4">
        <f t="shared" si="25"/>
        <v>2804.3478260869565</v>
      </c>
      <c r="AA52" s="4">
        <f t="shared" si="26"/>
        <v>103.8647342995169</v>
      </c>
      <c r="AB52" s="4">
        <f t="shared" si="27"/>
        <v>103.8647342995169</v>
      </c>
      <c r="AC52" s="4">
        <f t="shared" si="28"/>
        <v>103.86473429951691</v>
      </c>
      <c r="AD52" s="4">
        <f t="shared" si="29"/>
        <v>103.8647342995169</v>
      </c>
    </row>
    <row r="53" spans="1:30" x14ac:dyDescent="0.2">
      <c r="A53" t="s">
        <v>63</v>
      </c>
      <c r="B53">
        <v>2023</v>
      </c>
      <c r="D53" t="s">
        <v>75</v>
      </c>
      <c r="E53">
        <v>10100</v>
      </c>
      <c r="L53" t="s">
        <v>75</v>
      </c>
      <c r="M53">
        <f t="shared" si="30"/>
        <v>4</v>
      </c>
      <c r="N53">
        <f t="shared" si="30"/>
        <v>14</v>
      </c>
      <c r="O53">
        <f t="shared" si="30"/>
        <v>5</v>
      </c>
      <c r="P53">
        <f t="shared" si="30"/>
        <v>0</v>
      </c>
      <c r="Q53">
        <f t="shared" si="16"/>
        <v>2</v>
      </c>
      <c r="R53" s="1">
        <f t="shared" si="17"/>
        <v>0.16</v>
      </c>
      <c r="S53" s="1">
        <f t="shared" si="18"/>
        <v>0.56000000000000005</v>
      </c>
      <c r="T53" s="1">
        <f t="shared" si="19"/>
        <v>0.2</v>
      </c>
      <c r="U53" s="1">
        <f t="shared" si="20"/>
        <v>0</v>
      </c>
      <c r="V53" s="2">
        <f t="shared" si="21"/>
        <v>10100</v>
      </c>
      <c r="W53" s="4">
        <f t="shared" si="22"/>
        <v>1616</v>
      </c>
      <c r="X53" s="4">
        <f t="shared" si="23"/>
        <v>5656.0000000000009</v>
      </c>
      <c r="Y53" s="4">
        <f t="shared" si="24"/>
        <v>2020</v>
      </c>
      <c r="Z53" s="4">
        <f t="shared" si="25"/>
        <v>0</v>
      </c>
      <c r="AA53" s="4">
        <f t="shared" si="26"/>
        <v>134.66666666666666</v>
      </c>
      <c r="AB53" s="4">
        <f t="shared" si="27"/>
        <v>134.66666666666669</v>
      </c>
      <c r="AC53" s="4">
        <f t="shared" si="28"/>
        <v>134.66666666666669</v>
      </c>
      <c r="AD53" s="4" t="str">
        <f t="shared" si="29"/>
        <v/>
      </c>
    </row>
    <row r="54" spans="1:30" x14ac:dyDescent="0.2">
      <c r="A54" t="s">
        <v>61</v>
      </c>
      <c r="B54">
        <v>2021</v>
      </c>
      <c r="D54" t="s">
        <v>76</v>
      </c>
      <c r="E54">
        <v>24700</v>
      </c>
      <c r="L54" t="s">
        <v>76</v>
      </c>
      <c r="M54">
        <f t="shared" si="30"/>
        <v>1</v>
      </c>
      <c r="N54">
        <f t="shared" si="30"/>
        <v>58</v>
      </c>
      <c r="O54">
        <f t="shared" si="30"/>
        <v>27</v>
      </c>
      <c r="P54">
        <f t="shared" si="30"/>
        <v>2</v>
      </c>
      <c r="Q54">
        <f t="shared" si="16"/>
        <v>6</v>
      </c>
      <c r="R54" s="1">
        <f t="shared" si="17"/>
        <v>1.0638297872340425E-2</v>
      </c>
      <c r="S54" s="1">
        <f t="shared" si="18"/>
        <v>0.61702127659574468</v>
      </c>
      <c r="T54" s="1">
        <f t="shared" si="19"/>
        <v>0.28723404255319152</v>
      </c>
      <c r="U54" s="1">
        <f t="shared" si="20"/>
        <v>2.1276595744680851E-2</v>
      </c>
      <c r="V54" s="2">
        <f t="shared" si="21"/>
        <v>24700</v>
      </c>
      <c r="W54" s="4">
        <f t="shared" si="22"/>
        <v>262.7659574468085</v>
      </c>
      <c r="X54" s="4">
        <f t="shared" si="23"/>
        <v>15240.425531914894</v>
      </c>
      <c r="Y54" s="4">
        <f t="shared" si="24"/>
        <v>7094.6808510638302</v>
      </c>
      <c r="Z54" s="4">
        <f t="shared" si="25"/>
        <v>525.531914893617</v>
      </c>
      <c r="AA54" s="4">
        <f t="shared" si="26"/>
        <v>87.588652482269495</v>
      </c>
      <c r="AB54" s="4">
        <f t="shared" si="27"/>
        <v>87.588652482269509</v>
      </c>
      <c r="AC54" s="4">
        <f t="shared" si="28"/>
        <v>87.588652482269509</v>
      </c>
      <c r="AD54" s="4">
        <f t="shared" si="29"/>
        <v>87.588652482269495</v>
      </c>
    </row>
    <row r="55" spans="1:30" x14ac:dyDescent="0.2">
      <c r="A55" t="s">
        <v>63</v>
      </c>
      <c r="B55">
        <v>2021</v>
      </c>
      <c r="D55" t="s">
        <v>77</v>
      </c>
      <c r="E55">
        <v>43400</v>
      </c>
      <c r="L55" t="s">
        <v>77</v>
      </c>
      <c r="M55">
        <f t="shared" si="30"/>
        <v>5</v>
      </c>
      <c r="N55">
        <f t="shared" si="30"/>
        <v>82</v>
      </c>
      <c r="O55">
        <f t="shared" si="30"/>
        <v>48</v>
      </c>
      <c r="P55">
        <f t="shared" si="30"/>
        <v>9</v>
      </c>
      <c r="Q55">
        <f t="shared" si="16"/>
        <v>9</v>
      </c>
      <c r="R55" s="1">
        <f t="shared" si="17"/>
        <v>3.2679738562091505E-2</v>
      </c>
      <c r="S55" s="1">
        <f t="shared" si="18"/>
        <v>0.53594771241830064</v>
      </c>
      <c r="T55" s="1">
        <f t="shared" si="19"/>
        <v>0.31372549019607843</v>
      </c>
      <c r="U55" s="1">
        <f t="shared" si="20"/>
        <v>5.8823529411764705E-2</v>
      </c>
      <c r="V55" s="2">
        <f t="shared" si="21"/>
        <v>43400</v>
      </c>
      <c r="W55" s="4">
        <f t="shared" si="22"/>
        <v>1418.3006535947713</v>
      </c>
      <c r="X55" s="4">
        <f t="shared" si="23"/>
        <v>23260.130718954249</v>
      </c>
      <c r="Y55" s="4">
        <f t="shared" si="24"/>
        <v>13615.686274509804</v>
      </c>
      <c r="Z55" s="4">
        <f t="shared" si="25"/>
        <v>2552.9411764705883</v>
      </c>
      <c r="AA55" s="4">
        <f t="shared" si="26"/>
        <v>94.553376906318093</v>
      </c>
      <c r="AB55" s="4">
        <f t="shared" si="27"/>
        <v>94.553376906318093</v>
      </c>
      <c r="AC55" s="4">
        <f t="shared" si="28"/>
        <v>94.553376906318078</v>
      </c>
      <c r="AD55" s="4">
        <f t="shared" si="29"/>
        <v>94.553376906318078</v>
      </c>
    </row>
    <row r="56" spans="1:30" ht="17" thickBot="1" x14ac:dyDescent="0.25">
      <c r="A56" t="s">
        <v>70</v>
      </c>
      <c r="B56">
        <v>2022</v>
      </c>
      <c r="D56" t="s">
        <v>78</v>
      </c>
      <c r="E56">
        <v>8100</v>
      </c>
      <c r="L56" t="s">
        <v>78</v>
      </c>
      <c r="M56">
        <f t="shared" si="30"/>
        <v>2</v>
      </c>
      <c r="N56">
        <f t="shared" si="30"/>
        <v>10</v>
      </c>
      <c r="O56">
        <f t="shared" si="30"/>
        <v>1</v>
      </c>
      <c r="P56">
        <f t="shared" si="30"/>
        <v>1</v>
      </c>
      <c r="Q56">
        <f t="shared" si="16"/>
        <v>10</v>
      </c>
      <c r="R56" s="1">
        <f t="shared" si="17"/>
        <v>8.3333333333333329E-2</v>
      </c>
      <c r="S56" s="1">
        <f t="shared" si="18"/>
        <v>0.41666666666666669</v>
      </c>
      <c r="T56" s="1">
        <f t="shared" si="19"/>
        <v>4.1666666666666664E-2</v>
      </c>
      <c r="U56" s="1">
        <f t="shared" si="20"/>
        <v>4.1666666666666664E-2</v>
      </c>
      <c r="V56" s="2">
        <f t="shared" si="21"/>
        <v>8100</v>
      </c>
      <c r="W56" s="4">
        <f t="shared" si="22"/>
        <v>675</v>
      </c>
      <c r="X56" s="4">
        <f t="shared" si="23"/>
        <v>3375</v>
      </c>
      <c r="Y56" s="4">
        <f t="shared" si="24"/>
        <v>337.5</v>
      </c>
      <c r="Z56" s="4">
        <f t="shared" si="25"/>
        <v>337.5</v>
      </c>
      <c r="AA56" s="4">
        <f t="shared" si="26"/>
        <v>112.5</v>
      </c>
      <c r="AB56" s="4">
        <f t="shared" si="27"/>
        <v>112.5</v>
      </c>
      <c r="AC56" s="4">
        <f t="shared" si="28"/>
        <v>112.5</v>
      </c>
      <c r="AD56" s="4">
        <f t="shared" si="29"/>
        <v>112.5</v>
      </c>
    </row>
    <row r="57" spans="1:30" ht="17" thickBot="1" x14ac:dyDescent="0.25">
      <c r="A57" t="s">
        <v>61</v>
      </c>
      <c r="B57">
        <v>2021</v>
      </c>
      <c r="D57" t="s">
        <v>79</v>
      </c>
      <c r="E57">
        <v>3000</v>
      </c>
      <c r="AA57" s="13">
        <f>AVERAGE(AA3:AA56)</f>
        <v>96.493529094348332</v>
      </c>
      <c r="AB57" s="14">
        <f>AVERAGE(AB3:AB56)</f>
        <v>121.14550910613544</v>
      </c>
      <c r="AC57" s="14">
        <f>AVERAGE(AC3:AC56)</f>
        <v>99.924828205162072</v>
      </c>
      <c r="AD57" s="15">
        <f>AVERAGE(AD3:AD56)</f>
        <v>122.66787136497611</v>
      </c>
    </row>
    <row r="58" spans="1:30" x14ac:dyDescent="0.2">
      <c r="A58" t="s">
        <v>63</v>
      </c>
      <c r="B58">
        <v>2022</v>
      </c>
      <c r="D58" t="s">
        <v>80</v>
      </c>
      <c r="E58">
        <v>13600</v>
      </c>
    </row>
    <row r="59" spans="1:30" x14ac:dyDescent="0.2">
      <c r="A59" t="s">
        <v>63</v>
      </c>
      <c r="B59">
        <v>2021</v>
      </c>
      <c r="D59" t="s">
        <v>81</v>
      </c>
      <c r="E59">
        <v>14000</v>
      </c>
    </row>
    <row r="60" spans="1:30" x14ac:dyDescent="0.2">
      <c r="A60" t="s">
        <v>64</v>
      </c>
      <c r="B60">
        <v>2021</v>
      </c>
      <c r="D60" t="s">
        <v>82</v>
      </c>
      <c r="E60">
        <v>3850</v>
      </c>
    </row>
    <row r="61" spans="1:30" x14ac:dyDescent="0.2">
      <c r="A61" t="s">
        <v>65</v>
      </c>
      <c r="B61">
        <v>2021</v>
      </c>
      <c r="D61" t="s">
        <v>83</v>
      </c>
      <c r="E61">
        <v>32000</v>
      </c>
    </row>
    <row r="62" spans="1:30" x14ac:dyDescent="0.2">
      <c r="A62" t="s">
        <v>61</v>
      </c>
      <c r="B62">
        <v>2021</v>
      </c>
    </row>
    <row r="63" spans="1:30" x14ac:dyDescent="0.2">
      <c r="A63" t="s">
        <v>61</v>
      </c>
      <c r="B63">
        <v>2022</v>
      </c>
    </row>
    <row r="64" spans="1:30" x14ac:dyDescent="0.2">
      <c r="A64" t="s">
        <v>65</v>
      </c>
      <c r="B64">
        <v>2021</v>
      </c>
    </row>
    <row r="65" spans="1:2" x14ac:dyDescent="0.2">
      <c r="A65" t="s">
        <v>65</v>
      </c>
      <c r="B65">
        <v>2021</v>
      </c>
    </row>
    <row r="66" spans="1:2" x14ac:dyDescent="0.2">
      <c r="A66" t="s">
        <v>61</v>
      </c>
      <c r="B66">
        <v>2021</v>
      </c>
    </row>
    <row r="67" spans="1:2" x14ac:dyDescent="0.2">
      <c r="A67" t="s">
        <v>68</v>
      </c>
      <c r="B67">
        <v>2021</v>
      </c>
    </row>
    <row r="68" spans="1:2" x14ac:dyDescent="0.2">
      <c r="A68" t="s">
        <v>61</v>
      </c>
      <c r="B68">
        <v>0</v>
      </c>
    </row>
    <row r="69" spans="1:2" x14ac:dyDescent="0.2">
      <c r="A69" t="s">
        <v>68</v>
      </c>
      <c r="B69">
        <v>2021</v>
      </c>
    </row>
    <row r="70" spans="1:2" x14ac:dyDescent="0.2">
      <c r="A70" t="s">
        <v>64</v>
      </c>
      <c r="B70">
        <v>2021</v>
      </c>
    </row>
    <row r="71" spans="1:2" x14ac:dyDescent="0.2">
      <c r="A71" t="s">
        <v>70</v>
      </c>
      <c r="B71">
        <v>2021</v>
      </c>
    </row>
    <row r="72" spans="1:2" x14ac:dyDescent="0.2">
      <c r="A72" t="s">
        <v>61</v>
      </c>
      <c r="B72">
        <v>2021</v>
      </c>
    </row>
    <row r="73" spans="1:2" x14ac:dyDescent="0.2">
      <c r="A73" t="s">
        <v>61</v>
      </c>
      <c r="B73">
        <v>2021</v>
      </c>
    </row>
    <row r="74" spans="1:2" x14ac:dyDescent="0.2">
      <c r="A74" t="s">
        <v>70</v>
      </c>
      <c r="B74">
        <v>2021</v>
      </c>
    </row>
    <row r="75" spans="1:2" x14ac:dyDescent="0.2">
      <c r="A75" t="s">
        <v>70</v>
      </c>
      <c r="B75">
        <v>0</v>
      </c>
    </row>
    <row r="76" spans="1:2" x14ac:dyDescent="0.2">
      <c r="A76" t="s">
        <v>61</v>
      </c>
      <c r="B76">
        <v>2021</v>
      </c>
    </row>
    <row r="77" spans="1:2" x14ac:dyDescent="0.2">
      <c r="A77" t="s">
        <v>61</v>
      </c>
      <c r="B77">
        <v>2021</v>
      </c>
    </row>
    <row r="78" spans="1:2" x14ac:dyDescent="0.2">
      <c r="A78" t="s">
        <v>63</v>
      </c>
      <c r="B78">
        <v>2021</v>
      </c>
    </row>
    <row r="79" spans="1:2" x14ac:dyDescent="0.2">
      <c r="A79" t="s">
        <v>65</v>
      </c>
      <c r="B79">
        <v>2021</v>
      </c>
    </row>
    <row r="80" spans="1:2" x14ac:dyDescent="0.2">
      <c r="A80" t="s">
        <v>70</v>
      </c>
      <c r="B80">
        <v>2021</v>
      </c>
    </row>
    <row r="81" spans="1:2" x14ac:dyDescent="0.2">
      <c r="A81" t="s">
        <v>69</v>
      </c>
      <c r="B81">
        <v>2021</v>
      </c>
    </row>
    <row r="82" spans="1:2" x14ac:dyDescent="0.2">
      <c r="A82" t="s">
        <v>70</v>
      </c>
      <c r="B82">
        <v>2021</v>
      </c>
    </row>
    <row r="83" spans="1:2" x14ac:dyDescent="0.2">
      <c r="A83" t="s">
        <v>61</v>
      </c>
      <c r="B83">
        <v>2021</v>
      </c>
    </row>
    <row r="84" spans="1:2" x14ac:dyDescent="0.2">
      <c r="A84" t="s">
        <v>63</v>
      </c>
      <c r="B84">
        <v>0</v>
      </c>
    </row>
    <row r="85" spans="1:2" x14ac:dyDescent="0.2">
      <c r="A85" t="s">
        <v>70</v>
      </c>
      <c r="B85">
        <v>2021</v>
      </c>
    </row>
    <row r="86" spans="1:2" x14ac:dyDescent="0.2">
      <c r="A86" t="s">
        <v>69</v>
      </c>
      <c r="B86">
        <v>2021</v>
      </c>
    </row>
    <row r="87" spans="1:2" x14ac:dyDescent="0.2">
      <c r="A87" t="s">
        <v>70</v>
      </c>
      <c r="B87">
        <v>2021</v>
      </c>
    </row>
    <row r="88" spans="1:2" x14ac:dyDescent="0.2">
      <c r="A88" t="s">
        <v>73</v>
      </c>
      <c r="B88">
        <v>0</v>
      </c>
    </row>
    <row r="89" spans="1:2" x14ac:dyDescent="0.2">
      <c r="A89" t="s">
        <v>61</v>
      </c>
      <c r="B89">
        <v>2021</v>
      </c>
    </row>
    <row r="90" spans="1:2" x14ac:dyDescent="0.2">
      <c r="A90" t="s">
        <v>61</v>
      </c>
      <c r="B90">
        <v>2021</v>
      </c>
    </row>
    <row r="91" spans="1:2" x14ac:dyDescent="0.2">
      <c r="A91" t="s">
        <v>65</v>
      </c>
      <c r="B91">
        <v>2021</v>
      </c>
    </row>
    <row r="92" spans="1:2" x14ac:dyDescent="0.2">
      <c r="A92" t="s">
        <v>65</v>
      </c>
      <c r="B92">
        <v>2021</v>
      </c>
    </row>
    <row r="93" spans="1:2" x14ac:dyDescent="0.2">
      <c r="A93" t="s">
        <v>61</v>
      </c>
      <c r="B93">
        <v>2021</v>
      </c>
    </row>
    <row r="94" spans="1:2" x14ac:dyDescent="0.2">
      <c r="A94" t="s">
        <v>70</v>
      </c>
      <c r="B94">
        <v>2021</v>
      </c>
    </row>
    <row r="95" spans="1:2" x14ac:dyDescent="0.2">
      <c r="A95" t="s">
        <v>61</v>
      </c>
      <c r="B95">
        <v>2021</v>
      </c>
    </row>
    <row r="96" spans="1:2" x14ac:dyDescent="0.2">
      <c r="A96" t="s">
        <v>70</v>
      </c>
      <c r="B96">
        <v>2021</v>
      </c>
    </row>
    <row r="97" spans="1:2" x14ac:dyDescent="0.2">
      <c r="A97" t="s">
        <v>61</v>
      </c>
      <c r="B97">
        <v>2021</v>
      </c>
    </row>
    <row r="98" spans="1:2" x14ac:dyDescent="0.2">
      <c r="A98" t="s">
        <v>61</v>
      </c>
      <c r="B98">
        <v>2021</v>
      </c>
    </row>
    <row r="99" spans="1:2" x14ac:dyDescent="0.2">
      <c r="A99" t="s">
        <v>64</v>
      </c>
      <c r="B99">
        <v>0</v>
      </c>
    </row>
    <row r="100" spans="1:2" x14ac:dyDescent="0.2">
      <c r="A100" t="s">
        <v>61</v>
      </c>
      <c r="B100">
        <v>0</v>
      </c>
    </row>
    <row r="101" spans="1:2" x14ac:dyDescent="0.2">
      <c r="A101" t="s">
        <v>65</v>
      </c>
      <c r="B101">
        <v>2021</v>
      </c>
    </row>
    <row r="102" spans="1:2" x14ac:dyDescent="0.2">
      <c r="A102" t="s">
        <v>61</v>
      </c>
      <c r="B102">
        <v>0</v>
      </c>
    </row>
    <row r="103" spans="1:2" x14ac:dyDescent="0.2">
      <c r="A103" t="s">
        <v>70</v>
      </c>
      <c r="B103">
        <v>2021</v>
      </c>
    </row>
    <row r="104" spans="1:2" x14ac:dyDescent="0.2">
      <c r="A104" t="s">
        <v>65</v>
      </c>
      <c r="B104">
        <v>2021</v>
      </c>
    </row>
    <row r="105" spans="1:2" x14ac:dyDescent="0.2">
      <c r="A105" t="s">
        <v>61</v>
      </c>
      <c r="B105">
        <v>2021</v>
      </c>
    </row>
    <row r="106" spans="1:2" x14ac:dyDescent="0.2">
      <c r="A106" t="s">
        <v>78</v>
      </c>
      <c r="B106">
        <v>0</v>
      </c>
    </row>
    <row r="107" spans="1:2" x14ac:dyDescent="0.2">
      <c r="A107" t="s">
        <v>61</v>
      </c>
      <c r="B107">
        <v>0</v>
      </c>
    </row>
    <row r="108" spans="1:2" x14ac:dyDescent="0.2">
      <c r="A108" t="s">
        <v>70</v>
      </c>
      <c r="B108">
        <v>2021</v>
      </c>
    </row>
    <row r="109" spans="1:2" x14ac:dyDescent="0.2">
      <c r="A109" t="s">
        <v>61</v>
      </c>
      <c r="B109">
        <v>2021</v>
      </c>
    </row>
    <row r="110" spans="1:2" x14ac:dyDescent="0.2">
      <c r="A110" t="s">
        <v>69</v>
      </c>
      <c r="B110">
        <v>2022</v>
      </c>
    </row>
    <row r="111" spans="1:2" x14ac:dyDescent="0.2">
      <c r="A111" t="s">
        <v>69</v>
      </c>
      <c r="B111">
        <v>2022</v>
      </c>
    </row>
    <row r="112" spans="1:2" x14ac:dyDescent="0.2">
      <c r="A112" t="s">
        <v>70</v>
      </c>
      <c r="B112">
        <v>2021</v>
      </c>
    </row>
    <row r="113" spans="1:2" x14ac:dyDescent="0.2">
      <c r="A113" t="s">
        <v>73</v>
      </c>
      <c r="B113">
        <v>2022</v>
      </c>
    </row>
    <row r="114" spans="1:2" x14ac:dyDescent="0.2">
      <c r="A114" t="s">
        <v>69</v>
      </c>
      <c r="B114">
        <v>0</v>
      </c>
    </row>
    <row r="115" spans="1:2" x14ac:dyDescent="0.2">
      <c r="A115" t="s">
        <v>65</v>
      </c>
      <c r="B115">
        <v>2021</v>
      </c>
    </row>
    <row r="116" spans="1:2" x14ac:dyDescent="0.2">
      <c r="A116" t="s">
        <v>69</v>
      </c>
      <c r="B116">
        <v>2021</v>
      </c>
    </row>
    <row r="117" spans="1:2" x14ac:dyDescent="0.2">
      <c r="A117" t="s">
        <v>70</v>
      </c>
      <c r="B117">
        <v>2021</v>
      </c>
    </row>
    <row r="118" spans="1:2" x14ac:dyDescent="0.2">
      <c r="A118" t="s">
        <v>73</v>
      </c>
      <c r="B118">
        <v>2021</v>
      </c>
    </row>
    <row r="119" spans="1:2" x14ac:dyDescent="0.2">
      <c r="A119" t="s">
        <v>70</v>
      </c>
      <c r="B119">
        <v>2021</v>
      </c>
    </row>
    <row r="120" spans="1:2" x14ac:dyDescent="0.2">
      <c r="A120" t="s">
        <v>70</v>
      </c>
      <c r="B120">
        <v>0</v>
      </c>
    </row>
    <row r="121" spans="1:2" x14ac:dyDescent="0.2">
      <c r="A121" t="s">
        <v>68</v>
      </c>
      <c r="B121">
        <v>2021</v>
      </c>
    </row>
    <row r="122" spans="1:2" x14ac:dyDescent="0.2">
      <c r="A122" t="s">
        <v>70</v>
      </c>
      <c r="B122">
        <v>0</v>
      </c>
    </row>
    <row r="123" spans="1:2" x14ac:dyDescent="0.2">
      <c r="A123" t="s">
        <v>81</v>
      </c>
      <c r="B123">
        <v>0</v>
      </c>
    </row>
    <row r="124" spans="1:2" x14ac:dyDescent="0.2">
      <c r="A124" t="s">
        <v>81</v>
      </c>
      <c r="B124">
        <v>0</v>
      </c>
    </row>
    <row r="125" spans="1:2" x14ac:dyDescent="0.2">
      <c r="A125" t="s">
        <v>78</v>
      </c>
      <c r="B125">
        <v>0</v>
      </c>
    </row>
    <row r="126" spans="1:2" x14ac:dyDescent="0.2">
      <c r="A126" t="s">
        <v>78</v>
      </c>
      <c r="B126">
        <v>0</v>
      </c>
    </row>
    <row r="127" spans="1:2" x14ac:dyDescent="0.2">
      <c r="A127" t="s">
        <v>61</v>
      </c>
      <c r="B127">
        <v>2021</v>
      </c>
    </row>
    <row r="128" spans="1:2" x14ac:dyDescent="0.2">
      <c r="A128" t="s">
        <v>81</v>
      </c>
      <c r="B128">
        <v>0</v>
      </c>
    </row>
    <row r="129" spans="1:2" x14ac:dyDescent="0.2">
      <c r="A129" t="s">
        <v>61</v>
      </c>
      <c r="B129">
        <v>0</v>
      </c>
    </row>
    <row r="130" spans="1:2" x14ac:dyDescent="0.2">
      <c r="A130" t="s">
        <v>61</v>
      </c>
      <c r="B130">
        <v>2021</v>
      </c>
    </row>
    <row r="131" spans="1:2" x14ac:dyDescent="0.2">
      <c r="A131" t="s">
        <v>70</v>
      </c>
      <c r="B131">
        <v>2021</v>
      </c>
    </row>
    <row r="132" spans="1:2" x14ac:dyDescent="0.2">
      <c r="A132" t="s">
        <v>80</v>
      </c>
      <c r="B132">
        <v>2019</v>
      </c>
    </row>
    <row r="133" spans="1:2" x14ac:dyDescent="0.2">
      <c r="A133" t="s">
        <v>69</v>
      </c>
      <c r="B133">
        <v>2022</v>
      </c>
    </row>
    <row r="134" spans="1:2" x14ac:dyDescent="0.2">
      <c r="A134" t="s">
        <v>68</v>
      </c>
      <c r="B134">
        <v>0</v>
      </c>
    </row>
    <row r="135" spans="1:2" x14ac:dyDescent="0.2">
      <c r="A135" t="s">
        <v>65</v>
      </c>
      <c r="B135">
        <v>2021</v>
      </c>
    </row>
    <row r="136" spans="1:2" x14ac:dyDescent="0.2">
      <c r="A136" t="s">
        <v>61</v>
      </c>
      <c r="B136">
        <v>2022</v>
      </c>
    </row>
    <row r="137" spans="1:2" x14ac:dyDescent="0.2">
      <c r="A137" t="s">
        <v>73</v>
      </c>
      <c r="B137">
        <v>2021</v>
      </c>
    </row>
    <row r="138" spans="1:2" x14ac:dyDescent="0.2">
      <c r="A138" t="s">
        <v>63</v>
      </c>
      <c r="B138">
        <v>2021</v>
      </c>
    </row>
    <row r="139" spans="1:2" x14ac:dyDescent="0.2">
      <c r="A139" t="s">
        <v>69</v>
      </c>
      <c r="B139">
        <v>2021</v>
      </c>
    </row>
    <row r="140" spans="1:2" x14ac:dyDescent="0.2">
      <c r="A140" t="s">
        <v>63</v>
      </c>
      <c r="B140">
        <v>2021</v>
      </c>
    </row>
    <row r="141" spans="1:2" x14ac:dyDescent="0.2">
      <c r="A141" t="s">
        <v>61</v>
      </c>
      <c r="B141">
        <v>2021</v>
      </c>
    </row>
    <row r="142" spans="1:2" x14ac:dyDescent="0.2">
      <c r="A142" t="s">
        <v>65</v>
      </c>
      <c r="B142">
        <v>2021</v>
      </c>
    </row>
    <row r="143" spans="1:2" x14ac:dyDescent="0.2">
      <c r="A143" t="s">
        <v>65</v>
      </c>
      <c r="B143">
        <v>0</v>
      </c>
    </row>
    <row r="144" spans="1:2" x14ac:dyDescent="0.2">
      <c r="A144" t="s">
        <v>65</v>
      </c>
      <c r="B144">
        <v>2021</v>
      </c>
    </row>
    <row r="145" spans="1:2" x14ac:dyDescent="0.2">
      <c r="A145" t="s">
        <v>73</v>
      </c>
      <c r="B145">
        <v>2021</v>
      </c>
    </row>
    <row r="146" spans="1:2" x14ac:dyDescent="0.2">
      <c r="A146" t="s">
        <v>69</v>
      </c>
      <c r="B146">
        <v>2021</v>
      </c>
    </row>
    <row r="147" spans="1:2" x14ac:dyDescent="0.2">
      <c r="A147" t="s">
        <v>61</v>
      </c>
      <c r="B147">
        <v>2021</v>
      </c>
    </row>
    <row r="148" spans="1:2" x14ac:dyDescent="0.2">
      <c r="A148" t="s">
        <v>70</v>
      </c>
      <c r="B148">
        <v>2022</v>
      </c>
    </row>
    <row r="149" spans="1:2" x14ac:dyDescent="0.2">
      <c r="A149" t="s">
        <v>65</v>
      </c>
      <c r="B149">
        <v>2021</v>
      </c>
    </row>
    <row r="150" spans="1:2" x14ac:dyDescent="0.2">
      <c r="A150" t="s">
        <v>65</v>
      </c>
      <c r="B150">
        <v>2021</v>
      </c>
    </row>
    <row r="151" spans="1:2" x14ac:dyDescent="0.2">
      <c r="A151" t="s">
        <v>64</v>
      </c>
      <c r="B151">
        <v>2021</v>
      </c>
    </row>
    <row r="152" spans="1:2" x14ac:dyDescent="0.2">
      <c r="A152" t="s">
        <v>65</v>
      </c>
      <c r="B152">
        <v>2021</v>
      </c>
    </row>
    <row r="153" spans="1:2" x14ac:dyDescent="0.2">
      <c r="A153" t="s">
        <v>69</v>
      </c>
      <c r="B153">
        <v>2021</v>
      </c>
    </row>
    <row r="154" spans="1:2" x14ac:dyDescent="0.2">
      <c r="A154" t="s">
        <v>61</v>
      </c>
      <c r="B154">
        <v>2021</v>
      </c>
    </row>
    <row r="155" spans="1:2" x14ac:dyDescent="0.2">
      <c r="A155" t="s">
        <v>69</v>
      </c>
      <c r="B155">
        <v>2021</v>
      </c>
    </row>
    <row r="156" spans="1:2" x14ac:dyDescent="0.2">
      <c r="A156" t="s">
        <v>61</v>
      </c>
      <c r="B156">
        <v>0</v>
      </c>
    </row>
    <row r="157" spans="1:2" x14ac:dyDescent="0.2">
      <c r="A157" t="s">
        <v>61</v>
      </c>
      <c r="B157">
        <v>2021</v>
      </c>
    </row>
    <row r="158" spans="1:2" x14ac:dyDescent="0.2">
      <c r="A158" t="s">
        <v>63</v>
      </c>
      <c r="B158">
        <v>2021</v>
      </c>
    </row>
    <row r="159" spans="1:2" x14ac:dyDescent="0.2">
      <c r="A159" t="s">
        <v>65</v>
      </c>
      <c r="B159">
        <v>2021</v>
      </c>
    </row>
    <row r="160" spans="1:2" x14ac:dyDescent="0.2">
      <c r="A160" t="s">
        <v>65</v>
      </c>
      <c r="B160">
        <v>0</v>
      </c>
    </row>
    <row r="161" spans="1:2" x14ac:dyDescent="0.2">
      <c r="A161" t="s">
        <v>65</v>
      </c>
      <c r="B161">
        <v>0</v>
      </c>
    </row>
    <row r="162" spans="1:2" x14ac:dyDescent="0.2">
      <c r="A162" t="s">
        <v>72</v>
      </c>
      <c r="B162">
        <v>0</v>
      </c>
    </row>
    <row r="163" spans="1:2" x14ac:dyDescent="0.2">
      <c r="A163" t="s">
        <v>61</v>
      </c>
      <c r="B163">
        <v>2021</v>
      </c>
    </row>
    <row r="164" spans="1:2" x14ac:dyDescent="0.2">
      <c r="A164" t="s">
        <v>61</v>
      </c>
      <c r="B164">
        <v>2021</v>
      </c>
    </row>
    <row r="165" spans="1:2" x14ac:dyDescent="0.2">
      <c r="A165" t="s">
        <v>73</v>
      </c>
      <c r="B165">
        <v>0</v>
      </c>
    </row>
    <row r="166" spans="1:2" x14ac:dyDescent="0.2">
      <c r="A166" t="s">
        <v>61</v>
      </c>
      <c r="B166">
        <v>2021</v>
      </c>
    </row>
    <row r="167" spans="1:2" x14ac:dyDescent="0.2">
      <c r="A167" t="s">
        <v>69</v>
      </c>
      <c r="B167">
        <v>0</v>
      </c>
    </row>
    <row r="168" spans="1:2" x14ac:dyDescent="0.2">
      <c r="A168" t="s">
        <v>68</v>
      </c>
      <c r="B168">
        <v>2021</v>
      </c>
    </row>
    <row r="169" spans="1:2" x14ac:dyDescent="0.2">
      <c r="A169" t="s">
        <v>70</v>
      </c>
      <c r="B169">
        <v>2021</v>
      </c>
    </row>
    <row r="170" spans="1:2" x14ac:dyDescent="0.2">
      <c r="A170" t="s">
        <v>70</v>
      </c>
      <c r="B170">
        <v>0</v>
      </c>
    </row>
    <row r="171" spans="1:2" x14ac:dyDescent="0.2">
      <c r="A171" t="s">
        <v>64</v>
      </c>
      <c r="B171">
        <v>2021</v>
      </c>
    </row>
    <row r="172" spans="1:2" x14ac:dyDescent="0.2">
      <c r="A172" t="s">
        <v>69</v>
      </c>
      <c r="B172">
        <v>2021</v>
      </c>
    </row>
    <row r="173" spans="1:2" x14ac:dyDescent="0.2">
      <c r="A173" t="s">
        <v>68</v>
      </c>
      <c r="B173">
        <v>2021</v>
      </c>
    </row>
    <row r="174" spans="1:2" x14ac:dyDescent="0.2">
      <c r="A174" t="s">
        <v>69</v>
      </c>
      <c r="B174">
        <v>2021</v>
      </c>
    </row>
    <row r="175" spans="1:2" x14ac:dyDescent="0.2">
      <c r="A175" t="s">
        <v>64</v>
      </c>
      <c r="B175">
        <v>2021</v>
      </c>
    </row>
    <row r="176" spans="1:2" x14ac:dyDescent="0.2">
      <c r="A176" t="s">
        <v>65</v>
      </c>
      <c r="B176">
        <v>2021</v>
      </c>
    </row>
    <row r="177" spans="1:2" x14ac:dyDescent="0.2">
      <c r="A177" t="s">
        <v>61</v>
      </c>
      <c r="B177">
        <v>2021</v>
      </c>
    </row>
    <row r="178" spans="1:2" x14ac:dyDescent="0.2">
      <c r="A178" t="s">
        <v>64</v>
      </c>
      <c r="B178">
        <v>2021</v>
      </c>
    </row>
    <row r="179" spans="1:2" x14ac:dyDescent="0.2">
      <c r="A179" t="s">
        <v>69</v>
      </c>
      <c r="B179">
        <v>2021</v>
      </c>
    </row>
    <row r="180" spans="1:2" x14ac:dyDescent="0.2">
      <c r="A180" t="s">
        <v>61</v>
      </c>
      <c r="B180">
        <v>2021</v>
      </c>
    </row>
    <row r="181" spans="1:2" x14ac:dyDescent="0.2">
      <c r="A181" t="s">
        <v>70</v>
      </c>
      <c r="B181">
        <v>2021</v>
      </c>
    </row>
    <row r="182" spans="1:2" x14ac:dyDescent="0.2">
      <c r="A182" t="s">
        <v>70</v>
      </c>
      <c r="B182">
        <v>0</v>
      </c>
    </row>
    <row r="183" spans="1:2" x14ac:dyDescent="0.2">
      <c r="A183" t="s">
        <v>61</v>
      </c>
      <c r="B183">
        <v>2021</v>
      </c>
    </row>
    <row r="184" spans="1:2" x14ac:dyDescent="0.2">
      <c r="A184" t="s">
        <v>61</v>
      </c>
      <c r="B184">
        <v>0</v>
      </c>
    </row>
    <row r="185" spans="1:2" x14ac:dyDescent="0.2">
      <c r="A185" t="s">
        <v>69</v>
      </c>
      <c r="B185">
        <v>2021</v>
      </c>
    </row>
    <row r="186" spans="1:2" x14ac:dyDescent="0.2">
      <c r="A186" t="s">
        <v>61</v>
      </c>
      <c r="B186">
        <v>2021</v>
      </c>
    </row>
    <row r="187" spans="1:2" x14ac:dyDescent="0.2">
      <c r="A187" t="s">
        <v>65</v>
      </c>
      <c r="B187">
        <v>2021</v>
      </c>
    </row>
    <row r="188" spans="1:2" x14ac:dyDescent="0.2">
      <c r="A188" t="s">
        <v>70</v>
      </c>
      <c r="B188">
        <v>2021</v>
      </c>
    </row>
    <row r="189" spans="1:2" x14ac:dyDescent="0.2">
      <c r="A189" t="s">
        <v>73</v>
      </c>
      <c r="B189">
        <v>2021</v>
      </c>
    </row>
    <row r="190" spans="1:2" x14ac:dyDescent="0.2">
      <c r="A190" t="s">
        <v>65</v>
      </c>
      <c r="B190">
        <v>2021</v>
      </c>
    </row>
    <row r="191" spans="1:2" x14ac:dyDescent="0.2">
      <c r="A191" t="s">
        <v>73</v>
      </c>
      <c r="B191">
        <v>2021</v>
      </c>
    </row>
    <row r="192" spans="1:2" x14ac:dyDescent="0.2">
      <c r="A192" t="s">
        <v>61</v>
      </c>
      <c r="B192">
        <v>2021</v>
      </c>
    </row>
    <row r="193" spans="1:2" x14ac:dyDescent="0.2">
      <c r="A193" t="s">
        <v>69</v>
      </c>
      <c r="B193">
        <v>2021</v>
      </c>
    </row>
    <row r="194" spans="1:2" x14ac:dyDescent="0.2">
      <c r="A194" t="s">
        <v>70</v>
      </c>
      <c r="B194">
        <v>2021</v>
      </c>
    </row>
    <row r="195" spans="1:2" x14ac:dyDescent="0.2">
      <c r="A195" t="s">
        <v>69</v>
      </c>
      <c r="B195">
        <v>2019</v>
      </c>
    </row>
    <row r="196" spans="1:2" x14ac:dyDescent="0.2">
      <c r="A196" t="s">
        <v>70</v>
      </c>
      <c r="B196">
        <v>2021</v>
      </c>
    </row>
    <row r="197" spans="1:2" x14ac:dyDescent="0.2">
      <c r="A197" t="s">
        <v>70</v>
      </c>
      <c r="B197">
        <v>2021</v>
      </c>
    </row>
    <row r="198" spans="1:2" x14ac:dyDescent="0.2">
      <c r="A198" t="s">
        <v>69</v>
      </c>
      <c r="B198">
        <v>2021</v>
      </c>
    </row>
    <row r="199" spans="1:2" x14ac:dyDescent="0.2">
      <c r="A199" t="s">
        <v>64</v>
      </c>
      <c r="B199">
        <v>2021</v>
      </c>
    </row>
    <row r="200" spans="1:2" x14ac:dyDescent="0.2">
      <c r="A200" t="s">
        <v>61</v>
      </c>
      <c r="B200">
        <v>2021</v>
      </c>
    </row>
    <row r="201" spans="1:2" x14ac:dyDescent="0.2">
      <c r="A201" t="s">
        <v>65</v>
      </c>
      <c r="B201">
        <v>2022</v>
      </c>
    </row>
    <row r="202" spans="1:2" x14ac:dyDescent="0.2">
      <c r="A202" t="s">
        <v>69</v>
      </c>
      <c r="B202">
        <v>2021</v>
      </c>
    </row>
    <row r="203" spans="1:2" x14ac:dyDescent="0.2">
      <c r="A203" t="s">
        <v>61</v>
      </c>
      <c r="B203">
        <v>2021</v>
      </c>
    </row>
    <row r="204" spans="1:2" x14ac:dyDescent="0.2">
      <c r="A204" t="s">
        <v>70</v>
      </c>
      <c r="B204">
        <v>0</v>
      </c>
    </row>
    <row r="205" spans="1:2" x14ac:dyDescent="0.2">
      <c r="A205" t="s">
        <v>70</v>
      </c>
      <c r="B205">
        <v>2021</v>
      </c>
    </row>
    <row r="206" spans="1:2" x14ac:dyDescent="0.2">
      <c r="A206" t="s">
        <v>69</v>
      </c>
      <c r="B206">
        <v>0</v>
      </c>
    </row>
    <row r="207" spans="1:2" x14ac:dyDescent="0.2">
      <c r="A207" t="s">
        <v>61</v>
      </c>
      <c r="B207">
        <v>2021</v>
      </c>
    </row>
    <row r="208" spans="1:2" x14ac:dyDescent="0.2">
      <c r="A208" t="s">
        <v>61</v>
      </c>
      <c r="B208">
        <v>2021</v>
      </c>
    </row>
    <row r="209" spans="1:2" x14ac:dyDescent="0.2">
      <c r="A209" t="s">
        <v>70</v>
      </c>
      <c r="B209">
        <v>2022</v>
      </c>
    </row>
    <row r="210" spans="1:2" x14ac:dyDescent="0.2">
      <c r="A210" t="s">
        <v>70</v>
      </c>
      <c r="B210">
        <v>2022</v>
      </c>
    </row>
    <row r="211" spans="1:2" x14ac:dyDescent="0.2">
      <c r="A211" t="s">
        <v>64</v>
      </c>
      <c r="B211">
        <v>2021</v>
      </c>
    </row>
    <row r="212" spans="1:2" x14ac:dyDescent="0.2">
      <c r="A212" t="s">
        <v>65</v>
      </c>
      <c r="B212">
        <v>0</v>
      </c>
    </row>
    <row r="213" spans="1:2" x14ac:dyDescent="0.2">
      <c r="A213" t="s">
        <v>70</v>
      </c>
      <c r="B213">
        <v>0</v>
      </c>
    </row>
    <row r="214" spans="1:2" x14ac:dyDescent="0.2">
      <c r="A214" t="s">
        <v>61</v>
      </c>
      <c r="B214">
        <v>2021</v>
      </c>
    </row>
    <row r="215" spans="1:2" x14ac:dyDescent="0.2">
      <c r="A215" t="s">
        <v>69</v>
      </c>
      <c r="B215">
        <v>2021</v>
      </c>
    </row>
    <row r="216" spans="1:2" x14ac:dyDescent="0.2">
      <c r="A216" t="s">
        <v>61</v>
      </c>
      <c r="B216">
        <v>2021</v>
      </c>
    </row>
    <row r="217" spans="1:2" x14ac:dyDescent="0.2">
      <c r="A217" t="s">
        <v>61</v>
      </c>
      <c r="B217">
        <v>0</v>
      </c>
    </row>
    <row r="218" spans="1:2" x14ac:dyDescent="0.2">
      <c r="A218" t="s">
        <v>73</v>
      </c>
      <c r="B218">
        <v>2021</v>
      </c>
    </row>
    <row r="219" spans="1:2" x14ac:dyDescent="0.2">
      <c r="A219" t="s">
        <v>69</v>
      </c>
      <c r="B219">
        <v>2021</v>
      </c>
    </row>
    <row r="220" spans="1:2" x14ac:dyDescent="0.2">
      <c r="A220" t="s">
        <v>70</v>
      </c>
      <c r="B220">
        <v>2021</v>
      </c>
    </row>
    <row r="221" spans="1:2" x14ac:dyDescent="0.2">
      <c r="A221" t="s">
        <v>64</v>
      </c>
      <c r="B221">
        <v>0</v>
      </c>
    </row>
    <row r="222" spans="1:2" x14ac:dyDescent="0.2">
      <c r="A222" t="s">
        <v>61</v>
      </c>
      <c r="B222">
        <v>0</v>
      </c>
    </row>
    <row r="223" spans="1:2" x14ac:dyDescent="0.2">
      <c r="A223" t="s">
        <v>70</v>
      </c>
      <c r="B223">
        <v>2021</v>
      </c>
    </row>
    <row r="224" spans="1:2" x14ac:dyDescent="0.2">
      <c r="A224" t="s">
        <v>61</v>
      </c>
      <c r="B224">
        <v>2021</v>
      </c>
    </row>
    <row r="225" spans="1:2" x14ac:dyDescent="0.2">
      <c r="A225" t="s">
        <v>61</v>
      </c>
      <c r="B225">
        <v>2021</v>
      </c>
    </row>
    <row r="226" spans="1:2" x14ac:dyDescent="0.2">
      <c r="A226" t="s">
        <v>70</v>
      </c>
      <c r="B226">
        <v>2021</v>
      </c>
    </row>
    <row r="227" spans="1:2" x14ac:dyDescent="0.2">
      <c r="A227" t="s">
        <v>69</v>
      </c>
      <c r="B227">
        <v>2021</v>
      </c>
    </row>
    <row r="228" spans="1:2" x14ac:dyDescent="0.2">
      <c r="A228" t="s">
        <v>61</v>
      </c>
      <c r="B228">
        <v>0</v>
      </c>
    </row>
    <row r="229" spans="1:2" x14ac:dyDescent="0.2">
      <c r="A229" t="s">
        <v>69</v>
      </c>
      <c r="B229">
        <v>2021</v>
      </c>
    </row>
    <row r="230" spans="1:2" x14ac:dyDescent="0.2">
      <c r="A230" t="s">
        <v>61</v>
      </c>
      <c r="B230">
        <v>2021</v>
      </c>
    </row>
    <row r="231" spans="1:2" x14ac:dyDescent="0.2">
      <c r="A231" t="s">
        <v>70</v>
      </c>
      <c r="B231">
        <v>2021</v>
      </c>
    </row>
    <row r="232" spans="1:2" x14ac:dyDescent="0.2">
      <c r="A232" t="s">
        <v>61</v>
      </c>
      <c r="B232">
        <v>2022</v>
      </c>
    </row>
    <row r="233" spans="1:2" x14ac:dyDescent="0.2">
      <c r="A233" t="s">
        <v>65</v>
      </c>
      <c r="B233">
        <v>2021</v>
      </c>
    </row>
    <row r="234" spans="1:2" x14ac:dyDescent="0.2">
      <c r="A234" t="s">
        <v>70</v>
      </c>
      <c r="B234">
        <v>2021</v>
      </c>
    </row>
    <row r="235" spans="1:2" x14ac:dyDescent="0.2">
      <c r="A235" t="s">
        <v>65</v>
      </c>
      <c r="B235">
        <v>2022</v>
      </c>
    </row>
    <row r="236" spans="1:2" x14ac:dyDescent="0.2">
      <c r="A236" t="s">
        <v>69</v>
      </c>
      <c r="B236">
        <v>2021</v>
      </c>
    </row>
    <row r="237" spans="1:2" x14ac:dyDescent="0.2">
      <c r="A237" t="s">
        <v>61</v>
      </c>
      <c r="B237">
        <v>0</v>
      </c>
    </row>
    <row r="238" spans="1:2" x14ac:dyDescent="0.2">
      <c r="A238" t="s">
        <v>61</v>
      </c>
      <c r="B238">
        <v>2021</v>
      </c>
    </row>
    <row r="239" spans="1:2" x14ac:dyDescent="0.2">
      <c r="A239" t="s">
        <v>64</v>
      </c>
      <c r="B239">
        <v>2021</v>
      </c>
    </row>
    <row r="240" spans="1:2" x14ac:dyDescent="0.2">
      <c r="A240" t="s">
        <v>65</v>
      </c>
      <c r="B240">
        <v>2021</v>
      </c>
    </row>
    <row r="241" spans="1:2" x14ac:dyDescent="0.2">
      <c r="A241" t="s">
        <v>61</v>
      </c>
      <c r="B241">
        <v>2021</v>
      </c>
    </row>
    <row r="242" spans="1:2" x14ac:dyDescent="0.2">
      <c r="A242" t="s">
        <v>68</v>
      </c>
      <c r="B242">
        <v>2021</v>
      </c>
    </row>
    <row r="243" spans="1:2" x14ac:dyDescent="0.2">
      <c r="A243" t="s">
        <v>70</v>
      </c>
      <c r="B243">
        <v>2021</v>
      </c>
    </row>
    <row r="244" spans="1:2" x14ac:dyDescent="0.2">
      <c r="A244" t="s">
        <v>61</v>
      </c>
      <c r="B244">
        <v>2021</v>
      </c>
    </row>
    <row r="245" spans="1:2" x14ac:dyDescent="0.2">
      <c r="A245" t="s">
        <v>61</v>
      </c>
      <c r="B245">
        <v>2021</v>
      </c>
    </row>
    <row r="246" spans="1:2" x14ac:dyDescent="0.2">
      <c r="A246" t="s">
        <v>70</v>
      </c>
      <c r="B246">
        <v>2021</v>
      </c>
    </row>
    <row r="247" spans="1:2" x14ac:dyDescent="0.2">
      <c r="A247" t="s">
        <v>69</v>
      </c>
      <c r="B247">
        <v>0</v>
      </c>
    </row>
    <row r="248" spans="1:2" x14ac:dyDescent="0.2">
      <c r="A248" t="s">
        <v>65</v>
      </c>
      <c r="B248">
        <v>2021</v>
      </c>
    </row>
    <row r="249" spans="1:2" x14ac:dyDescent="0.2">
      <c r="A249" t="s">
        <v>70</v>
      </c>
      <c r="B249">
        <v>2021</v>
      </c>
    </row>
    <row r="250" spans="1:2" x14ac:dyDescent="0.2">
      <c r="A250" t="s">
        <v>61</v>
      </c>
      <c r="B250">
        <v>2021</v>
      </c>
    </row>
    <row r="251" spans="1:2" x14ac:dyDescent="0.2">
      <c r="A251" t="s">
        <v>61</v>
      </c>
      <c r="B251">
        <v>2022</v>
      </c>
    </row>
    <row r="252" spans="1:2" x14ac:dyDescent="0.2">
      <c r="A252" t="s">
        <v>61</v>
      </c>
      <c r="B252">
        <v>2021</v>
      </c>
    </row>
    <row r="253" spans="1:2" x14ac:dyDescent="0.2">
      <c r="A253" t="s">
        <v>73</v>
      </c>
      <c r="B253">
        <v>2021</v>
      </c>
    </row>
    <row r="254" spans="1:2" x14ac:dyDescent="0.2">
      <c r="A254" t="s">
        <v>70</v>
      </c>
      <c r="B254">
        <v>0</v>
      </c>
    </row>
    <row r="255" spans="1:2" x14ac:dyDescent="0.2">
      <c r="A255" t="s">
        <v>61</v>
      </c>
      <c r="B255">
        <v>2021</v>
      </c>
    </row>
    <row r="256" spans="1:2" x14ac:dyDescent="0.2">
      <c r="A256" t="s">
        <v>61</v>
      </c>
      <c r="B256">
        <v>2021</v>
      </c>
    </row>
    <row r="257" spans="1:2" x14ac:dyDescent="0.2">
      <c r="A257" t="s">
        <v>70</v>
      </c>
      <c r="B257">
        <v>2021</v>
      </c>
    </row>
    <row r="258" spans="1:2" x14ac:dyDescent="0.2">
      <c r="A258" t="s">
        <v>65</v>
      </c>
      <c r="B258">
        <v>2021</v>
      </c>
    </row>
    <row r="259" spans="1:2" x14ac:dyDescent="0.2">
      <c r="A259" t="s">
        <v>61</v>
      </c>
      <c r="B259">
        <v>2021</v>
      </c>
    </row>
    <row r="260" spans="1:2" x14ac:dyDescent="0.2">
      <c r="A260" t="s">
        <v>61</v>
      </c>
      <c r="B260">
        <v>0</v>
      </c>
    </row>
    <row r="261" spans="1:2" x14ac:dyDescent="0.2">
      <c r="A261" t="s">
        <v>70</v>
      </c>
      <c r="B261">
        <v>2021</v>
      </c>
    </row>
    <row r="262" spans="1:2" x14ac:dyDescent="0.2">
      <c r="A262" t="s">
        <v>61</v>
      </c>
      <c r="B262">
        <v>2021</v>
      </c>
    </row>
    <row r="263" spans="1:2" x14ac:dyDescent="0.2">
      <c r="A263" t="s">
        <v>69</v>
      </c>
      <c r="B263">
        <v>2021</v>
      </c>
    </row>
    <row r="264" spans="1:2" x14ac:dyDescent="0.2">
      <c r="A264" t="s">
        <v>61</v>
      </c>
      <c r="B264">
        <v>2021</v>
      </c>
    </row>
    <row r="265" spans="1:2" x14ac:dyDescent="0.2">
      <c r="A265" t="s">
        <v>78</v>
      </c>
      <c r="B265">
        <v>0</v>
      </c>
    </row>
    <row r="266" spans="1:2" x14ac:dyDescent="0.2">
      <c r="A266" t="s">
        <v>78</v>
      </c>
      <c r="B266">
        <v>0</v>
      </c>
    </row>
    <row r="267" spans="1:2" x14ac:dyDescent="0.2">
      <c r="A267" t="s">
        <v>76</v>
      </c>
      <c r="B267">
        <v>2020</v>
      </c>
    </row>
    <row r="268" spans="1:2" x14ac:dyDescent="0.2">
      <c r="A268" t="s">
        <v>69</v>
      </c>
      <c r="B268">
        <v>2020</v>
      </c>
    </row>
    <row r="269" spans="1:2" x14ac:dyDescent="0.2">
      <c r="A269" t="s">
        <v>61</v>
      </c>
      <c r="B269">
        <v>0</v>
      </c>
    </row>
    <row r="270" spans="1:2" x14ac:dyDescent="0.2">
      <c r="A270" t="s">
        <v>65</v>
      </c>
      <c r="B270">
        <v>2020</v>
      </c>
    </row>
    <row r="271" spans="1:2" x14ac:dyDescent="0.2">
      <c r="A271" t="s">
        <v>69</v>
      </c>
      <c r="B271">
        <v>2019</v>
      </c>
    </row>
    <row r="272" spans="1:2" x14ac:dyDescent="0.2">
      <c r="A272" t="s">
        <v>70</v>
      </c>
      <c r="B272">
        <v>2022</v>
      </c>
    </row>
    <row r="273" spans="1:2" x14ac:dyDescent="0.2">
      <c r="A273" t="s">
        <v>69</v>
      </c>
      <c r="B273">
        <v>2022</v>
      </c>
    </row>
    <row r="274" spans="1:2" x14ac:dyDescent="0.2">
      <c r="A274" t="s">
        <v>70</v>
      </c>
      <c r="B274">
        <v>0</v>
      </c>
    </row>
    <row r="275" spans="1:2" x14ac:dyDescent="0.2">
      <c r="A275" t="s">
        <v>70</v>
      </c>
      <c r="B275">
        <v>2022</v>
      </c>
    </row>
    <row r="276" spans="1:2" x14ac:dyDescent="0.2">
      <c r="A276" t="s">
        <v>61</v>
      </c>
      <c r="B276">
        <v>2021</v>
      </c>
    </row>
    <row r="277" spans="1:2" x14ac:dyDescent="0.2">
      <c r="A277" t="s">
        <v>70</v>
      </c>
      <c r="B277">
        <v>0</v>
      </c>
    </row>
    <row r="278" spans="1:2" x14ac:dyDescent="0.2">
      <c r="A278" t="s">
        <v>70</v>
      </c>
      <c r="B278">
        <v>2021</v>
      </c>
    </row>
    <row r="279" spans="1:2" x14ac:dyDescent="0.2">
      <c r="A279" t="s">
        <v>70</v>
      </c>
      <c r="B279">
        <v>2021</v>
      </c>
    </row>
    <row r="280" spans="1:2" x14ac:dyDescent="0.2">
      <c r="A280" t="s">
        <v>61</v>
      </c>
      <c r="B280">
        <v>2021</v>
      </c>
    </row>
    <row r="281" spans="1:2" x14ac:dyDescent="0.2">
      <c r="A281" t="s">
        <v>70</v>
      </c>
      <c r="B281">
        <v>2021</v>
      </c>
    </row>
    <row r="282" spans="1:2" x14ac:dyDescent="0.2">
      <c r="A282" t="s">
        <v>76</v>
      </c>
      <c r="B282">
        <v>2019</v>
      </c>
    </row>
    <row r="283" spans="1:2" x14ac:dyDescent="0.2">
      <c r="A283" t="s">
        <v>69</v>
      </c>
      <c r="B283">
        <v>2021</v>
      </c>
    </row>
    <row r="284" spans="1:2" x14ac:dyDescent="0.2">
      <c r="A284" t="s">
        <v>61</v>
      </c>
      <c r="B284">
        <v>0</v>
      </c>
    </row>
    <row r="285" spans="1:2" x14ac:dyDescent="0.2">
      <c r="A285" t="s">
        <v>69</v>
      </c>
      <c r="B285">
        <v>2021</v>
      </c>
    </row>
    <row r="286" spans="1:2" x14ac:dyDescent="0.2">
      <c r="A286" t="s">
        <v>65</v>
      </c>
      <c r="B286">
        <v>2022</v>
      </c>
    </row>
    <row r="287" spans="1:2" x14ac:dyDescent="0.2">
      <c r="A287" t="s">
        <v>65</v>
      </c>
      <c r="B287">
        <v>2021</v>
      </c>
    </row>
    <row r="288" spans="1:2" x14ac:dyDescent="0.2">
      <c r="A288" t="s">
        <v>70</v>
      </c>
      <c r="B288">
        <v>2021</v>
      </c>
    </row>
    <row r="289" spans="1:2" x14ac:dyDescent="0.2">
      <c r="A289" t="s">
        <v>61</v>
      </c>
      <c r="B289">
        <v>2021</v>
      </c>
    </row>
    <row r="290" spans="1:2" x14ac:dyDescent="0.2">
      <c r="A290" t="s">
        <v>69</v>
      </c>
      <c r="B290">
        <v>2021</v>
      </c>
    </row>
    <row r="291" spans="1:2" x14ac:dyDescent="0.2">
      <c r="A291" t="s">
        <v>69</v>
      </c>
      <c r="B291">
        <v>2021</v>
      </c>
    </row>
    <row r="292" spans="1:2" x14ac:dyDescent="0.2">
      <c r="A292" t="s">
        <v>65</v>
      </c>
      <c r="B292">
        <v>2021</v>
      </c>
    </row>
    <row r="293" spans="1:2" x14ac:dyDescent="0.2">
      <c r="A293" t="s">
        <v>69</v>
      </c>
      <c r="B293">
        <v>0</v>
      </c>
    </row>
    <row r="294" spans="1:2" x14ac:dyDescent="0.2">
      <c r="A294" t="s">
        <v>61</v>
      </c>
      <c r="B294">
        <v>2021</v>
      </c>
    </row>
    <row r="295" spans="1:2" x14ac:dyDescent="0.2">
      <c r="A295" t="s">
        <v>69</v>
      </c>
      <c r="B295">
        <v>2022</v>
      </c>
    </row>
    <row r="296" spans="1:2" x14ac:dyDescent="0.2">
      <c r="A296" t="s">
        <v>70</v>
      </c>
      <c r="B296">
        <v>2021</v>
      </c>
    </row>
    <row r="297" spans="1:2" x14ac:dyDescent="0.2">
      <c r="A297" t="s">
        <v>61</v>
      </c>
      <c r="B297">
        <v>2021</v>
      </c>
    </row>
    <row r="298" spans="1:2" x14ac:dyDescent="0.2">
      <c r="A298" t="s">
        <v>63</v>
      </c>
      <c r="B298">
        <v>2021</v>
      </c>
    </row>
    <row r="299" spans="1:2" x14ac:dyDescent="0.2">
      <c r="A299" t="s">
        <v>69</v>
      </c>
      <c r="B299">
        <v>0</v>
      </c>
    </row>
    <row r="300" spans="1:2" x14ac:dyDescent="0.2">
      <c r="A300" t="s">
        <v>73</v>
      </c>
      <c r="B300">
        <v>2021</v>
      </c>
    </row>
    <row r="301" spans="1:2" x14ac:dyDescent="0.2">
      <c r="A301" t="s">
        <v>61</v>
      </c>
      <c r="B301">
        <v>2022</v>
      </c>
    </row>
    <row r="302" spans="1:2" x14ac:dyDescent="0.2">
      <c r="A302" t="s">
        <v>61</v>
      </c>
      <c r="B302">
        <v>2021</v>
      </c>
    </row>
    <row r="303" spans="1:2" x14ac:dyDescent="0.2">
      <c r="A303" t="s">
        <v>68</v>
      </c>
      <c r="B303">
        <v>2021</v>
      </c>
    </row>
    <row r="304" spans="1:2" x14ac:dyDescent="0.2">
      <c r="A304" t="s">
        <v>65</v>
      </c>
      <c r="B304">
        <v>2021</v>
      </c>
    </row>
    <row r="305" spans="1:2" x14ac:dyDescent="0.2">
      <c r="A305" t="s">
        <v>65</v>
      </c>
      <c r="B305">
        <v>2021</v>
      </c>
    </row>
    <row r="306" spans="1:2" x14ac:dyDescent="0.2">
      <c r="A306" t="s">
        <v>70</v>
      </c>
      <c r="B306">
        <v>2021</v>
      </c>
    </row>
    <row r="307" spans="1:2" x14ac:dyDescent="0.2">
      <c r="A307" t="s">
        <v>65</v>
      </c>
      <c r="B307">
        <v>2021</v>
      </c>
    </row>
    <row r="308" spans="1:2" x14ac:dyDescent="0.2">
      <c r="A308" t="s">
        <v>70</v>
      </c>
      <c r="B308">
        <v>2021</v>
      </c>
    </row>
    <row r="309" spans="1:2" x14ac:dyDescent="0.2">
      <c r="A309" t="s">
        <v>63</v>
      </c>
      <c r="B309">
        <v>2021</v>
      </c>
    </row>
    <row r="310" spans="1:2" x14ac:dyDescent="0.2">
      <c r="A310" t="s">
        <v>61</v>
      </c>
      <c r="B310">
        <v>2021</v>
      </c>
    </row>
    <row r="311" spans="1:2" x14ac:dyDescent="0.2">
      <c r="A311" t="s">
        <v>61</v>
      </c>
      <c r="B311">
        <v>2021</v>
      </c>
    </row>
    <row r="312" spans="1:2" x14ac:dyDescent="0.2">
      <c r="A312" t="s">
        <v>69</v>
      </c>
      <c r="B312">
        <v>2022</v>
      </c>
    </row>
    <row r="313" spans="1:2" x14ac:dyDescent="0.2">
      <c r="A313" t="s">
        <v>69</v>
      </c>
      <c r="B313">
        <v>2021</v>
      </c>
    </row>
    <row r="314" spans="1:2" x14ac:dyDescent="0.2">
      <c r="A314" t="s">
        <v>70</v>
      </c>
      <c r="B314">
        <v>2022</v>
      </c>
    </row>
    <row r="315" spans="1:2" x14ac:dyDescent="0.2">
      <c r="A315" t="s">
        <v>70</v>
      </c>
      <c r="B315">
        <v>2021</v>
      </c>
    </row>
    <row r="316" spans="1:2" x14ac:dyDescent="0.2">
      <c r="A316" t="s">
        <v>61</v>
      </c>
      <c r="B316">
        <v>2021</v>
      </c>
    </row>
    <row r="317" spans="1:2" x14ac:dyDescent="0.2">
      <c r="A317" t="s">
        <v>61</v>
      </c>
      <c r="B317">
        <v>2021</v>
      </c>
    </row>
    <row r="318" spans="1:2" x14ac:dyDescent="0.2">
      <c r="A318" t="s">
        <v>73</v>
      </c>
      <c r="B318">
        <v>2021</v>
      </c>
    </row>
    <row r="319" spans="1:2" x14ac:dyDescent="0.2">
      <c r="A319" t="s">
        <v>70</v>
      </c>
      <c r="B319">
        <v>0</v>
      </c>
    </row>
    <row r="320" spans="1:2" x14ac:dyDescent="0.2">
      <c r="A320" t="s">
        <v>73</v>
      </c>
      <c r="B320">
        <v>2021</v>
      </c>
    </row>
    <row r="321" spans="1:2" x14ac:dyDescent="0.2">
      <c r="A321" t="s">
        <v>63</v>
      </c>
      <c r="B321">
        <v>0</v>
      </c>
    </row>
    <row r="322" spans="1:2" x14ac:dyDescent="0.2">
      <c r="A322" t="s">
        <v>61</v>
      </c>
      <c r="B322">
        <v>2021</v>
      </c>
    </row>
    <row r="323" spans="1:2" x14ac:dyDescent="0.2">
      <c r="A323" t="s">
        <v>65</v>
      </c>
      <c r="B323">
        <v>2021</v>
      </c>
    </row>
    <row r="324" spans="1:2" x14ac:dyDescent="0.2">
      <c r="A324" t="s">
        <v>69</v>
      </c>
      <c r="B324">
        <v>0</v>
      </c>
    </row>
    <row r="325" spans="1:2" x14ac:dyDescent="0.2">
      <c r="A325" t="s">
        <v>65</v>
      </c>
      <c r="B325">
        <v>2021</v>
      </c>
    </row>
    <row r="326" spans="1:2" x14ac:dyDescent="0.2">
      <c r="A326" t="s">
        <v>61</v>
      </c>
      <c r="B326">
        <v>2022</v>
      </c>
    </row>
    <row r="327" spans="1:2" x14ac:dyDescent="0.2">
      <c r="A327" t="s">
        <v>64</v>
      </c>
      <c r="B327">
        <v>2021</v>
      </c>
    </row>
    <row r="328" spans="1:2" x14ac:dyDescent="0.2">
      <c r="A328" t="s">
        <v>70</v>
      </c>
      <c r="B328">
        <v>2021</v>
      </c>
    </row>
    <row r="329" spans="1:2" x14ac:dyDescent="0.2">
      <c r="A329" t="s">
        <v>69</v>
      </c>
      <c r="B329">
        <v>0</v>
      </c>
    </row>
    <row r="330" spans="1:2" x14ac:dyDescent="0.2">
      <c r="A330" t="s">
        <v>70</v>
      </c>
      <c r="B330">
        <v>2021</v>
      </c>
    </row>
    <row r="331" spans="1:2" x14ac:dyDescent="0.2">
      <c r="A331" t="s">
        <v>70</v>
      </c>
      <c r="B331">
        <v>2021</v>
      </c>
    </row>
    <row r="332" spans="1:2" x14ac:dyDescent="0.2">
      <c r="A332" t="s">
        <v>61</v>
      </c>
      <c r="B332">
        <v>2020</v>
      </c>
    </row>
    <row r="333" spans="1:2" x14ac:dyDescent="0.2">
      <c r="A333" t="s">
        <v>70</v>
      </c>
      <c r="B333">
        <v>2021</v>
      </c>
    </row>
    <row r="334" spans="1:2" x14ac:dyDescent="0.2">
      <c r="A334" t="s">
        <v>61</v>
      </c>
      <c r="B334">
        <v>2021</v>
      </c>
    </row>
    <row r="335" spans="1:2" x14ac:dyDescent="0.2">
      <c r="A335" t="s">
        <v>70</v>
      </c>
      <c r="B335">
        <v>2021</v>
      </c>
    </row>
    <row r="336" spans="1:2" x14ac:dyDescent="0.2">
      <c r="A336" t="s">
        <v>65</v>
      </c>
      <c r="B336">
        <v>0</v>
      </c>
    </row>
    <row r="337" spans="1:2" x14ac:dyDescent="0.2">
      <c r="A337" t="s">
        <v>61</v>
      </c>
      <c r="B337">
        <v>2021</v>
      </c>
    </row>
    <row r="338" spans="1:2" x14ac:dyDescent="0.2">
      <c r="A338" t="s">
        <v>61</v>
      </c>
      <c r="B338">
        <v>2021</v>
      </c>
    </row>
    <row r="339" spans="1:2" x14ac:dyDescent="0.2">
      <c r="A339" t="s">
        <v>70</v>
      </c>
      <c r="B339">
        <v>2022</v>
      </c>
    </row>
    <row r="340" spans="1:2" x14ac:dyDescent="0.2">
      <c r="A340" t="s">
        <v>65</v>
      </c>
      <c r="B340">
        <v>2021</v>
      </c>
    </row>
    <row r="341" spans="1:2" x14ac:dyDescent="0.2">
      <c r="A341" t="s">
        <v>63</v>
      </c>
      <c r="B341">
        <v>2021</v>
      </c>
    </row>
    <row r="342" spans="1:2" x14ac:dyDescent="0.2">
      <c r="A342" t="s">
        <v>70</v>
      </c>
      <c r="B342">
        <v>2022</v>
      </c>
    </row>
    <row r="343" spans="1:2" x14ac:dyDescent="0.2">
      <c r="A343" t="s">
        <v>64</v>
      </c>
      <c r="B343">
        <v>2021</v>
      </c>
    </row>
    <row r="344" spans="1:2" x14ac:dyDescent="0.2">
      <c r="A344" t="s">
        <v>70</v>
      </c>
      <c r="B344">
        <v>2021</v>
      </c>
    </row>
    <row r="345" spans="1:2" x14ac:dyDescent="0.2">
      <c r="A345" t="s">
        <v>69</v>
      </c>
      <c r="B345">
        <v>2021</v>
      </c>
    </row>
    <row r="346" spans="1:2" x14ac:dyDescent="0.2">
      <c r="A346" t="s">
        <v>69</v>
      </c>
      <c r="B346">
        <v>2021</v>
      </c>
    </row>
    <row r="347" spans="1:2" x14ac:dyDescent="0.2">
      <c r="A347" t="s">
        <v>65</v>
      </c>
      <c r="B347">
        <v>2021</v>
      </c>
    </row>
    <row r="348" spans="1:2" x14ac:dyDescent="0.2">
      <c r="A348" t="s">
        <v>61</v>
      </c>
      <c r="B348">
        <v>2021</v>
      </c>
    </row>
    <row r="349" spans="1:2" x14ac:dyDescent="0.2">
      <c r="A349" t="s">
        <v>63</v>
      </c>
      <c r="B349">
        <v>0</v>
      </c>
    </row>
    <row r="350" spans="1:2" x14ac:dyDescent="0.2">
      <c r="A350" t="s">
        <v>70</v>
      </c>
      <c r="B350">
        <v>2021</v>
      </c>
    </row>
    <row r="351" spans="1:2" x14ac:dyDescent="0.2">
      <c r="A351" t="s">
        <v>70</v>
      </c>
      <c r="B351">
        <v>2022</v>
      </c>
    </row>
    <row r="352" spans="1:2" x14ac:dyDescent="0.2">
      <c r="A352" t="s">
        <v>64</v>
      </c>
      <c r="B352">
        <v>2021</v>
      </c>
    </row>
    <row r="353" spans="1:2" x14ac:dyDescent="0.2">
      <c r="A353" t="s">
        <v>69</v>
      </c>
      <c r="B353">
        <v>2021</v>
      </c>
    </row>
    <row r="354" spans="1:2" x14ac:dyDescent="0.2">
      <c r="A354" t="s">
        <v>61</v>
      </c>
      <c r="B354">
        <v>2021</v>
      </c>
    </row>
    <row r="355" spans="1:2" x14ac:dyDescent="0.2">
      <c r="A355" t="s">
        <v>70</v>
      </c>
      <c r="B355">
        <v>2022</v>
      </c>
    </row>
    <row r="356" spans="1:2" x14ac:dyDescent="0.2">
      <c r="A356" t="s">
        <v>70</v>
      </c>
      <c r="B356">
        <v>2021</v>
      </c>
    </row>
    <row r="357" spans="1:2" x14ac:dyDescent="0.2">
      <c r="A357" t="s">
        <v>73</v>
      </c>
      <c r="B357">
        <v>0</v>
      </c>
    </row>
    <row r="358" spans="1:2" x14ac:dyDescent="0.2">
      <c r="A358" t="s">
        <v>69</v>
      </c>
      <c r="B358">
        <v>2021</v>
      </c>
    </row>
    <row r="359" spans="1:2" x14ac:dyDescent="0.2">
      <c r="A359" t="s">
        <v>69</v>
      </c>
      <c r="B359">
        <v>2021</v>
      </c>
    </row>
    <row r="360" spans="1:2" x14ac:dyDescent="0.2">
      <c r="A360" t="s">
        <v>70</v>
      </c>
      <c r="B360">
        <v>2021</v>
      </c>
    </row>
    <row r="361" spans="1:2" x14ac:dyDescent="0.2">
      <c r="A361" t="s">
        <v>69</v>
      </c>
      <c r="B361">
        <v>2021</v>
      </c>
    </row>
    <row r="362" spans="1:2" x14ac:dyDescent="0.2">
      <c r="A362" t="s">
        <v>70</v>
      </c>
      <c r="B362">
        <v>2021</v>
      </c>
    </row>
    <row r="363" spans="1:2" x14ac:dyDescent="0.2">
      <c r="A363" t="s">
        <v>70</v>
      </c>
      <c r="B363">
        <v>0</v>
      </c>
    </row>
    <row r="364" spans="1:2" x14ac:dyDescent="0.2">
      <c r="A364" t="s">
        <v>69</v>
      </c>
      <c r="B364">
        <v>0</v>
      </c>
    </row>
    <row r="365" spans="1:2" x14ac:dyDescent="0.2">
      <c r="A365" t="s">
        <v>73</v>
      </c>
      <c r="B365">
        <v>0</v>
      </c>
    </row>
    <row r="366" spans="1:2" x14ac:dyDescent="0.2">
      <c r="A366" t="s">
        <v>63</v>
      </c>
      <c r="B366">
        <v>0</v>
      </c>
    </row>
    <row r="367" spans="1:2" x14ac:dyDescent="0.2">
      <c r="A367" t="s">
        <v>70</v>
      </c>
      <c r="B367">
        <v>2021</v>
      </c>
    </row>
    <row r="368" spans="1:2" x14ac:dyDescent="0.2">
      <c r="A368" t="s">
        <v>70</v>
      </c>
      <c r="B368">
        <v>2022</v>
      </c>
    </row>
    <row r="369" spans="1:2" x14ac:dyDescent="0.2">
      <c r="A369" t="s">
        <v>61</v>
      </c>
      <c r="B369">
        <v>2021</v>
      </c>
    </row>
    <row r="370" spans="1:2" x14ac:dyDescent="0.2">
      <c r="A370" t="s">
        <v>64</v>
      </c>
      <c r="B370">
        <v>2021</v>
      </c>
    </row>
    <row r="371" spans="1:2" x14ac:dyDescent="0.2">
      <c r="A371" t="s">
        <v>61</v>
      </c>
      <c r="B371">
        <v>2021</v>
      </c>
    </row>
    <row r="372" spans="1:2" x14ac:dyDescent="0.2">
      <c r="A372" t="s">
        <v>70</v>
      </c>
      <c r="B372">
        <v>2021</v>
      </c>
    </row>
    <row r="373" spans="1:2" x14ac:dyDescent="0.2">
      <c r="A373" t="s">
        <v>70</v>
      </c>
      <c r="B373">
        <v>2021</v>
      </c>
    </row>
    <row r="374" spans="1:2" x14ac:dyDescent="0.2">
      <c r="A374" t="s">
        <v>70</v>
      </c>
      <c r="B374">
        <v>2022</v>
      </c>
    </row>
    <row r="375" spans="1:2" x14ac:dyDescent="0.2">
      <c r="A375" t="s">
        <v>73</v>
      </c>
      <c r="B375">
        <v>0</v>
      </c>
    </row>
    <row r="376" spans="1:2" x14ac:dyDescent="0.2">
      <c r="A376" t="s">
        <v>69</v>
      </c>
      <c r="B376">
        <v>2021</v>
      </c>
    </row>
    <row r="377" spans="1:2" x14ac:dyDescent="0.2">
      <c r="A377" t="s">
        <v>70</v>
      </c>
      <c r="B377">
        <v>2022</v>
      </c>
    </row>
    <row r="378" spans="1:2" x14ac:dyDescent="0.2">
      <c r="A378" t="s">
        <v>70</v>
      </c>
      <c r="B378">
        <v>2021</v>
      </c>
    </row>
    <row r="379" spans="1:2" x14ac:dyDescent="0.2">
      <c r="A379" t="s">
        <v>69</v>
      </c>
      <c r="B379">
        <v>2021</v>
      </c>
    </row>
    <row r="380" spans="1:2" x14ac:dyDescent="0.2">
      <c r="A380" t="s">
        <v>73</v>
      </c>
      <c r="B380">
        <v>2021</v>
      </c>
    </row>
    <row r="381" spans="1:2" x14ac:dyDescent="0.2">
      <c r="A381" t="s">
        <v>31</v>
      </c>
      <c r="B381">
        <v>0</v>
      </c>
    </row>
    <row r="382" spans="1:2" x14ac:dyDescent="0.2">
      <c r="A382" t="s">
        <v>70</v>
      </c>
      <c r="B382">
        <v>2021</v>
      </c>
    </row>
    <row r="383" spans="1:2" x14ac:dyDescent="0.2">
      <c r="A383" t="s">
        <v>73</v>
      </c>
      <c r="B383">
        <v>2021</v>
      </c>
    </row>
    <row r="384" spans="1:2" x14ac:dyDescent="0.2">
      <c r="A384" t="s">
        <v>70</v>
      </c>
      <c r="B384">
        <v>0</v>
      </c>
    </row>
    <row r="385" spans="1:2" x14ac:dyDescent="0.2">
      <c r="A385" t="s">
        <v>61</v>
      </c>
      <c r="B385">
        <v>2021</v>
      </c>
    </row>
    <row r="386" spans="1:2" x14ac:dyDescent="0.2">
      <c r="A386" t="s">
        <v>70</v>
      </c>
      <c r="B386">
        <v>2021</v>
      </c>
    </row>
    <row r="387" spans="1:2" x14ac:dyDescent="0.2">
      <c r="A387" t="s">
        <v>63</v>
      </c>
      <c r="B387">
        <v>0</v>
      </c>
    </row>
    <row r="388" spans="1:2" x14ac:dyDescent="0.2">
      <c r="A388" t="s">
        <v>65</v>
      </c>
      <c r="B388">
        <v>2021</v>
      </c>
    </row>
    <row r="389" spans="1:2" x14ac:dyDescent="0.2">
      <c r="A389" t="s">
        <v>63</v>
      </c>
      <c r="B389">
        <v>2021</v>
      </c>
    </row>
    <row r="390" spans="1:2" x14ac:dyDescent="0.2">
      <c r="A390" t="s">
        <v>64</v>
      </c>
      <c r="B390">
        <v>2021</v>
      </c>
    </row>
    <row r="391" spans="1:2" x14ac:dyDescent="0.2">
      <c r="A391" t="s">
        <v>61</v>
      </c>
      <c r="B391">
        <v>2021</v>
      </c>
    </row>
    <row r="392" spans="1:2" x14ac:dyDescent="0.2">
      <c r="A392" t="s">
        <v>72</v>
      </c>
      <c r="B392">
        <v>2021</v>
      </c>
    </row>
    <row r="393" spans="1:2" x14ac:dyDescent="0.2">
      <c r="A393" t="s">
        <v>70</v>
      </c>
      <c r="B393">
        <v>2021</v>
      </c>
    </row>
    <row r="394" spans="1:2" x14ac:dyDescent="0.2">
      <c r="A394" t="s">
        <v>63</v>
      </c>
      <c r="B394">
        <v>2021</v>
      </c>
    </row>
    <row r="395" spans="1:2" x14ac:dyDescent="0.2">
      <c r="A395" t="s">
        <v>61</v>
      </c>
      <c r="B395">
        <v>2021</v>
      </c>
    </row>
    <row r="396" spans="1:2" x14ac:dyDescent="0.2">
      <c r="A396" t="s">
        <v>61</v>
      </c>
      <c r="B396">
        <v>2021</v>
      </c>
    </row>
    <row r="397" spans="1:2" x14ac:dyDescent="0.2">
      <c r="A397" t="s">
        <v>70</v>
      </c>
      <c r="B397">
        <v>2021</v>
      </c>
    </row>
    <row r="398" spans="1:2" x14ac:dyDescent="0.2">
      <c r="A398" t="s">
        <v>69</v>
      </c>
      <c r="B398">
        <v>2021</v>
      </c>
    </row>
    <row r="399" spans="1:2" x14ac:dyDescent="0.2">
      <c r="A399" t="s">
        <v>70</v>
      </c>
      <c r="B399">
        <v>2021</v>
      </c>
    </row>
    <row r="400" spans="1:2" x14ac:dyDescent="0.2">
      <c r="A400" t="s">
        <v>70</v>
      </c>
      <c r="B400">
        <v>2021</v>
      </c>
    </row>
    <row r="401" spans="1:2" x14ac:dyDescent="0.2">
      <c r="A401" t="s">
        <v>63</v>
      </c>
      <c r="B401">
        <v>2021</v>
      </c>
    </row>
    <row r="402" spans="1:2" x14ac:dyDescent="0.2">
      <c r="A402" t="s">
        <v>64</v>
      </c>
      <c r="B402">
        <v>2021</v>
      </c>
    </row>
    <row r="403" spans="1:2" x14ac:dyDescent="0.2">
      <c r="A403" t="s">
        <v>61</v>
      </c>
      <c r="B403">
        <v>2021</v>
      </c>
    </row>
    <row r="404" spans="1:2" x14ac:dyDescent="0.2">
      <c r="A404" t="s">
        <v>61</v>
      </c>
      <c r="B404">
        <v>2021</v>
      </c>
    </row>
    <row r="405" spans="1:2" x14ac:dyDescent="0.2">
      <c r="A405" t="s">
        <v>65</v>
      </c>
      <c r="B405">
        <v>0</v>
      </c>
    </row>
    <row r="406" spans="1:2" x14ac:dyDescent="0.2">
      <c r="A406" t="s">
        <v>63</v>
      </c>
      <c r="B406">
        <v>2021</v>
      </c>
    </row>
    <row r="407" spans="1:2" x14ac:dyDescent="0.2">
      <c r="A407" t="s">
        <v>70</v>
      </c>
      <c r="B407">
        <v>2021</v>
      </c>
    </row>
    <row r="408" spans="1:2" x14ac:dyDescent="0.2">
      <c r="A408" t="s">
        <v>73</v>
      </c>
      <c r="B408">
        <v>2021</v>
      </c>
    </row>
    <row r="409" spans="1:2" x14ac:dyDescent="0.2">
      <c r="A409" t="s">
        <v>65</v>
      </c>
      <c r="B409">
        <v>2021</v>
      </c>
    </row>
    <row r="410" spans="1:2" x14ac:dyDescent="0.2">
      <c r="A410" t="s">
        <v>68</v>
      </c>
      <c r="B410">
        <v>2021</v>
      </c>
    </row>
    <row r="411" spans="1:2" x14ac:dyDescent="0.2">
      <c r="A411" t="s">
        <v>61</v>
      </c>
      <c r="B411">
        <v>0</v>
      </c>
    </row>
    <row r="412" spans="1:2" x14ac:dyDescent="0.2">
      <c r="A412" t="s">
        <v>73</v>
      </c>
      <c r="B412">
        <v>2021</v>
      </c>
    </row>
    <row r="413" spans="1:2" x14ac:dyDescent="0.2">
      <c r="A413" t="s">
        <v>65</v>
      </c>
      <c r="B413">
        <v>2021</v>
      </c>
    </row>
    <row r="414" spans="1:2" x14ac:dyDescent="0.2">
      <c r="A414" t="s">
        <v>70</v>
      </c>
      <c r="B414">
        <v>2021</v>
      </c>
    </row>
    <row r="415" spans="1:2" x14ac:dyDescent="0.2">
      <c r="A415" t="s">
        <v>65</v>
      </c>
      <c r="B415">
        <v>2021</v>
      </c>
    </row>
    <row r="416" spans="1:2" x14ac:dyDescent="0.2">
      <c r="A416" t="s">
        <v>65</v>
      </c>
      <c r="B416">
        <v>2021</v>
      </c>
    </row>
    <row r="417" spans="1:2" x14ac:dyDescent="0.2">
      <c r="A417" t="s">
        <v>70</v>
      </c>
      <c r="B417">
        <v>2021</v>
      </c>
    </row>
    <row r="418" spans="1:2" x14ac:dyDescent="0.2">
      <c r="A418" t="s">
        <v>69</v>
      </c>
      <c r="B418">
        <v>2021</v>
      </c>
    </row>
    <row r="419" spans="1:2" x14ac:dyDescent="0.2">
      <c r="A419" t="s">
        <v>70</v>
      </c>
      <c r="B419">
        <v>2021</v>
      </c>
    </row>
    <row r="420" spans="1:2" x14ac:dyDescent="0.2">
      <c r="A420" t="s">
        <v>65</v>
      </c>
      <c r="B420">
        <v>2021</v>
      </c>
    </row>
    <row r="421" spans="1:2" x14ac:dyDescent="0.2">
      <c r="A421" t="s">
        <v>61</v>
      </c>
      <c r="B421">
        <v>2021</v>
      </c>
    </row>
    <row r="422" spans="1:2" x14ac:dyDescent="0.2">
      <c r="A422" t="s">
        <v>64</v>
      </c>
      <c r="B422">
        <v>2021</v>
      </c>
    </row>
    <row r="423" spans="1:2" x14ac:dyDescent="0.2">
      <c r="A423" t="s">
        <v>69</v>
      </c>
      <c r="B423">
        <v>2021</v>
      </c>
    </row>
    <row r="424" spans="1:2" x14ac:dyDescent="0.2">
      <c r="A424" t="s">
        <v>69</v>
      </c>
      <c r="B424">
        <v>2021</v>
      </c>
    </row>
    <row r="425" spans="1:2" x14ac:dyDescent="0.2">
      <c r="A425" t="s">
        <v>69</v>
      </c>
      <c r="B425">
        <v>2021</v>
      </c>
    </row>
    <row r="426" spans="1:2" x14ac:dyDescent="0.2">
      <c r="A426" t="s">
        <v>61</v>
      </c>
      <c r="B426">
        <v>2021</v>
      </c>
    </row>
    <row r="427" spans="1:2" x14ac:dyDescent="0.2">
      <c r="A427" t="s">
        <v>68</v>
      </c>
      <c r="B427">
        <v>2021</v>
      </c>
    </row>
    <row r="428" spans="1:2" x14ac:dyDescent="0.2">
      <c r="A428" t="s">
        <v>61</v>
      </c>
      <c r="B428">
        <v>2021</v>
      </c>
    </row>
    <row r="429" spans="1:2" x14ac:dyDescent="0.2">
      <c r="A429" t="s">
        <v>70</v>
      </c>
      <c r="B429">
        <v>2021</v>
      </c>
    </row>
    <row r="430" spans="1:2" x14ac:dyDescent="0.2">
      <c r="A430" t="s">
        <v>69</v>
      </c>
      <c r="B430">
        <v>2021</v>
      </c>
    </row>
    <row r="431" spans="1:2" x14ac:dyDescent="0.2">
      <c r="A431" t="s">
        <v>65</v>
      </c>
      <c r="B431">
        <v>2021</v>
      </c>
    </row>
    <row r="432" spans="1:2" x14ac:dyDescent="0.2">
      <c r="A432" t="s">
        <v>61</v>
      </c>
      <c r="B432">
        <v>2021</v>
      </c>
    </row>
    <row r="433" spans="1:2" x14ac:dyDescent="0.2">
      <c r="A433" t="s">
        <v>61</v>
      </c>
      <c r="B433">
        <v>2022</v>
      </c>
    </row>
    <row r="434" spans="1:2" x14ac:dyDescent="0.2">
      <c r="A434" t="s">
        <v>69</v>
      </c>
      <c r="B434">
        <v>0</v>
      </c>
    </row>
    <row r="435" spans="1:2" x14ac:dyDescent="0.2">
      <c r="A435" t="s">
        <v>65</v>
      </c>
      <c r="B435">
        <v>2021</v>
      </c>
    </row>
    <row r="436" spans="1:2" x14ac:dyDescent="0.2">
      <c r="A436" t="s">
        <v>63</v>
      </c>
      <c r="B436">
        <v>0</v>
      </c>
    </row>
    <row r="437" spans="1:2" x14ac:dyDescent="0.2">
      <c r="A437" t="s">
        <v>63</v>
      </c>
      <c r="B437">
        <v>2022</v>
      </c>
    </row>
    <row r="438" spans="1:2" x14ac:dyDescent="0.2">
      <c r="A438" t="s">
        <v>64</v>
      </c>
      <c r="B438">
        <v>2021</v>
      </c>
    </row>
    <row r="439" spans="1:2" x14ac:dyDescent="0.2">
      <c r="A439" t="s">
        <v>65</v>
      </c>
      <c r="B439">
        <v>0</v>
      </c>
    </row>
    <row r="440" spans="1:2" x14ac:dyDescent="0.2">
      <c r="A440" t="s">
        <v>64</v>
      </c>
      <c r="B440">
        <v>2021</v>
      </c>
    </row>
    <row r="441" spans="1:2" x14ac:dyDescent="0.2">
      <c r="A441" t="s">
        <v>64</v>
      </c>
      <c r="B441">
        <v>2021</v>
      </c>
    </row>
    <row r="442" spans="1:2" x14ac:dyDescent="0.2">
      <c r="A442" t="s">
        <v>68</v>
      </c>
      <c r="B442">
        <v>2021</v>
      </c>
    </row>
    <row r="443" spans="1:2" x14ac:dyDescent="0.2">
      <c r="A443" t="s">
        <v>69</v>
      </c>
      <c r="B443">
        <v>2021</v>
      </c>
    </row>
    <row r="444" spans="1:2" x14ac:dyDescent="0.2">
      <c r="A444" t="s">
        <v>70</v>
      </c>
      <c r="B444">
        <v>2021</v>
      </c>
    </row>
    <row r="445" spans="1:2" x14ac:dyDescent="0.2">
      <c r="A445" t="s">
        <v>69</v>
      </c>
      <c r="B445">
        <v>2021</v>
      </c>
    </row>
    <row r="446" spans="1:2" x14ac:dyDescent="0.2">
      <c r="A446" t="s">
        <v>65</v>
      </c>
      <c r="B446">
        <v>2021</v>
      </c>
    </row>
    <row r="447" spans="1:2" x14ac:dyDescent="0.2">
      <c r="A447" t="s">
        <v>70</v>
      </c>
      <c r="B447">
        <v>2021</v>
      </c>
    </row>
    <row r="448" spans="1:2" x14ac:dyDescent="0.2">
      <c r="A448" t="s">
        <v>70</v>
      </c>
      <c r="B448">
        <v>2021</v>
      </c>
    </row>
    <row r="449" spans="1:2" x14ac:dyDescent="0.2">
      <c r="A449" t="s">
        <v>70</v>
      </c>
      <c r="B449">
        <v>2022</v>
      </c>
    </row>
    <row r="450" spans="1:2" x14ac:dyDescent="0.2">
      <c r="A450" t="s">
        <v>70</v>
      </c>
      <c r="B450">
        <v>2021</v>
      </c>
    </row>
    <row r="451" spans="1:2" x14ac:dyDescent="0.2">
      <c r="A451" t="s">
        <v>61</v>
      </c>
      <c r="B451">
        <v>2021</v>
      </c>
    </row>
    <row r="452" spans="1:2" x14ac:dyDescent="0.2">
      <c r="A452" t="s">
        <v>65</v>
      </c>
      <c r="B452">
        <v>2021</v>
      </c>
    </row>
    <row r="453" spans="1:2" x14ac:dyDescent="0.2">
      <c r="A453" t="s">
        <v>69</v>
      </c>
      <c r="B453">
        <v>2021</v>
      </c>
    </row>
    <row r="454" spans="1:2" x14ac:dyDescent="0.2">
      <c r="A454" t="s">
        <v>70</v>
      </c>
      <c r="B454">
        <v>2021</v>
      </c>
    </row>
    <row r="455" spans="1:2" x14ac:dyDescent="0.2">
      <c r="A455" t="s">
        <v>64</v>
      </c>
      <c r="B455">
        <v>2021</v>
      </c>
    </row>
    <row r="456" spans="1:2" x14ac:dyDescent="0.2">
      <c r="A456" t="s">
        <v>65</v>
      </c>
      <c r="B456">
        <v>2021</v>
      </c>
    </row>
    <row r="457" spans="1:2" x14ac:dyDescent="0.2">
      <c r="A457" t="s">
        <v>64</v>
      </c>
      <c r="B457">
        <v>2021</v>
      </c>
    </row>
    <row r="458" spans="1:2" x14ac:dyDescent="0.2">
      <c r="A458" t="s">
        <v>70</v>
      </c>
      <c r="B458">
        <v>2021</v>
      </c>
    </row>
    <row r="459" spans="1:2" x14ac:dyDescent="0.2">
      <c r="A459" t="s">
        <v>69</v>
      </c>
      <c r="B459">
        <v>2021</v>
      </c>
    </row>
    <row r="460" spans="1:2" x14ac:dyDescent="0.2">
      <c r="A460" t="s">
        <v>61</v>
      </c>
      <c r="B460">
        <v>2021</v>
      </c>
    </row>
    <row r="461" spans="1:2" x14ac:dyDescent="0.2">
      <c r="A461" t="s">
        <v>63</v>
      </c>
      <c r="B461">
        <v>2021</v>
      </c>
    </row>
    <row r="462" spans="1:2" x14ac:dyDescent="0.2">
      <c r="A462" t="s">
        <v>70</v>
      </c>
      <c r="B462">
        <v>2021</v>
      </c>
    </row>
    <row r="463" spans="1:2" x14ac:dyDescent="0.2">
      <c r="A463" t="s">
        <v>69</v>
      </c>
      <c r="B463">
        <v>2021</v>
      </c>
    </row>
    <row r="464" spans="1:2" x14ac:dyDescent="0.2">
      <c r="A464" t="s">
        <v>69</v>
      </c>
      <c r="B464">
        <v>2021</v>
      </c>
    </row>
    <row r="465" spans="1:2" x14ac:dyDescent="0.2">
      <c r="A465" t="s">
        <v>65</v>
      </c>
      <c r="B465">
        <v>2021</v>
      </c>
    </row>
    <row r="466" spans="1:2" x14ac:dyDescent="0.2">
      <c r="A466" t="s">
        <v>61</v>
      </c>
      <c r="B466">
        <v>2021</v>
      </c>
    </row>
    <row r="467" spans="1:2" x14ac:dyDescent="0.2">
      <c r="A467" t="s">
        <v>61</v>
      </c>
      <c r="B467">
        <v>2022</v>
      </c>
    </row>
    <row r="468" spans="1:2" x14ac:dyDescent="0.2">
      <c r="A468" t="s">
        <v>70</v>
      </c>
      <c r="B468">
        <v>2021</v>
      </c>
    </row>
    <row r="469" spans="1:2" x14ac:dyDescent="0.2">
      <c r="A469" t="s">
        <v>61</v>
      </c>
      <c r="B469">
        <v>2021</v>
      </c>
    </row>
    <row r="470" spans="1:2" x14ac:dyDescent="0.2">
      <c r="A470" t="s">
        <v>64</v>
      </c>
      <c r="B470">
        <v>2021</v>
      </c>
    </row>
    <row r="471" spans="1:2" x14ac:dyDescent="0.2">
      <c r="A471" t="s">
        <v>65</v>
      </c>
      <c r="B471">
        <v>0</v>
      </c>
    </row>
    <row r="472" spans="1:2" x14ac:dyDescent="0.2">
      <c r="A472" t="s">
        <v>78</v>
      </c>
      <c r="B472">
        <v>2021</v>
      </c>
    </row>
    <row r="473" spans="1:2" x14ac:dyDescent="0.2">
      <c r="A473" t="s">
        <v>61</v>
      </c>
      <c r="B473">
        <v>2021</v>
      </c>
    </row>
    <row r="474" spans="1:2" x14ac:dyDescent="0.2">
      <c r="A474" t="s">
        <v>61</v>
      </c>
      <c r="B474">
        <v>2021</v>
      </c>
    </row>
    <row r="475" spans="1:2" x14ac:dyDescent="0.2">
      <c r="A475" t="s">
        <v>52</v>
      </c>
      <c r="B475">
        <v>2019</v>
      </c>
    </row>
    <row r="476" spans="1:2" x14ac:dyDescent="0.2">
      <c r="A476" t="s">
        <v>70</v>
      </c>
      <c r="B476">
        <v>0</v>
      </c>
    </row>
    <row r="477" spans="1:2" x14ac:dyDescent="0.2">
      <c r="A477" t="s">
        <v>61</v>
      </c>
      <c r="B477">
        <v>0</v>
      </c>
    </row>
    <row r="478" spans="1:2" x14ac:dyDescent="0.2">
      <c r="A478" t="s">
        <v>70</v>
      </c>
      <c r="B478">
        <v>2021</v>
      </c>
    </row>
    <row r="479" spans="1:2" x14ac:dyDescent="0.2">
      <c r="A479" t="s">
        <v>70</v>
      </c>
      <c r="B479">
        <v>0</v>
      </c>
    </row>
    <row r="480" spans="1:2" x14ac:dyDescent="0.2">
      <c r="A480" t="s">
        <v>61</v>
      </c>
      <c r="B480">
        <v>2021</v>
      </c>
    </row>
    <row r="481" spans="1:2" x14ac:dyDescent="0.2">
      <c r="A481" t="s">
        <v>70</v>
      </c>
      <c r="B481">
        <v>2020</v>
      </c>
    </row>
    <row r="482" spans="1:2" x14ac:dyDescent="0.2">
      <c r="A482" t="s">
        <v>70</v>
      </c>
      <c r="B482">
        <v>2021</v>
      </c>
    </row>
    <row r="483" spans="1:2" x14ac:dyDescent="0.2">
      <c r="A483" t="s">
        <v>61</v>
      </c>
      <c r="B483">
        <v>2021</v>
      </c>
    </row>
    <row r="484" spans="1:2" x14ac:dyDescent="0.2">
      <c r="A484" t="s">
        <v>65</v>
      </c>
      <c r="B484">
        <v>2021</v>
      </c>
    </row>
    <row r="485" spans="1:2" x14ac:dyDescent="0.2">
      <c r="A485" t="s">
        <v>61</v>
      </c>
      <c r="B485">
        <v>2021</v>
      </c>
    </row>
    <row r="486" spans="1:2" x14ac:dyDescent="0.2">
      <c r="A486" t="s">
        <v>69</v>
      </c>
      <c r="B486">
        <v>2021</v>
      </c>
    </row>
    <row r="487" spans="1:2" x14ac:dyDescent="0.2">
      <c r="A487" t="s">
        <v>65</v>
      </c>
      <c r="B487">
        <v>2021</v>
      </c>
    </row>
    <row r="488" spans="1:2" x14ac:dyDescent="0.2">
      <c r="A488" t="s">
        <v>61</v>
      </c>
      <c r="B488">
        <v>2020</v>
      </c>
    </row>
    <row r="489" spans="1:2" x14ac:dyDescent="0.2">
      <c r="A489" t="s">
        <v>51</v>
      </c>
      <c r="B489">
        <v>2019</v>
      </c>
    </row>
    <row r="490" spans="1:2" x14ac:dyDescent="0.2">
      <c r="A490" t="s">
        <v>98</v>
      </c>
      <c r="B490">
        <v>2020</v>
      </c>
    </row>
    <row r="491" spans="1:2" x14ac:dyDescent="0.2">
      <c r="A491" t="s">
        <v>67</v>
      </c>
      <c r="B491">
        <v>2020</v>
      </c>
    </row>
    <row r="492" spans="1:2" x14ac:dyDescent="0.2">
      <c r="A492" t="s">
        <v>71</v>
      </c>
      <c r="B492">
        <v>0</v>
      </c>
    </row>
    <row r="493" spans="1:2" x14ac:dyDescent="0.2">
      <c r="A493" t="s">
        <v>57</v>
      </c>
      <c r="B493">
        <v>2019</v>
      </c>
    </row>
    <row r="494" spans="1:2" x14ac:dyDescent="0.2">
      <c r="A494" t="s">
        <v>99</v>
      </c>
      <c r="B494">
        <v>2019</v>
      </c>
    </row>
    <row r="495" spans="1:2" x14ac:dyDescent="0.2">
      <c r="A495" t="s">
        <v>79</v>
      </c>
      <c r="B495">
        <v>2019</v>
      </c>
    </row>
    <row r="496" spans="1:2" x14ac:dyDescent="0.2">
      <c r="A496" t="s">
        <v>24</v>
      </c>
      <c r="B496">
        <v>2019</v>
      </c>
    </row>
    <row r="497" spans="1:2" x14ac:dyDescent="0.2">
      <c r="A497" t="s">
        <v>71</v>
      </c>
      <c r="B497">
        <v>2019</v>
      </c>
    </row>
    <row r="498" spans="1:2" x14ac:dyDescent="0.2">
      <c r="A498" t="s">
        <v>99</v>
      </c>
      <c r="B498">
        <v>2019</v>
      </c>
    </row>
    <row r="499" spans="1:2" x14ac:dyDescent="0.2">
      <c r="A499" t="s">
        <v>24</v>
      </c>
      <c r="B499">
        <v>2019</v>
      </c>
    </row>
    <row r="500" spans="1:2" x14ac:dyDescent="0.2">
      <c r="A500" t="s">
        <v>77</v>
      </c>
      <c r="B500">
        <v>2019</v>
      </c>
    </row>
    <row r="501" spans="1:2" x14ac:dyDescent="0.2">
      <c r="A501" t="s">
        <v>74</v>
      </c>
      <c r="B501">
        <v>2018</v>
      </c>
    </row>
    <row r="502" spans="1:2" x14ac:dyDescent="0.2">
      <c r="A502" t="s">
        <v>29</v>
      </c>
      <c r="B502">
        <v>2018</v>
      </c>
    </row>
    <row r="503" spans="1:2" x14ac:dyDescent="0.2">
      <c r="A503" t="s">
        <v>31</v>
      </c>
      <c r="B503">
        <v>2018</v>
      </c>
    </row>
    <row r="504" spans="1:2" x14ac:dyDescent="0.2">
      <c r="A504" t="s">
        <v>39</v>
      </c>
      <c r="B504">
        <v>2019</v>
      </c>
    </row>
    <row r="505" spans="1:2" x14ac:dyDescent="0.2">
      <c r="A505" t="s">
        <v>80</v>
      </c>
      <c r="B505">
        <v>2019</v>
      </c>
    </row>
    <row r="506" spans="1:2" x14ac:dyDescent="0.2">
      <c r="A506" t="s">
        <v>27</v>
      </c>
      <c r="B506">
        <v>2019</v>
      </c>
    </row>
    <row r="507" spans="1:2" x14ac:dyDescent="0.2">
      <c r="A507" t="s">
        <v>55</v>
      </c>
      <c r="B507">
        <v>2018</v>
      </c>
    </row>
    <row r="508" spans="1:2" x14ac:dyDescent="0.2">
      <c r="A508" t="s">
        <v>100</v>
      </c>
      <c r="B508">
        <v>2019</v>
      </c>
    </row>
    <row r="509" spans="1:2" x14ac:dyDescent="0.2">
      <c r="A509" t="s">
        <v>77</v>
      </c>
      <c r="B509">
        <v>0</v>
      </c>
    </row>
    <row r="510" spans="1:2" x14ac:dyDescent="0.2">
      <c r="A510" t="s">
        <v>72</v>
      </c>
      <c r="B510">
        <v>2019</v>
      </c>
    </row>
    <row r="511" spans="1:2" x14ac:dyDescent="0.2">
      <c r="A511" t="s">
        <v>74</v>
      </c>
      <c r="B511">
        <v>2019</v>
      </c>
    </row>
    <row r="512" spans="1:2" x14ac:dyDescent="0.2">
      <c r="A512" t="s">
        <v>98</v>
      </c>
      <c r="B512">
        <v>2019</v>
      </c>
    </row>
    <row r="513" spans="1:2" x14ac:dyDescent="0.2">
      <c r="A513" t="s">
        <v>74</v>
      </c>
      <c r="B513">
        <v>2019</v>
      </c>
    </row>
    <row r="514" spans="1:2" x14ac:dyDescent="0.2">
      <c r="A514" t="s">
        <v>47</v>
      </c>
      <c r="B514">
        <v>2019</v>
      </c>
    </row>
    <row r="515" spans="1:2" x14ac:dyDescent="0.2">
      <c r="A515" t="s">
        <v>101</v>
      </c>
      <c r="B515">
        <v>2019</v>
      </c>
    </row>
    <row r="516" spans="1:2" x14ac:dyDescent="0.2">
      <c r="A516" t="s">
        <v>66</v>
      </c>
      <c r="B516">
        <v>2019</v>
      </c>
    </row>
    <row r="517" spans="1:2" x14ac:dyDescent="0.2">
      <c r="A517" t="s">
        <v>77</v>
      </c>
      <c r="B517">
        <v>2019</v>
      </c>
    </row>
    <row r="518" spans="1:2" x14ac:dyDescent="0.2">
      <c r="A518" t="s">
        <v>76</v>
      </c>
      <c r="B518">
        <v>2019</v>
      </c>
    </row>
    <row r="519" spans="1:2" x14ac:dyDescent="0.2">
      <c r="A519" t="s">
        <v>74</v>
      </c>
      <c r="B519">
        <v>2019</v>
      </c>
    </row>
    <row r="520" spans="1:2" x14ac:dyDescent="0.2">
      <c r="A520" t="s">
        <v>71</v>
      </c>
      <c r="B520">
        <v>2019</v>
      </c>
    </row>
    <row r="521" spans="1:2" x14ac:dyDescent="0.2">
      <c r="A521" t="s">
        <v>72</v>
      </c>
      <c r="B521">
        <v>2018</v>
      </c>
    </row>
    <row r="522" spans="1:2" x14ac:dyDescent="0.2">
      <c r="A522" t="s">
        <v>35</v>
      </c>
      <c r="B522">
        <v>2018</v>
      </c>
    </row>
    <row r="523" spans="1:2" x14ac:dyDescent="0.2">
      <c r="A523" t="s">
        <v>72</v>
      </c>
      <c r="B523">
        <v>2019</v>
      </c>
    </row>
    <row r="524" spans="1:2" x14ac:dyDescent="0.2">
      <c r="A524" t="s">
        <v>57</v>
      </c>
      <c r="B524">
        <v>2019</v>
      </c>
    </row>
    <row r="525" spans="1:2" x14ac:dyDescent="0.2">
      <c r="A525" t="s">
        <v>77</v>
      </c>
      <c r="B525">
        <v>2019</v>
      </c>
    </row>
    <row r="526" spans="1:2" x14ac:dyDescent="0.2">
      <c r="A526" t="s">
        <v>39</v>
      </c>
      <c r="B526">
        <v>2019</v>
      </c>
    </row>
    <row r="527" spans="1:2" x14ac:dyDescent="0.2">
      <c r="A527" t="s">
        <v>102</v>
      </c>
      <c r="B527">
        <v>2019</v>
      </c>
    </row>
    <row r="528" spans="1:2" x14ac:dyDescent="0.2">
      <c r="A528" t="s">
        <v>84</v>
      </c>
      <c r="B528">
        <v>2019</v>
      </c>
    </row>
    <row r="529" spans="1:2" x14ac:dyDescent="0.2">
      <c r="A529" t="s">
        <v>71</v>
      </c>
      <c r="B529">
        <v>2019</v>
      </c>
    </row>
    <row r="530" spans="1:2" x14ac:dyDescent="0.2">
      <c r="A530" t="s">
        <v>99</v>
      </c>
      <c r="B530">
        <v>2019</v>
      </c>
    </row>
    <row r="531" spans="1:2" x14ac:dyDescent="0.2">
      <c r="A531" t="s">
        <v>99</v>
      </c>
      <c r="B531">
        <v>2019</v>
      </c>
    </row>
    <row r="532" spans="1:2" x14ac:dyDescent="0.2">
      <c r="A532" t="s">
        <v>69</v>
      </c>
      <c r="B532">
        <v>2021</v>
      </c>
    </row>
    <row r="533" spans="1:2" x14ac:dyDescent="0.2">
      <c r="A533" t="s">
        <v>63</v>
      </c>
      <c r="B533">
        <v>0</v>
      </c>
    </row>
    <row r="534" spans="1:2" x14ac:dyDescent="0.2">
      <c r="A534" t="s">
        <v>61</v>
      </c>
      <c r="B534">
        <v>2021</v>
      </c>
    </row>
    <row r="535" spans="1:2" x14ac:dyDescent="0.2">
      <c r="A535" t="s">
        <v>103</v>
      </c>
      <c r="B535">
        <v>2019</v>
      </c>
    </row>
    <row r="536" spans="1:2" x14ac:dyDescent="0.2">
      <c r="A536" t="s">
        <v>77</v>
      </c>
      <c r="B536">
        <v>2019</v>
      </c>
    </row>
    <row r="537" spans="1:2" x14ac:dyDescent="0.2">
      <c r="A537" t="s">
        <v>24</v>
      </c>
      <c r="B537">
        <v>2019</v>
      </c>
    </row>
    <row r="538" spans="1:2" x14ac:dyDescent="0.2">
      <c r="A538" t="s">
        <v>73</v>
      </c>
      <c r="B538">
        <v>0</v>
      </c>
    </row>
    <row r="539" spans="1:2" x14ac:dyDescent="0.2">
      <c r="A539" t="s">
        <v>104</v>
      </c>
      <c r="B539">
        <v>2019</v>
      </c>
    </row>
    <row r="540" spans="1:2" x14ac:dyDescent="0.2">
      <c r="A540" t="s">
        <v>61</v>
      </c>
      <c r="B540">
        <v>2021</v>
      </c>
    </row>
    <row r="541" spans="1:2" x14ac:dyDescent="0.2">
      <c r="A541" t="s">
        <v>82</v>
      </c>
      <c r="B541">
        <v>2019</v>
      </c>
    </row>
    <row r="542" spans="1:2" x14ac:dyDescent="0.2">
      <c r="A542" t="s">
        <v>71</v>
      </c>
      <c r="B542">
        <v>2018</v>
      </c>
    </row>
    <row r="543" spans="1:2" x14ac:dyDescent="0.2">
      <c r="A543" t="s">
        <v>33</v>
      </c>
      <c r="B543">
        <v>2018</v>
      </c>
    </row>
    <row r="544" spans="1:2" x14ac:dyDescent="0.2">
      <c r="A544" t="s">
        <v>71</v>
      </c>
      <c r="B544">
        <v>2018</v>
      </c>
    </row>
    <row r="545" spans="1:2" x14ac:dyDescent="0.2">
      <c r="A545" t="s">
        <v>24</v>
      </c>
      <c r="B545">
        <v>2018</v>
      </c>
    </row>
    <row r="546" spans="1:2" x14ac:dyDescent="0.2">
      <c r="A546" t="s">
        <v>85</v>
      </c>
      <c r="B546">
        <v>2018</v>
      </c>
    </row>
    <row r="547" spans="1:2" x14ac:dyDescent="0.2">
      <c r="A547" t="s">
        <v>71</v>
      </c>
      <c r="B547">
        <v>2018</v>
      </c>
    </row>
    <row r="548" spans="1:2" x14ac:dyDescent="0.2">
      <c r="A548" t="s">
        <v>76</v>
      </c>
      <c r="B548">
        <v>2019</v>
      </c>
    </row>
    <row r="549" spans="1:2" x14ac:dyDescent="0.2">
      <c r="A549" t="s">
        <v>99</v>
      </c>
      <c r="B549">
        <v>2020</v>
      </c>
    </row>
    <row r="550" spans="1:2" x14ac:dyDescent="0.2">
      <c r="A550" t="s">
        <v>31</v>
      </c>
      <c r="B550">
        <v>2018</v>
      </c>
    </row>
    <row r="551" spans="1:2" x14ac:dyDescent="0.2">
      <c r="A551" t="s">
        <v>54</v>
      </c>
      <c r="B551">
        <v>2019</v>
      </c>
    </row>
    <row r="552" spans="1:2" x14ac:dyDescent="0.2">
      <c r="A552" t="s">
        <v>67</v>
      </c>
      <c r="B552">
        <v>2019</v>
      </c>
    </row>
    <row r="553" spans="1:2" x14ac:dyDescent="0.2">
      <c r="A553" t="s">
        <v>101</v>
      </c>
      <c r="B553">
        <v>2019</v>
      </c>
    </row>
    <row r="554" spans="1:2" x14ac:dyDescent="0.2">
      <c r="A554" t="s">
        <v>105</v>
      </c>
      <c r="B554">
        <v>2019</v>
      </c>
    </row>
    <row r="555" spans="1:2" x14ac:dyDescent="0.2">
      <c r="A555" t="s">
        <v>71</v>
      </c>
      <c r="B555">
        <v>2018</v>
      </c>
    </row>
    <row r="556" spans="1:2" x14ac:dyDescent="0.2">
      <c r="A556" t="s">
        <v>105</v>
      </c>
      <c r="B556">
        <v>2019</v>
      </c>
    </row>
    <row r="557" spans="1:2" x14ac:dyDescent="0.2">
      <c r="A557" t="s">
        <v>76</v>
      </c>
      <c r="B557">
        <v>2019</v>
      </c>
    </row>
    <row r="558" spans="1:2" x14ac:dyDescent="0.2">
      <c r="A558" t="s">
        <v>79</v>
      </c>
      <c r="B558">
        <v>2019</v>
      </c>
    </row>
    <row r="559" spans="1:2" x14ac:dyDescent="0.2">
      <c r="A559" t="s">
        <v>76</v>
      </c>
      <c r="B559">
        <v>2019</v>
      </c>
    </row>
    <row r="560" spans="1:2" x14ac:dyDescent="0.2">
      <c r="A560" t="s">
        <v>73</v>
      </c>
      <c r="B560">
        <v>2019</v>
      </c>
    </row>
    <row r="561" spans="1:2" x14ac:dyDescent="0.2">
      <c r="A561" t="s">
        <v>83</v>
      </c>
      <c r="B561">
        <v>2019</v>
      </c>
    </row>
    <row r="562" spans="1:2" x14ac:dyDescent="0.2">
      <c r="A562" t="s">
        <v>24</v>
      </c>
      <c r="B562">
        <v>2018</v>
      </c>
    </row>
    <row r="563" spans="1:2" x14ac:dyDescent="0.2">
      <c r="A563" t="s">
        <v>43</v>
      </c>
      <c r="B563">
        <v>2019</v>
      </c>
    </row>
    <row r="564" spans="1:2" x14ac:dyDescent="0.2">
      <c r="A564" t="s">
        <v>29</v>
      </c>
      <c r="B564">
        <v>2019</v>
      </c>
    </row>
    <row r="565" spans="1:2" x14ac:dyDescent="0.2">
      <c r="A565" t="s">
        <v>105</v>
      </c>
      <c r="B565">
        <v>2019</v>
      </c>
    </row>
    <row r="566" spans="1:2" x14ac:dyDescent="0.2">
      <c r="A566" t="s">
        <v>77</v>
      </c>
      <c r="B566">
        <v>2019</v>
      </c>
    </row>
    <row r="567" spans="1:2" x14ac:dyDescent="0.2">
      <c r="A567" t="s">
        <v>45</v>
      </c>
      <c r="B567">
        <v>2020</v>
      </c>
    </row>
    <row r="568" spans="1:2" x14ac:dyDescent="0.2">
      <c r="A568" t="s">
        <v>71</v>
      </c>
      <c r="B568">
        <v>2018</v>
      </c>
    </row>
    <row r="569" spans="1:2" x14ac:dyDescent="0.2">
      <c r="A569" t="s">
        <v>66</v>
      </c>
      <c r="B569">
        <v>2019</v>
      </c>
    </row>
    <row r="570" spans="1:2" x14ac:dyDescent="0.2">
      <c r="A570" t="s">
        <v>81</v>
      </c>
      <c r="B570">
        <v>2019</v>
      </c>
    </row>
    <row r="571" spans="1:2" x14ac:dyDescent="0.2">
      <c r="A571" t="s">
        <v>74</v>
      </c>
      <c r="B571">
        <v>2018</v>
      </c>
    </row>
    <row r="572" spans="1:2" x14ac:dyDescent="0.2">
      <c r="A572" t="s">
        <v>24</v>
      </c>
      <c r="B572">
        <v>2018</v>
      </c>
    </row>
    <row r="573" spans="1:2" x14ac:dyDescent="0.2">
      <c r="A573" t="s">
        <v>88</v>
      </c>
      <c r="B573">
        <v>2018</v>
      </c>
    </row>
    <row r="574" spans="1:2" x14ac:dyDescent="0.2">
      <c r="A574" t="s">
        <v>106</v>
      </c>
      <c r="B574">
        <v>2019</v>
      </c>
    </row>
    <row r="575" spans="1:2" x14ac:dyDescent="0.2">
      <c r="A575" t="s">
        <v>35</v>
      </c>
      <c r="B575">
        <v>2018</v>
      </c>
    </row>
    <row r="576" spans="1:2" x14ac:dyDescent="0.2">
      <c r="A576" t="s">
        <v>71</v>
      </c>
      <c r="B576">
        <v>2018</v>
      </c>
    </row>
    <row r="577" spans="1:2" x14ac:dyDescent="0.2">
      <c r="A577" t="s">
        <v>100</v>
      </c>
      <c r="B577">
        <v>2019</v>
      </c>
    </row>
    <row r="578" spans="1:2" x14ac:dyDescent="0.2">
      <c r="A578" t="s">
        <v>36</v>
      </c>
      <c r="B578">
        <v>2018</v>
      </c>
    </row>
    <row r="579" spans="1:2" x14ac:dyDescent="0.2">
      <c r="A579" t="s">
        <v>33</v>
      </c>
      <c r="B579">
        <v>2018</v>
      </c>
    </row>
    <row r="580" spans="1:2" x14ac:dyDescent="0.2">
      <c r="A580" t="s">
        <v>99</v>
      </c>
      <c r="B580">
        <v>2019</v>
      </c>
    </row>
    <row r="581" spans="1:2" x14ac:dyDescent="0.2">
      <c r="A581" t="s">
        <v>68</v>
      </c>
      <c r="B581">
        <v>2019</v>
      </c>
    </row>
    <row r="582" spans="1:2" x14ac:dyDescent="0.2">
      <c r="A582" t="s">
        <v>71</v>
      </c>
      <c r="B582">
        <v>2018</v>
      </c>
    </row>
    <row r="583" spans="1:2" x14ac:dyDescent="0.2">
      <c r="A583" t="s">
        <v>53</v>
      </c>
      <c r="B583">
        <v>2019</v>
      </c>
    </row>
    <row r="584" spans="1:2" x14ac:dyDescent="0.2">
      <c r="A584" t="s">
        <v>72</v>
      </c>
      <c r="B584">
        <v>2019</v>
      </c>
    </row>
    <row r="585" spans="1:2" x14ac:dyDescent="0.2">
      <c r="A585" t="s">
        <v>104</v>
      </c>
      <c r="B585">
        <v>2018</v>
      </c>
    </row>
    <row r="586" spans="1:2" x14ac:dyDescent="0.2">
      <c r="A586" t="s">
        <v>77</v>
      </c>
      <c r="B586">
        <v>0</v>
      </c>
    </row>
    <row r="587" spans="1:2" x14ac:dyDescent="0.2">
      <c r="A587" t="s">
        <v>41</v>
      </c>
      <c r="B587">
        <v>2018</v>
      </c>
    </row>
    <row r="588" spans="1:2" x14ac:dyDescent="0.2">
      <c r="A588" t="s">
        <v>74</v>
      </c>
      <c r="B588">
        <v>2019</v>
      </c>
    </row>
    <row r="589" spans="1:2" x14ac:dyDescent="0.2">
      <c r="A589" t="s">
        <v>76</v>
      </c>
      <c r="B589">
        <v>2019</v>
      </c>
    </row>
    <row r="590" spans="1:2" x14ac:dyDescent="0.2">
      <c r="A590" t="s">
        <v>83</v>
      </c>
      <c r="B590">
        <v>2019</v>
      </c>
    </row>
    <row r="591" spans="1:2" x14ac:dyDescent="0.2">
      <c r="A591" t="s">
        <v>72</v>
      </c>
      <c r="B591">
        <v>2018</v>
      </c>
    </row>
    <row r="592" spans="1:2" x14ac:dyDescent="0.2">
      <c r="A592" t="s">
        <v>74</v>
      </c>
      <c r="B592">
        <v>2019</v>
      </c>
    </row>
    <row r="593" spans="1:2" x14ac:dyDescent="0.2">
      <c r="A593" t="s">
        <v>24</v>
      </c>
      <c r="B593">
        <v>2018</v>
      </c>
    </row>
    <row r="594" spans="1:2" x14ac:dyDescent="0.2">
      <c r="A594" t="s">
        <v>61</v>
      </c>
      <c r="B594">
        <v>2022</v>
      </c>
    </row>
    <row r="595" spans="1:2" x14ac:dyDescent="0.2">
      <c r="A595" t="s">
        <v>78</v>
      </c>
      <c r="B595">
        <v>2020</v>
      </c>
    </row>
    <row r="596" spans="1:2" x14ac:dyDescent="0.2">
      <c r="A596" t="s">
        <v>72</v>
      </c>
      <c r="B596">
        <v>2019</v>
      </c>
    </row>
    <row r="597" spans="1:2" x14ac:dyDescent="0.2">
      <c r="A597" t="s">
        <v>107</v>
      </c>
      <c r="B597">
        <v>2018</v>
      </c>
    </row>
    <row r="598" spans="1:2" x14ac:dyDescent="0.2">
      <c r="A598" t="s">
        <v>101</v>
      </c>
      <c r="B598">
        <v>2019</v>
      </c>
    </row>
    <row r="599" spans="1:2" x14ac:dyDescent="0.2">
      <c r="A599" t="s">
        <v>76</v>
      </c>
      <c r="B599">
        <v>2019</v>
      </c>
    </row>
    <row r="600" spans="1:2" x14ac:dyDescent="0.2">
      <c r="A600" t="s">
        <v>75</v>
      </c>
      <c r="B600">
        <v>2020</v>
      </c>
    </row>
    <row r="601" spans="1:2" x14ac:dyDescent="0.2">
      <c r="A601" t="s">
        <v>71</v>
      </c>
      <c r="B601">
        <v>2019</v>
      </c>
    </row>
    <row r="602" spans="1:2" x14ac:dyDescent="0.2">
      <c r="A602" t="s">
        <v>71</v>
      </c>
      <c r="B602">
        <v>2018</v>
      </c>
    </row>
    <row r="603" spans="1:2" x14ac:dyDescent="0.2">
      <c r="A603" t="s">
        <v>34</v>
      </c>
      <c r="B603">
        <v>2019</v>
      </c>
    </row>
    <row r="604" spans="1:2" x14ac:dyDescent="0.2">
      <c r="A604" t="s">
        <v>108</v>
      </c>
      <c r="B604">
        <v>2019</v>
      </c>
    </row>
    <row r="605" spans="1:2" x14ac:dyDescent="0.2">
      <c r="A605" t="s">
        <v>59</v>
      </c>
      <c r="B605">
        <v>0</v>
      </c>
    </row>
    <row r="606" spans="1:2" x14ac:dyDescent="0.2">
      <c r="A606" t="s">
        <v>66</v>
      </c>
      <c r="B606">
        <v>2018</v>
      </c>
    </row>
    <row r="607" spans="1:2" x14ac:dyDescent="0.2">
      <c r="A607" t="s">
        <v>72</v>
      </c>
      <c r="B607">
        <v>2018</v>
      </c>
    </row>
    <row r="608" spans="1:2" x14ac:dyDescent="0.2">
      <c r="A608" t="s">
        <v>89</v>
      </c>
      <c r="B608">
        <v>2018</v>
      </c>
    </row>
    <row r="609" spans="1:2" x14ac:dyDescent="0.2">
      <c r="A609" t="s">
        <v>109</v>
      </c>
      <c r="B609">
        <v>2018</v>
      </c>
    </row>
    <row r="610" spans="1:2" x14ac:dyDescent="0.2">
      <c r="A610" t="s">
        <v>49</v>
      </c>
      <c r="B610">
        <v>2019</v>
      </c>
    </row>
    <row r="611" spans="1:2" x14ac:dyDescent="0.2">
      <c r="A611" t="s">
        <v>77</v>
      </c>
      <c r="B611">
        <v>2018</v>
      </c>
    </row>
    <row r="612" spans="1:2" x14ac:dyDescent="0.2">
      <c r="A612" t="s">
        <v>79</v>
      </c>
      <c r="B612">
        <v>2018</v>
      </c>
    </row>
    <row r="613" spans="1:2" x14ac:dyDescent="0.2">
      <c r="A613" t="s">
        <v>104</v>
      </c>
      <c r="B613">
        <v>2018</v>
      </c>
    </row>
    <row r="614" spans="1:2" x14ac:dyDescent="0.2">
      <c r="A614" t="s">
        <v>99</v>
      </c>
      <c r="B614">
        <v>2018</v>
      </c>
    </row>
    <row r="615" spans="1:2" x14ac:dyDescent="0.2">
      <c r="A615" t="s">
        <v>69</v>
      </c>
      <c r="B615">
        <v>2019</v>
      </c>
    </row>
    <row r="616" spans="1:2" x14ac:dyDescent="0.2">
      <c r="A616" t="s">
        <v>71</v>
      </c>
      <c r="B616">
        <v>0</v>
      </c>
    </row>
    <row r="617" spans="1:2" x14ac:dyDescent="0.2">
      <c r="A617" t="s">
        <v>76</v>
      </c>
      <c r="B617">
        <v>2019</v>
      </c>
    </row>
    <row r="618" spans="1:2" x14ac:dyDescent="0.2">
      <c r="A618" t="s">
        <v>101</v>
      </c>
      <c r="B618">
        <v>2019</v>
      </c>
    </row>
    <row r="619" spans="1:2" x14ac:dyDescent="0.2">
      <c r="A619" t="s">
        <v>64</v>
      </c>
      <c r="B619">
        <v>2018</v>
      </c>
    </row>
    <row r="620" spans="1:2" x14ac:dyDescent="0.2">
      <c r="A620" t="s">
        <v>71</v>
      </c>
      <c r="B620">
        <v>2019</v>
      </c>
    </row>
    <row r="621" spans="1:2" x14ac:dyDescent="0.2">
      <c r="A621" t="s">
        <v>83</v>
      </c>
      <c r="B621">
        <v>2019</v>
      </c>
    </row>
    <row r="622" spans="1:2" x14ac:dyDescent="0.2">
      <c r="A622" t="s">
        <v>102</v>
      </c>
      <c r="B622">
        <v>2019</v>
      </c>
    </row>
    <row r="623" spans="1:2" x14ac:dyDescent="0.2">
      <c r="A623" t="s">
        <v>71</v>
      </c>
      <c r="B623">
        <v>2018</v>
      </c>
    </row>
    <row r="624" spans="1:2" x14ac:dyDescent="0.2">
      <c r="A624" t="s">
        <v>71</v>
      </c>
      <c r="B624">
        <v>2018</v>
      </c>
    </row>
    <row r="625" spans="1:2" x14ac:dyDescent="0.2">
      <c r="A625" t="s">
        <v>29</v>
      </c>
      <c r="B625">
        <v>2018</v>
      </c>
    </row>
    <row r="626" spans="1:2" x14ac:dyDescent="0.2">
      <c r="A626" t="s">
        <v>31</v>
      </c>
      <c r="B626">
        <v>2018</v>
      </c>
    </row>
    <row r="627" spans="1:2" x14ac:dyDescent="0.2">
      <c r="A627" t="s">
        <v>104</v>
      </c>
      <c r="B627">
        <v>2018</v>
      </c>
    </row>
    <row r="628" spans="1:2" x14ac:dyDescent="0.2">
      <c r="A628" t="s">
        <v>76</v>
      </c>
      <c r="B628">
        <v>2019</v>
      </c>
    </row>
    <row r="629" spans="1:2" x14ac:dyDescent="0.2">
      <c r="A629" t="s">
        <v>99</v>
      </c>
      <c r="B629">
        <v>2019</v>
      </c>
    </row>
    <row r="630" spans="1:2" x14ac:dyDescent="0.2">
      <c r="A630" t="s">
        <v>75</v>
      </c>
      <c r="B630">
        <v>2020</v>
      </c>
    </row>
    <row r="631" spans="1:2" x14ac:dyDescent="0.2">
      <c r="A631" t="s">
        <v>72</v>
      </c>
      <c r="B631">
        <v>2019</v>
      </c>
    </row>
    <row r="632" spans="1:2" x14ac:dyDescent="0.2">
      <c r="A632" t="s">
        <v>80</v>
      </c>
      <c r="B632">
        <v>2019</v>
      </c>
    </row>
    <row r="633" spans="1:2" x14ac:dyDescent="0.2">
      <c r="A633" t="s">
        <v>99</v>
      </c>
      <c r="B633">
        <v>2018</v>
      </c>
    </row>
    <row r="634" spans="1:2" x14ac:dyDescent="0.2">
      <c r="A634" t="s">
        <v>79</v>
      </c>
      <c r="B634">
        <v>2019</v>
      </c>
    </row>
    <row r="635" spans="1:2" x14ac:dyDescent="0.2">
      <c r="A635" t="s">
        <v>105</v>
      </c>
      <c r="B635">
        <v>2019</v>
      </c>
    </row>
    <row r="636" spans="1:2" x14ac:dyDescent="0.2">
      <c r="A636" t="s">
        <v>69</v>
      </c>
      <c r="B636">
        <v>2018</v>
      </c>
    </row>
    <row r="637" spans="1:2" x14ac:dyDescent="0.2">
      <c r="A637" t="s">
        <v>34</v>
      </c>
      <c r="B637">
        <v>2019</v>
      </c>
    </row>
    <row r="638" spans="1:2" x14ac:dyDescent="0.2">
      <c r="A638" t="s">
        <v>102</v>
      </c>
      <c r="B638">
        <v>2019</v>
      </c>
    </row>
    <row r="639" spans="1:2" x14ac:dyDescent="0.2">
      <c r="A639" t="s">
        <v>71</v>
      </c>
      <c r="B639">
        <v>2018</v>
      </c>
    </row>
    <row r="640" spans="1:2" x14ac:dyDescent="0.2">
      <c r="A640" t="s">
        <v>71</v>
      </c>
      <c r="B640">
        <v>0</v>
      </c>
    </row>
    <row r="641" spans="1:2" x14ac:dyDescent="0.2">
      <c r="A641" t="s">
        <v>99</v>
      </c>
      <c r="B641">
        <v>2019</v>
      </c>
    </row>
    <row r="642" spans="1:2" x14ac:dyDescent="0.2">
      <c r="A642" t="s">
        <v>77</v>
      </c>
      <c r="B642">
        <v>2018</v>
      </c>
    </row>
    <row r="643" spans="1:2" x14ac:dyDescent="0.2">
      <c r="A643" t="s">
        <v>110</v>
      </c>
      <c r="B643">
        <v>2018</v>
      </c>
    </row>
    <row r="644" spans="1:2" x14ac:dyDescent="0.2">
      <c r="A644" t="s">
        <v>37</v>
      </c>
      <c r="B644">
        <v>2018</v>
      </c>
    </row>
    <row r="645" spans="1:2" x14ac:dyDescent="0.2">
      <c r="A645" t="s">
        <v>71</v>
      </c>
      <c r="B645">
        <v>2018</v>
      </c>
    </row>
    <row r="646" spans="1:2" x14ac:dyDescent="0.2">
      <c r="A646" t="s">
        <v>70</v>
      </c>
      <c r="B646">
        <v>2019</v>
      </c>
    </row>
    <row r="647" spans="1:2" x14ac:dyDescent="0.2">
      <c r="A647" t="s">
        <v>102</v>
      </c>
      <c r="B647">
        <v>2019</v>
      </c>
    </row>
    <row r="648" spans="1:2" x14ac:dyDescent="0.2">
      <c r="A648" t="s">
        <v>100</v>
      </c>
      <c r="B648">
        <v>2019</v>
      </c>
    </row>
    <row r="649" spans="1:2" x14ac:dyDescent="0.2">
      <c r="A649" t="s">
        <v>100</v>
      </c>
      <c r="B649">
        <v>2019</v>
      </c>
    </row>
    <row r="650" spans="1:2" x14ac:dyDescent="0.2">
      <c r="A650" t="s">
        <v>76</v>
      </c>
      <c r="B650">
        <v>2019</v>
      </c>
    </row>
    <row r="651" spans="1:2" x14ac:dyDescent="0.2">
      <c r="A651" t="s">
        <v>75</v>
      </c>
      <c r="B651">
        <v>2019</v>
      </c>
    </row>
    <row r="652" spans="1:2" x14ac:dyDescent="0.2">
      <c r="A652" t="s">
        <v>83</v>
      </c>
      <c r="B652">
        <v>2019</v>
      </c>
    </row>
    <row r="653" spans="1:2" x14ac:dyDescent="0.2">
      <c r="A653" t="s">
        <v>105</v>
      </c>
      <c r="B653">
        <v>2019</v>
      </c>
    </row>
    <row r="654" spans="1:2" x14ac:dyDescent="0.2">
      <c r="A654" t="s">
        <v>37</v>
      </c>
      <c r="B654">
        <v>2018</v>
      </c>
    </row>
    <row r="655" spans="1:2" x14ac:dyDescent="0.2">
      <c r="A655" t="s">
        <v>76</v>
      </c>
      <c r="B655">
        <v>2019</v>
      </c>
    </row>
    <row r="656" spans="1:2" x14ac:dyDescent="0.2">
      <c r="A656" t="s">
        <v>41</v>
      </c>
      <c r="B656">
        <v>0</v>
      </c>
    </row>
    <row r="657" spans="1:2" x14ac:dyDescent="0.2">
      <c r="A657" t="s">
        <v>74</v>
      </c>
      <c r="B657">
        <v>2018</v>
      </c>
    </row>
    <row r="658" spans="1:2" x14ac:dyDescent="0.2">
      <c r="A658" t="s">
        <v>76</v>
      </c>
      <c r="B658">
        <v>2019</v>
      </c>
    </row>
    <row r="659" spans="1:2" x14ac:dyDescent="0.2">
      <c r="A659" t="s">
        <v>76</v>
      </c>
      <c r="B659">
        <v>2019</v>
      </c>
    </row>
    <row r="660" spans="1:2" x14ac:dyDescent="0.2">
      <c r="A660" t="s">
        <v>104</v>
      </c>
      <c r="B660">
        <v>2018</v>
      </c>
    </row>
    <row r="661" spans="1:2" x14ac:dyDescent="0.2">
      <c r="A661" t="s">
        <v>71</v>
      </c>
      <c r="B661">
        <v>2018</v>
      </c>
    </row>
    <row r="662" spans="1:2" x14ac:dyDescent="0.2">
      <c r="A662" t="s">
        <v>58</v>
      </c>
      <c r="B662">
        <v>2018</v>
      </c>
    </row>
    <row r="663" spans="1:2" x14ac:dyDescent="0.2">
      <c r="A663" t="s">
        <v>103</v>
      </c>
      <c r="B663">
        <v>0</v>
      </c>
    </row>
    <row r="664" spans="1:2" x14ac:dyDescent="0.2">
      <c r="A664" t="s">
        <v>58</v>
      </c>
      <c r="B664">
        <v>2018</v>
      </c>
    </row>
    <row r="665" spans="1:2" x14ac:dyDescent="0.2">
      <c r="A665" t="s">
        <v>80</v>
      </c>
      <c r="B665">
        <v>2019</v>
      </c>
    </row>
    <row r="666" spans="1:2" x14ac:dyDescent="0.2">
      <c r="A666" t="s">
        <v>71</v>
      </c>
      <c r="B666">
        <v>2018</v>
      </c>
    </row>
    <row r="667" spans="1:2" x14ac:dyDescent="0.2">
      <c r="A667" t="s">
        <v>67</v>
      </c>
      <c r="B667">
        <v>2020</v>
      </c>
    </row>
    <row r="668" spans="1:2" x14ac:dyDescent="0.2">
      <c r="A668" t="s">
        <v>76</v>
      </c>
      <c r="B668">
        <v>2019</v>
      </c>
    </row>
    <row r="669" spans="1:2" x14ac:dyDescent="0.2">
      <c r="A669" t="s">
        <v>77</v>
      </c>
      <c r="B669">
        <v>2019</v>
      </c>
    </row>
    <row r="670" spans="1:2" x14ac:dyDescent="0.2">
      <c r="A670" t="s">
        <v>71</v>
      </c>
      <c r="B670">
        <v>2019</v>
      </c>
    </row>
    <row r="671" spans="1:2" x14ac:dyDescent="0.2">
      <c r="A671" t="s">
        <v>71</v>
      </c>
      <c r="B671">
        <v>2018</v>
      </c>
    </row>
    <row r="672" spans="1:2" x14ac:dyDescent="0.2">
      <c r="A672" t="s">
        <v>71</v>
      </c>
      <c r="B672">
        <v>2018</v>
      </c>
    </row>
    <row r="673" spans="1:2" x14ac:dyDescent="0.2">
      <c r="A673" t="s">
        <v>103</v>
      </c>
      <c r="B673">
        <v>2020</v>
      </c>
    </row>
    <row r="674" spans="1:2" x14ac:dyDescent="0.2">
      <c r="A674" t="s">
        <v>77</v>
      </c>
      <c r="B674">
        <v>2019</v>
      </c>
    </row>
    <row r="675" spans="1:2" x14ac:dyDescent="0.2">
      <c r="A675" t="s">
        <v>36</v>
      </c>
      <c r="B675">
        <v>2019</v>
      </c>
    </row>
    <row r="676" spans="1:2" x14ac:dyDescent="0.2">
      <c r="A676" t="s">
        <v>26</v>
      </c>
      <c r="B676">
        <v>2018</v>
      </c>
    </row>
    <row r="677" spans="1:2" x14ac:dyDescent="0.2">
      <c r="A677" t="s">
        <v>50</v>
      </c>
      <c r="B677">
        <v>2019</v>
      </c>
    </row>
    <row r="678" spans="1:2" x14ac:dyDescent="0.2">
      <c r="A678" t="s">
        <v>77</v>
      </c>
      <c r="B678">
        <v>2019</v>
      </c>
    </row>
    <row r="679" spans="1:2" x14ac:dyDescent="0.2">
      <c r="A679" t="s">
        <v>24</v>
      </c>
      <c r="B679">
        <v>2019</v>
      </c>
    </row>
    <row r="680" spans="1:2" x14ac:dyDescent="0.2">
      <c r="A680" t="s">
        <v>72</v>
      </c>
      <c r="B680">
        <v>2018</v>
      </c>
    </row>
    <row r="681" spans="1:2" x14ac:dyDescent="0.2">
      <c r="A681" t="s">
        <v>33</v>
      </c>
      <c r="B681">
        <v>2018</v>
      </c>
    </row>
    <row r="682" spans="1:2" x14ac:dyDescent="0.2">
      <c r="A682" t="s">
        <v>83</v>
      </c>
      <c r="B682">
        <v>2019</v>
      </c>
    </row>
    <row r="683" spans="1:2" x14ac:dyDescent="0.2">
      <c r="A683" t="s">
        <v>99</v>
      </c>
      <c r="B683">
        <v>2019</v>
      </c>
    </row>
    <row r="684" spans="1:2" x14ac:dyDescent="0.2">
      <c r="A684" t="s">
        <v>41</v>
      </c>
      <c r="B684">
        <v>2018</v>
      </c>
    </row>
    <row r="685" spans="1:2" x14ac:dyDescent="0.2">
      <c r="A685" t="s">
        <v>77</v>
      </c>
      <c r="B685">
        <v>2019</v>
      </c>
    </row>
    <row r="686" spans="1:2" x14ac:dyDescent="0.2">
      <c r="A686" t="s">
        <v>71</v>
      </c>
      <c r="B686">
        <v>2018</v>
      </c>
    </row>
    <row r="687" spans="1:2" x14ac:dyDescent="0.2">
      <c r="A687" t="s">
        <v>99</v>
      </c>
      <c r="B687">
        <v>2019</v>
      </c>
    </row>
    <row r="688" spans="1:2" x14ac:dyDescent="0.2">
      <c r="A688" t="s">
        <v>72</v>
      </c>
      <c r="B688">
        <v>2018</v>
      </c>
    </row>
    <row r="689" spans="1:2" x14ac:dyDescent="0.2">
      <c r="A689" t="s">
        <v>103</v>
      </c>
      <c r="B689">
        <v>2018</v>
      </c>
    </row>
    <row r="690" spans="1:2" x14ac:dyDescent="0.2">
      <c r="A690" t="s">
        <v>71</v>
      </c>
      <c r="B690">
        <v>2018</v>
      </c>
    </row>
    <row r="691" spans="1:2" x14ac:dyDescent="0.2">
      <c r="A691" t="s">
        <v>71</v>
      </c>
      <c r="B691">
        <v>2018</v>
      </c>
    </row>
    <row r="692" spans="1:2" x14ac:dyDescent="0.2">
      <c r="A692" t="s">
        <v>38</v>
      </c>
      <c r="B692">
        <v>2018</v>
      </c>
    </row>
    <row r="693" spans="1:2" x14ac:dyDescent="0.2">
      <c r="A693" t="s">
        <v>104</v>
      </c>
      <c r="B693">
        <v>2018</v>
      </c>
    </row>
    <row r="694" spans="1:2" x14ac:dyDescent="0.2">
      <c r="A694" t="s">
        <v>71</v>
      </c>
      <c r="B694">
        <v>2018</v>
      </c>
    </row>
    <row r="695" spans="1:2" x14ac:dyDescent="0.2">
      <c r="A695" t="s">
        <v>74</v>
      </c>
      <c r="B695">
        <v>2018</v>
      </c>
    </row>
    <row r="696" spans="1:2" x14ac:dyDescent="0.2">
      <c r="A696" t="s">
        <v>104</v>
      </c>
      <c r="B696">
        <v>2018</v>
      </c>
    </row>
    <row r="697" spans="1:2" x14ac:dyDescent="0.2">
      <c r="A697" t="s">
        <v>107</v>
      </c>
      <c r="B697">
        <v>2019</v>
      </c>
    </row>
    <row r="698" spans="1:2" x14ac:dyDescent="0.2">
      <c r="A698" t="s">
        <v>24</v>
      </c>
      <c r="B698">
        <v>2018</v>
      </c>
    </row>
    <row r="699" spans="1:2" x14ac:dyDescent="0.2">
      <c r="A699" t="s">
        <v>72</v>
      </c>
      <c r="B699">
        <v>2019</v>
      </c>
    </row>
    <row r="700" spans="1:2" x14ac:dyDescent="0.2">
      <c r="A700" t="s">
        <v>39</v>
      </c>
      <c r="B700">
        <v>2019</v>
      </c>
    </row>
    <row r="701" spans="1:2" x14ac:dyDescent="0.2">
      <c r="A701" t="s">
        <v>39</v>
      </c>
      <c r="B701">
        <v>2019</v>
      </c>
    </row>
    <row r="702" spans="1:2" x14ac:dyDescent="0.2">
      <c r="A702" t="s">
        <v>76</v>
      </c>
      <c r="B702">
        <v>2019</v>
      </c>
    </row>
    <row r="703" spans="1:2" x14ac:dyDescent="0.2">
      <c r="A703" t="s">
        <v>84</v>
      </c>
      <c r="B703">
        <v>2019</v>
      </c>
    </row>
    <row r="704" spans="1:2" x14ac:dyDescent="0.2">
      <c r="A704" t="s">
        <v>35</v>
      </c>
      <c r="B704">
        <v>2019</v>
      </c>
    </row>
    <row r="705" spans="1:2" x14ac:dyDescent="0.2">
      <c r="A705" t="s">
        <v>77</v>
      </c>
      <c r="B705">
        <v>2019</v>
      </c>
    </row>
    <row r="706" spans="1:2" x14ac:dyDescent="0.2">
      <c r="A706" t="s">
        <v>72</v>
      </c>
      <c r="B706">
        <v>2019</v>
      </c>
    </row>
    <row r="707" spans="1:2" x14ac:dyDescent="0.2">
      <c r="A707" t="s">
        <v>36</v>
      </c>
      <c r="B707">
        <v>2019</v>
      </c>
    </row>
    <row r="708" spans="1:2" x14ac:dyDescent="0.2">
      <c r="A708" t="s">
        <v>72</v>
      </c>
      <c r="B708">
        <v>2019</v>
      </c>
    </row>
    <row r="709" spans="1:2" x14ac:dyDescent="0.2">
      <c r="A709" t="s">
        <v>105</v>
      </c>
      <c r="B709">
        <v>2019</v>
      </c>
    </row>
    <row r="710" spans="1:2" x14ac:dyDescent="0.2">
      <c r="A710" t="s">
        <v>71</v>
      </c>
      <c r="B710">
        <v>2018</v>
      </c>
    </row>
    <row r="711" spans="1:2" x14ac:dyDescent="0.2">
      <c r="A711" t="s">
        <v>37</v>
      </c>
      <c r="B711">
        <v>2018</v>
      </c>
    </row>
    <row r="712" spans="1:2" x14ac:dyDescent="0.2">
      <c r="A712" t="s">
        <v>61</v>
      </c>
      <c r="B712">
        <v>2019</v>
      </c>
    </row>
    <row r="713" spans="1:2" x14ac:dyDescent="0.2">
      <c r="A713" t="s">
        <v>52</v>
      </c>
      <c r="B713">
        <v>2018</v>
      </c>
    </row>
    <row r="714" spans="1:2" x14ac:dyDescent="0.2">
      <c r="A714" t="s">
        <v>82</v>
      </c>
      <c r="B714">
        <v>2019</v>
      </c>
    </row>
    <row r="715" spans="1:2" x14ac:dyDescent="0.2">
      <c r="A715" t="s">
        <v>71</v>
      </c>
      <c r="B715">
        <v>2018</v>
      </c>
    </row>
    <row r="716" spans="1:2" x14ac:dyDescent="0.2">
      <c r="A716" t="s">
        <v>29</v>
      </c>
      <c r="B716">
        <v>2018</v>
      </c>
    </row>
    <row r="717" spans="1:2" x14ac:dyDescent="0.2">
      <c r="A717" t="s">
        <v>72</v>
      </c>
      <c r="B717">
        <v>2019</v>
      </c>
    </row>
    <row r="718" spans="1:2" x14ac:dyDescent="0.2">
      <c r="A718" t="s">
        <v>50</v>
      </c>
      <c r="B718">
        <v>2019</v>
      </c>
    </row>
    <row r="719" spans="1:2" x14ac:dyDescent="0.2">
      <c r="A719" t="s">
        <v>47</v>
      </c>
      <c r="B719">
        <v>2019</v>
      </c>
    </row>
    <row r="720" spans="1:2" x14ac:dyDescent="0.2">
      <c r="A720" t="s">
        <v>47</v>
      </c>
      <c r="B720">
        <v>2019</v>
      </c>
    </row>
    <row r="721" spans="1:2" x14ac:dyDescent="0.2">
      <c r="A721" t="s">
        <v>77</v>
      </c>
      <c r="B721">
        <v>2019</v>
      </c>
    </row>
    <row r="722" spans="1:2" x14ac:dyDescent="0.2">
      <c r="A722" t="s">
        <v>84</v>
      </c>
      <c r="B722">
        <v>2019</v>
      </c>
    </row>
    <row r="723" spans="1:2" x14ac:dyDescent="0.2">
      <c r="A723" t="s">
        <v>99</v>
      </c>
      <c r="B723">
        <v>2019</v>
      </c>
    </row>
    <row r="724" spans="1:2" x14ac:dyDescent="0.2">
      <c r="A724" t="s">
        <v>34</v>
      </c>
      <c r="B724">
        <v>2019</v>
      </c>
    </row>
    <row r="725" spans="1:2" x14ac:dyDescent="0.2">
      <c r="A725" t="s">
        <v>28</v>
      </c>
      <c r="B725">
        <v>2019</v>
      </c>
    </row>
    <row r="726" spans="1:2" x14ac:dyDescent="0.2">
      <c r="A726" t="s">
        <v>76</v>
      </c>
      <c r="B726">
        <v>2019</v>
      </c>
    </row>
    <row r="727" spans="1:2" x14ac:dyDescent="0.2">
      <c r="A727" t="s">
        <v>101</v>
      </c>
      <c r="B727">
        <v>2019</v>
      </c>
    </row>
    <row r="728" spans="1:2" x14ac:dyDescent="0.2">
      <c r="A728" t="s">
        <v>65</v>
      </c>
      <c r="B728">
        <v>2019</v>
      </c>
    </row>
    <row r="729" spans="1:2" x14ac:dyDescent="0.2">
      <c r="A729" t="s">
        <v>99</v>
      </c>
      <c r="B729">
        <v>2020</v>
      </c>
    </row>
    <row r="730" spans="1:2" x14ac:dyDescent="0.2">
      <c r="A730" t="s">
        <v>79</v>
      </c>
      <c r="B730">
        <v>2019</v>
      </c>
    </row>
    <row r="731" spans="1:2" x14ac:dyDescent="0.2">
      <c r="A731" t="s">
        <v>99</v>
      </c>
      <c r="B731">
        <v>2019</v>
      </c>
    </row>
    <row r="732" spans="1:2" x14ac:dyDescent="0.2">
      <c r="A732" t="s">
        <v>71</v>
      </c>
      <c r="B732">
        <v>2018</v>
      </c>
    </row>
    <row r="733" spans="1:2" x14ac:dyDescent="0.2">
      <c r="A733" t="s">
        <v>72</v>
      </c>
      <c r="B733">
        <v>2018</v>
      </c>
    </row>
    <row r="734" spans="1:2" x14ac:dyDescent="0.2">
      <c r="A734" t="s">
        <v>26</v>
      </c>
      <c r="B734">
        <v>2018</v>
      </c>
    </row>
    <row r="735" spans="1:2" x14ac:dyDescent="0.2">
      <c r="A735" t="s">
        <v>99</v>
      </c>
      <c r="B735">
        <v>2019</v>
      </c>
    </row>
    <row r="736" spans="1:2" x14ac:dyDescent="0.2">
      <c r="A736" t="s">
        <v>38</v>
      </c>
      <c r="B736">
        <v>2018</v>
      </c>
    </row>
    <row r="737" spans="1:2" x14ac:dyDescent="0.2">
      <c r="A737" t="s">
        <v>72</v>
      </c>
      <c r="B737">
        <v>2018</v>
      </c>
    </row>
    <row r="738" spans="1:2" x14ac:dyDescent="0.2">
      <c r="A738" t="s">
        <v>107</v>
      </c>
      <c r="B738">
        <v>2018</v>
      </c>
    </row>
    <row r="739" spans="1:2" x14ac:dyDescent="0.2">
      <c r="A739" t="s">
        <v>33</v>
      </c>
      <c r="B739">
        <v>2018</v>
      </c>
    </row>
    <row r="740" spans="1:2" x14ac:dyDescent="0.2">
      <c r="A740" t="s">
        <v>34</v>
      </c>
      <c r="B740">
        <v>2018</v>
      </c>
    </row>
    <row r="741" spans="1:2" x14ac:dyDescent="0.2">
      <c r="A741" t="s">
        <v>34</v>
      </c>
      <c r="B741">
        <v>2019</v>
      </c>
    </row>
    <row r="742" spans="1:2" x14ac:dyDescent="0.2">
      <c r="A742" t="s">
        <v>71</v>
      </c>
      <c r="B742">
        <v>2018</v>
      </c>
    </row>
    <row r="743" spans="1:2" x14ac:dyDescent="0.2">
      <c r="A743" t="s">
        <v>60</v>
      </c>
      <c r="B743">
        <v>2018</v>
      </c>
    </row>
    <row r="744" spans="1:2" x14ac:dyDescent="0.2">
      <c r="A744" t="s">
        <v>71</v>
      </c>
      <c r="B744">
        <v>2018</v>
      </c>
    </row>
    <row r="745" spans="1:2" x14ac:dyDescent="0.2">
      <c r="A745" t="s">
        <v>99</v>
      </c>
      <c r="B745">
        <v>2019</v>
      </c>
    </row>
    <row r="746" spans="1:2" x14ac:dyDescent="0.2">
      <c r="A746" t="s">
        <v>103</v>
      </c>
      <c r="B746">
        <v>2018</v>
      </c>
    </row>
    <row r="747" spans="1:2" x14ac:dyDescent="0.2">
      <c r="A747" t="s">
        <v>103</v>
      </c>
      <c r="B747">
        <v>2018</v>
      </c>
    </row>
    <row r="748" spans="1:2" x14ac:dyDescent="0.2">
      <c r="A748" t="s">
        <v>46</v>
      </c>
      <c r="B748">
        <v>2018</v>
      </c>
    </row>
    <row r="749" spans="1:2" x14ac:dyDescent="0.2">
      <c r="A749" t="s">
        <v>71</v>
      </c>
      <c r="B749">
        <v>2018</v>
      </c>
    </row>
    <row r="750" spans="1:2" x14ac:dyDescent="0.2">
      <c r="A750" t="s">
        <v>37</v>
      </c>
      <c r="B750">
        <v>2018</v>
      </c>
    </row>
    <row r="751" spans="1:2" x14ac:dyDescent="0.2">
      <c r="A751" t="s">
        <v>74</v>
      </c>
      <c r="B751">
        <v>2020</v>
      </c>
    </row>
    <row r="752" spans="1:2" x14ac:dyDescent="0.2">
      <c r="A752" t="s">
        <v>98</v>
      </c>
      <c r="B752">
        <v>2020</v>
      </c>
    </row>
    <row r="753" spans="1:2" x14ac:dyDescent="0.2">
      <c r="A753" t="s">
        <v>29</v>
      </c>
      <c r="B753">
        <v>2018</v>
      </c>
    </row>
    <row r="754" spans="1:2" x14ac:dyDescent="0.2">
      <c r="A754" t="s">
        <v>36</v>
      </c>
      <c r="B754">
        <v>2018</v>
      </c>
    </row>
    <row r="755" spans="1:2" x14ac:dyDescent="0.2">
      <c r="A755" t="s">
        <v>83</v>
      </c>
      <c r="B755">
        <v>2019</v>
      </c>
    </row>
    <row r="756" spans="1:2" x14ac:dyDescent="0.2">
      <c r="A756" t="s">
        <v>74</v>
      </c>
      <c r="B756">
        <v>2019</v>
      </c>
    </row>
    <row r="757" spans="1:2" x14ac:dyDescent="0.2">
      <c r="A757" t="s">
        <v>35</v>
      </c>
      <c r="B757">
        <v>2018</v>
      </c>
    </row>
    <row r="758" spans="1:2" x14ac:dyDescent="0.2">
      <c r="A758" t="s">
        <v>71</v>
      </c>
      <c r="B758">
        <v>2018</v>
      </c>
    </row>
    <row r="759" spans="1:2" x14ac:dyDescent="0.2">
      <c r="A759" t="s">
        <v>72</v>
      </c>
      <c r="B759">
        <v>2019</v>
      </c>
    </row>
    <row r="760" spans="1:2" x14ac:dyDescent="0.2">
      <c r="A760" t="s">
        <v>66</v>
      </c>
      <c r="B760">
        <v>2019</v>
      </c>
    </row>
    <row r="761" spans="1:2" x14ac:dyDescent="0.2">
      <c r="A761" t="s">
        <v>100</v>
      </c>
      <c r="B761">
        <v>2019</v>
      </c>
    </row>
    <row r="762" spans="1:2" x14ac:dyDescent="0.2">
      <c r="A762" t="s">
        <v>77</v>
      </c>
      <c r="B762">
        <v>2018</v>
      </c>
    </row>
    <row r="763" spans="1:2" x14ac:dyDescent="0.2">
      <c r="A763" t="s">
        <v>83</v>
      </c>
      <c r="B763">
        <v>2018</v>
      </c>
    </row>
    <row r="764" spans="1:2" x14ac:dyDescent="0.2">
      <c r="A764" t="s">
        <v>71</v>
      </c>
      <c r="B764">
        <v>0</v>
      </c>
    </row>
    <row r="765" spans="1:2" x14ac:dyDescent="0.2">
      <c r="A765" t="s">
        <v>104</v>
      </c>
      <c r="B765">
        <v>2018</v>
      </c>
    </row>
    <row r="766" spans="1:2" x14ac:dyDescent="0.2">
      <c r="A766" t="s">
        <v>65</v>
      </c>
      <c r="B766">
        <v>2018</v>
      </c>
    </row>
    <row r="767" spans="1:2" x14ac:dyDescent="0.2">
      <c r="A767" t="s">
        <v>83</v>
      </c>
      <c r="B767">
        <v>2019</v>
      </c>
    </row>
    <row r="768" spans="1:2" x14ac:dyDescent="0.2">
      <c r="A768" t="s">
        <v>68</v>
      </c>
      <c r="B768">
        <v>2019</v>
      </c>
    </row>
    <row r="769" spans="1:2" x14ac:dyDescent="0.2">
      <c r="A769" t="s">
        <v>102</v>
      </c>
      <c r="B769">
        <v>2018</v>
      </c>
    </row>
    <row r="770" spans="1:2" x14ac:dyDescent="0.2">
      <c r="A770" t="s">
        <v>35</v>
      </c>
      <c r="B770">
        <v>2018</v>
      </c>
    </row>
    <row r="771" spans="1:2" x14ac:dyDescent="0.2">
      <c r="A771" t="s">
        <v>77</v>
      </c>
      <c r="B771">
        <v>2019</v>
      </c>
    </row>
    <row r="772" spans="1:2" x14ac:dyDescent="0.2">
      <c r="A772" t="s">
        <v>72</v>
      </c>
      <c r="B772">
        <v>2018</v>
      </c>
    </row>
    <row r="773" spans="1:2" x14ac:dyDescent="0.2">
      <c r="A773" t="s">
        <v>111</v>
      </c>
      <c r="B773">
        <v>2018</v>
      </c>
    </row>
    <row r="774" spans="1:2" x14ac:dyDescent="0.2">
      <c r="A774" t="s">
        <v>99</v>
      </c>
      <c r="B774">
        <v>2018</v>
      </c>
    </row>
    <row r="775" spans="1:2" x14ac:dyDescent="0.2">
      <c r="A775" t="s">
        <v>72</v>
      </c>
      <c r="B775">
        <v>2018</v>
      </c>
    </row>
    <row r="776" spans="1:2" x14ac:dyDescent="0.2">
      <c r="A776" t="s">
        <v>79</v>
      </c>
      <c r="B776">
        <v>2019</v>
      </c>
    </row>
    <row r="777" spans="1:2" x14ac:dyDescent="0.2">
      <c r="A777" t="s">
        <v>72</v>
      </c>
      <c r="B777">
        <v>2018</v>
      </c>
    </row>
    <row r="778" spans="1:2" x14ac:dyDescent="0.2">
      <c r="A778" t="s">
        <v>103</v>
      </c>
      <c r="B778">
        <v>2018</v>
      </c>
    </row>
    <row r="779" spans="1:2" x14ac:dyDescent="0.2">
      <c r="A779" t="s">
        <v>71</v>
      </c>
      <c r="B779">
        <v>2018</v>
      </c>
    </row>
    <row r="780" spans="1:2" x14ac:dyDescent="0.2">
      <c r="A780" t="s">
        <v>57</v>
      </c>
      <c r="B780">
        <v>2018</v>
      </c>
    </row>
    <row r="781" spans="1:2" x14ac:dyDescent="0.2">
      <c r="A781" t="s">
        <v>35</v>
      </c>
      <c r="B781">
        <v>2018</v>
      </c>
    </row>
    <row r="782" spans="1:2" x14ac:dyDescent="0.2">
      <c r="A782" t="s">
        <v>77</v>
      </c>
      <c r="B782">
        <v>2019</v>
      </c>
    </row>
    <row r="783" spans="1:2" x14ac:dyDescent="0.2">
      <c r="A783" t="s">
        <v>38</v>
      </c>
      <c r="B783">
        <v>2018</v>
      </c>
    </row>
    <row r="784" spans="1:2" x14ac:dyDescent="0.2">
      <c r="A784" t="s">
        <v>109</v>
      </c>
      <c r="B784">
        <v>2018</v>
      </c>
    </row>
    <row r="785" spans="1:2" x14ac:dyDescent="0.2">
      <c r="A785" t="s">
        <v>112</v>
      </c>
      <c r="B785">
        <v>2018</v>
      </c>
    </row>
    <row r="786" spans="1:2" x14ac:dyDescent="0.2">
      <c r="A786" t="s">
        <v>107</v>
      </c>
      <c r="B786">
        <v>2018</v>
      </c>
    </row>
    <row r="787" spans="1:2" x14ac:dyDescent="0.2">
      <c r="A787" t="s">
        <v>68</v>
      </c>
      <c r="B787">
        <v>2018</v>
      </c>
    </row>
    <row r="788" spans="1:2" x14ac:dyDescent="0.2">
      <c r="A788" t="s">
        <v>38</v>
      </c>
      <c r="B788">
        <v>2018</v>
      </c>
    </row>
    <row r="789" spans="1:2" x14ac:dyDescent="0.2">
      <c r="A789" t="s">
        <v>106</v>
      </c>
      <c r="B789">
        <v>2019</v>
      </c>
    </row>
    <row r="790" spans="1:2" x14ac:dyDescent="0.2">
      <c r="A790" t="s">
        <v>71</v>
      </c>
      <c r="B790">
        <v>2018</v>
      </c>
    </row>
    <row r="791" spans="1:2" x14ac:dyDescent="0.2">
      <c r="A791" t="s">
        <v>112</v>
      </c>
      <c r="B791">
        <v>2020</v>
      </c>
    </row>
    <row r="792" spans="1:2" x14ac:dyDescent="0.2">
      <c r="A792" t="s">
        <v>31</v>
      </c>
      <c r="B792">
        <v>2018</v>
      </c>
    </row>
    <row r="793" spans="1:2" x14ac:dyDescent="0.2">
      <c r="A793" t="s">
        <v>103</v>
      </c>
      <c r="B793">
        <v>2018</v>
      </c>
    </row>
    <row r="794" spans="1:2" x14ac:dyDescent="0.2">
      <c r="A794" t="s">
        <v>111</v>
      </c>
      <c r="B794">
        <v>2018</v>
      </c>
    </row>
    <row r="795" spans="1:2" x14ac:dyDescent="0.2">
      <c r="A795" t="s">
        <v>82</v>
      </c>
      <c r="B795">
        <v>2019</v>
      </c>
    </row>
    <row r="796" spans="1:2" x14ac:dyDescent="0.2">
      <c r="A796" t="s">
        <v>72</v>
      </c>
      <c r="B796">
        <v>2018</v>
      </c>
    </row>
    <row r="797" spans="1:2" x14ac:dyDescent="0.2">
      <c r="A797" t="s">
        <v>77</v>
      </c>
      <c r="B797">
        <v>2018</v>
      </c>
    </row>
    <row r="798" spans="1:2" x14ac:dyDescent="0.2">
      <c r="A798" t="s">
        <v>71</v>
      </c>
      <c r="B798">
        <v>2018</v>
      </c>
    </row>
    <row r="799" spans="1:2" x14ac:dyDescent="0.2">
      <c r="A799" t="s">
        <v>72</v>
      </c>
      <c r="B799">
        <v>2019</v>
      </c>
    </row>
    <row r="800" spans="1:2" x14ac:dyDescent="0.2">
      <c r="A800" t="s">
        <v>70</v>
      </c>
      <c r="B800">
        <v>2018</v>
      </c>
    </row>
    <row r="801" spans="1:2" x14ac:dyDescent="0.2">
      <c r="A801" t="s">
        <v>74</v>
      </c>
      <c r="B801">
        <v>2019</v>
      </c>
    </row>
    <row r="802" spans="1:2" x14ac:dyDescent="0.2">
      <c r="A802" t="s">
        <v>99</v>
      </c>
      <c r="B802">
        <v>2019</v>
      </c>
    </row>
    <row r="803" spans="1:2" x14ac:dyDescent="0.2">
      <c r="A803" t="s">
        <v>72</v>
      </c>
      <c r="B803">
        <v>2019</v>
      </c>
    </row>
    <row r="804" spans="1:2" x14ac:dyDescent="0.2">
      <c r="A804" t="s">
        <v>80</v>
      </c>
      <c r="B804">
        <v>2018</v>
      </c>
    </row>
    <row r="805" spans="1:2" x14ac:dyDescent="0.2">
      <c r="A805" t="s">
        <v>76</v>
      </c>
      <c r="B805">
        <v>2019</v>
      </c>
    </row>
    <row r="806" spans="1:2" x14ac:dyDescent="0.2">
      <c r="A806" t="s">
        <v>71</v>
      </c>
      <c r="B806">
        <v>2019</v>
      </c>
    </row>
    <row r="807" spans="1:2" x14ac:dyDescent="0.2">
      <c r="A807" t="s">
        <v>77</v>
      </c>
      <c r="B807">
        <v>2020</v>
      </c>
    </row>
    <row r="808" spans="1:2" x14ac:dyDescent="0.2">
      <c r="A808" t="s">
        <v>74</v>
      </c>
      <c r="B808">
        <v>2019</v>
      </c>
    </row>
    <row r="809" spans="1:2" x14ac:dyDescent="0.2">
      <c r="A809" t="s">
        <v>72</v>
      </c>
      <c r="B809">
        <v>2019</v>
      </c>
    </row>
    <row r="810" spans="1:2" x14ac:dyDescent="0.2">
      <c r="A810" t="s">
        <v>24</v>
      </c>
      <c r="B810">
        <v>2018</v>
      </c>
    </row>
    <row r="811" spans="1:2" x14ac:dyDescent="0.2">
      <c r="A811" t="s">
        <v>71</v>
      </c>
      <c r="B811">
        <v>2018</v>
      </c>
    </row>
    <row r="812" spans="1:2" x14ac:dyDescent="0.2">
      <c r="A812" t="s">
        <v>71</v>
      </c>
      <c r="B812">
        <v>2018</v>
      </c>
    </row>
    <row r="813" spans="1:2" x14ac:dyDescent="0.2">
      <c r="A813" t="s">
        <v>71</v>
      </c>
      <c r="B813">
        <v>2019</v>
      </c>
    </row>
    <row r="814" spans="1:2" x14ac:dyDescent="0.2">
      <c r="A814" t="s">
        <v>74</v>
      </c>
      <c r="B814">
        <v>2019</v>
      </c>
    </row>
    <row r="815" spans="1:2" x14ac:dyDescent="0.2">
      <c r="A815" t="s">
        <v>72</v>
      </c>
      <c r="B815">
        <v>2018</v>
      </c>
    </row>
    <row r="816" spans="1:2" x14ac:dyDescent="0.2">
      <c r="A816" t="s">
        <v>45</v>
      </c>
      <c r="B816">
        <v>2019</v>
      </c>
    </row>
    <row r="817" spans="1:2" x14ac:dyDescent="0.2">
      <c r="A817" t="s">
        <v>72</v>
      </c>
      <c r="B817">
        <v>2019</v>
      </c>
    </row>
    <row r="818" spans="1:2" x14ac:dyDescent="0.2">
      <c r="A818" t="s">
        <v>72</v>
      </c>
      <c r="B818">
        <v>2019</v>
      </c>
    </row>
    <row r="819" spans="1:2" x14ac:dyDescent="0.2">
      <c r="A819" t="s">
        <v>74</v>
      </c>
      <c r="B819">
        <v>2019</v>
      </c>
    </row>
    <row r="820" spans="1:2" x14ac:dyDescent="0.2">
      <c r="A820" t="s">
        <v>72</v>
      </c>
      <c r="B820">
        <v>2019</v>
      </c>
    </row>
    <row r="821" spans="1:2" x14ac:dyDescent="0.2">
      <c r="A821" t="s">
        <v>77</v>
      </c>
      <c r="B821">
        <v>2019</v>
      </c>
    </row>
    <row r="822" spans="1:2" x14ac:dyDescent="0.2">
      <c r="A822" t="s">
        <v>39</v>
      </c>
      <c r="B822">
        <v>2019</v>
      </c>
    </row>
    <row r="823" spans="1:2" x14ac:dyDescent="0.2">
      <c r="A823" t="s">
        <v>39</v>
      </c>
      <c r="B823">
        <v>2019</v>
      </c>
    </row>
    <row r="824" spans="1:2" x14ac:dyDescent="0.2">
      <c r="A824" t="s">
        <v>39</v>
      </c>
      <c r="B824">
        <v>2019</v>
      </c>
    </row>
    <row r="825" spans="1:2" x14ac:dyDescent="0.2">
      <c r="A825" t="s">
        <v>78</v>
      </c>
      <c r="B825">
        <v>2019</v>
      </c>
    </row>
    <row r="826" spans="1:2" x14ac:dyDescent="0.2">
      <c r="A826" t="s">
        <v>99</v>
      </c>
      <c r="B826">
        <v>2019</v>
      </c>
    </row>
    <row r="827" spans="1:2" x14ac:dyDescent="0.2">
      <c r="A827" t="s">
        <v>72</v>
      </c>
      <c r="B827">
        <v>2018</v>
      </c>
    </row>
    <row r="828" spans="1:2" x14ac:dyDescent="0.2">
      <c r="A828" t="s">
        <v>72</v>
      </c>
      <c r="B828">
        <v>2019</v>
      </c>
    </row>
    <row r="829" spans="1:2" x14ac:dyDescent="0.2">
      <c r="A829" t="s">
        <v>31</v>
      </c>
      <c r="B829">
        <v>2018</v>
      </c>
    </row>
    <row r="830" spans="1:2" x14ac:dyDescent="0.2">
      <c r="A830" t="s">
        <v>80</v>
      </c>
      <c r="B830">
        <v>2018</v>
      </c>
    </row>
    <row r="831" spans="1:2" x14ac:dyDescent="0.2">
      <c r="A831" t="s">
        <v>104</v>
      </c>
      <c r="B831">
        <v>2019</v>
      </c>
    </row>
    <row r="832" spans="1:2" x14ac:dyDescent="0.2">
      <c r="A832" t="s">
        <v>66</v>
      </c>
      <c r="B832">
        <v>2019</v>
      </c>
    </row>
    <row r="833" spans="1:2" x14ac:dyDescent="0.2">
      <c r="A833" t="s">
        <v>77</v>
      </c>
      <c r="B833">
        <v>2019</v>
      </c>
    </row>
    <row r="834" spans="1:2" x14ac:dyDescent="0.2">
      <c r="A834" t="s">
        <v>66</v>
      </c>
      <c r="B834">
        <v>2019</v>
      </c>
    </row>
    <row r="835" spans="1:2" x14ac:dyDescent="0.2">
      <c r="A835" t="s">
        <v>76</v>
      </c>
      <c r="B835">
        <v>2018</v>
      </c>
    </row>
    <row r="836" spans="1:2" x14ac:dyDescent="0.2">
      <c r="A836" t="s">
        <v>72</v>
      </c>
      <c r="B836">
        <v>2019</v>
      </c>
    </row>
    <row r="837" spans="1:2" x14ac:dyDescent="0.2">
      <c r="A837" t="s">
        <v>71</v>
      </c>
      <c r="B837">
        <v>2019</v>
      </c>
    </row>
    <row r="838" spans="1:2" x14ac:dyDescent="0.2">
      <c r="A838" t="s">
        <v>100</v>
      </c>
      <c r="B838">
        <v>2019</v>
      </c>
    </row>
    <row r="839" spans="1:2" x14ac:dyDescent="0.2">
      <c r="A839" t="s">
        <v>72</v>
      </c>
      <c r="B839">
        <v>2019</v>
      </c>
    </row>
    <row r="840" spans="1:2" x14ac:dyDescent="0.2">
      <c r="A840" t="s">
        <v>71</v>
      </c>
      <c r="B840">
        <v>2018</v>
      </c>
    </row>
    <row r="841" spans="1:2" x14ac:dyDescent="0.2">
      <c r="A841" t="s">
        <v>61</v>
      </c>
      <c r="B841">
        <v>0</v>
      </c>
    </row>
    <row r="842" spans="1:2" x14ac:dyDescent="0.2">
      <c r="A842" t="s">
        <v>70</v>
      </c>
      <c r="B842">
        <v>2021</v>
      </c>
    </row>
    <row r="843" spans="1:2" x14ac:dyDescent="0.2">
      <c r="A843" t="s">
        <v>65</v>
      </c>
      <c r="B843">
        <v>2021</v>
      </c>
    </row>
    <row r="844" spans="1:2" x14ac:dyDescent="0.2">
      <c r="A844" t="s">
        <v>68</v>
      </c>
      <c r="B844">
        <v>2021</v>
      </c>
    </row>
    <row r="845" spans="1:2" x14ac:dyDescent="0.2">
      <c r="A845" t="s">
        <v>102</v>
      </c>
      <c r="B845">
        <v>2019</v>
      </c>
    </row>
    <row r="846" spans="1:2" x14ac:dyDescent="0.2">
      <c r="A846" t="s">
        <v>71</v>
      </c>
      <c r="B846">
        <v>2018</v>
      </c>
    </row>
    <row r="847" spans="1:2" x14ac:dyDescent="0.2">
      <c r="A847" t="s">
        <v>24</v>
      </c>
      <c r="B847">
        <v>2019</v>
      </c>
    </row>
    <row r="848" spans="1:2" x14ac:dyDescent="0.2">
      <c r="A848" t="s">
        <v>72</v>
      </c>
      <c r="B848">
        <v>2019</v>
      </c>
    </row>
    <row r="849" spans="1:2" x14ac:dyDescent="0.2">
      <c r="A849" t="s">
        <v>71</v>
      </c>
      <c r="B849">
        <v>2019</v>
      </c>
    </row>
    <row r="850" spans="1:2" x14ac:dyDescent="0.2">
      <c r="A850" t="s">
        <v>72</v>
      </c>
      <c r="B850">
        <v>2019</v>
      </c>
    </row>
    <row r="851" spans="1:2" x14ac:dyDescent="0.2">
      <c r="A851" t="s">
        <v>72</v>
      </c>
      <c r="B851">
        <v>2019</v>
      </c>
    </row>
    <row r="852" spans="1:2" x14ac:dyDescent="0.2">
      <c r="A852" t="s">
        <v>84</v>
      </c>
      <c r="B852">
        <v>2019</v>
      </c>
    </row>
    <row r="853" spans="1:2" x14ac:dyDescent="0.2">
      <c r="A853" t="s">
        <v>50</v>
      </c>
      <c r="B853">
        <v>2019</v>
      </c>
    </row>
    <row r="854" spans="1:2" x14ac:dyDescent="0.2">
      <c r="A854" t="s">
        <v>54</v>
      </c>
      <c r="B854">
        <v>2019</v>
      </c>
    </row>
    <row r="855" spans="1:2" x14ac:dyDescent="0.2">
      <c r="A855" t="s">
        <v>77</v>
      </c>
      <c r="B855">
        <v>2019</v>
      </c>
    </row>
    <row r="856" spans="1:2" x14ac:dyDescent="0.2">
      <c r="A856" t="s">
        <v>89</v>
      </c>
      <c r="B856">
        <v>2019</v>
      </c>
    </row>
    <row r="857" spans="1:2" x14ac:dyDescent="0.2">
      <c r="A857" t="s">
        <v>80</v>
      </c>
      <c r="B857">
        <v>0</v>
      </c>
    </row>
    <row r="858" spans="1:2" x14ac:dyDescent="0.2">
      <c r="A858" t="s">
        <v>79</v>
      </c>
      <c r="B858">
        <v>2019</v>
      </c>
    </row>
    <row r="859" spans="1:2" x14ac:dyDescent="0.2">
      <c r="A859" t="s">
        <v>77</v>
      </c>
      <c r="B859">
        <v>2019</v>
      </c>
    </row>
    <row r="860" spans="1:2" x14ac:dyDescent="0.2">
      <c r="A860" t="s">
        <v>77</v>
      </c>
      <c r="B860">
        <v>2020</v>
      </c>
    </row>
    <row r="861" spans="1:2" x14ac:dyDescent="0.2">
      <c r="A861" t="s">
        <v>29</v>
      </c>
      <c r="B861">
        <v>2018</v>
      </c>
    </row>
    <row r="862" spans="1:2" x14ac:dyDescent="0.2">
      <c r="A862" t="s">
        <v>77</v>
      </c>
      <c r="B862">
        <v>2019</v>
      </c>
    </row>
    <row r="863" spans="1:2" x14ac:dyDescent="0.2">
      <c r="A863" t="s">
        <v>76</v>
      </c>
      <c r="B863">
        <v>2019</v>
      </c>
    </row>
    <row r="864" spans="1:2" x14ac:dyDescent="0.2">
      <c r="A864" t="s">
        <v>72</v>
      </c>
      <c r="B864">
        <v>2019</v>
      </c>
    </row>
    <row r="865" spans="1:2" x14ac:dyDescent="0.2">
      <c r="A865" t="s">
        <v>82</v>
      </c>
      <c r="B865">
        <v>2019</v>
      </c>
    </row>
    <row r="866" spans="1:2" x14ac:dyDescent="0.2">
      <c r="A866" t="s">
        <v>99</v>
      </c>
      <c r="B866">
        <v>2020</v>
      </c>
    </row>
    <row r="867" spans="1:2" x14ac:dyDescent="0.2">
      <c r="A867" t="s">
        <v>75</v>
      </c>
      <c r="B867">
        <v>2019</v>
      </c>
    </row>
    <row r="868" spans="1:2" x14ac:dyDescent="0.2">
      <c r="A868" t="s">
        <v>46</v>
      </c>
      <c r="B868">
        <v>2020</v>
      </c>
    </row>
    <row r="869" spans="1:2" x14ac:dyDescent="0.2">
      <c r="A869" t="s">
        <v>69</v>
      </c>
      <c r="B869">
        <v>2020</v>
      </c>
    </row>
    <row r="870" spans="1:2" x14ac:dyDescent="0.2">
      <c r="A870" t="s">
        <v>76</v>
      </c>
      <c r="B870">
        <v>2020</v>
      </c>
    </row>
    <row r="871" spans="1:2" x14ac:dyDescent="0.2">
      <c r="A871" t="s">
        <v>74</v>
      </c>
      <c r="B871">
        <v>2020</v>
      </c>
    </row>
    <row r="872" spans="1:2" x14ac:dyDescent="0.2">
      <c r="A872" t="s">
        <v>32</v>
      </c>
      <c r="B872">
        <v>2019</v>
      </c>
    </row>
    <row r="873" spans="1:2" x14ac:dyDescent="0.2">
      <c r="A873" t="s">
        <v>77</v>
      </c>
      <c r="B873">
        <v>2019</v>
      </c>
    </row>
    <row r="874" spans="1:2" x14ac:dyDescent="0.2">
      <c r="A874" t="s">
        <v>76</v>
      </c>
      <c r="B874">
        <v>2020</v>
      </c>
    </row>
    <row r="875" spans="1:2" x14ac:dyDescent="0.2">
      <c r="A875" t="s">
        <v>76</v>
      </c>
      <c r="B875">
        <v>2020</v>
      </c>
    </row>
    <row r="876" spans="1:2" x14ac:dyDescent="0.2">
      <c r="A876" t="s">
        <v>56</v>
      </c>
      <c r="B876">
        <v>2020</v>
      </c>
    </row>
    <row r="877" spans="1:2" x14ac:dyDescent="0.2">
      <c r="A877" t="s">
        <v>69</v>
      </c>
      <c r="B877">
        <v>2020</v>
      </c>
    </row>
    <row r="878" spans="1:2" x14ac:dyDescent="0.2">
      <c r="A878" t="s">
        <v>66</v>
      </c>
      <c r="B878">
        <v>2020</v>
      </c>
    </row>
    <row r="879" spans="1:2" x14ac:dyDescent="0.2">
      <c r="A879" t="s">
        <v>76</v>
      </c>
      <c r="B879">
        <v>2020</v>
      </c>
    </row>
    <row r="880" spans="1:2" x14ac:dyDescent="0.2">
      <c r="A880" t="s">
        <v>77</v>
      </c>
      <c r="B880">
        <v>2020</v>
      </c>
    </row>
    <row r="881" spans="1:2" x14ac:dyDescent="0.2">
      <c r="A881" t="s">
        <v>99</v>
      </c>
      <c r="B881">
        <v>2020</v>
      </c>
    </row>
    <row r="882" spans="1:2" x14ac:dyDescent="0.2">
      <c r="A882" t="s">
        <v>79</v>
      </c>
      <c r="B882">
        <v>2019</v>
      </c>
    </row>
    <row r="883" spans="1:2" x14ac:dyDescent="0.2">
      <c r="A883" t="s">
        <v>74</v>
      </c>
      <c r="B883">
        <v>2020</v>
      </c>
    </row>
    <row r="884" spans="1:2" x14ac:dyDescent="0.2">
      <c r="A884" t="s">
        <v>76</v>
      </c>
      <c r="B884">
        <v>2020</v>
      </c>
    </row>
    <row r="885" spans="1:2" x14ac:dyDescent="0.2">
      <c r="A885" t="s">
        <v>77</v>
      </c>
      <c r="B885">
        <v>2020</v>
      </c>
    </row>
    <row r="886" spans="1:2" x14ac:dyDescent="0.2">
      <c r="A886" t="s">
        <v>77</v>
      </c>
      <c r="B886">
        <v>2020</v>
      </c>
    </row>
    <row r="887" spans="1:2" x14ac:dyDescent="0.2">
      <c r="A887" t="s">
        <v>49</v>
      </c>
      <c r="B887">
        <v>2018</v>
      </c>
    </row>
    <row r="888" spans="1:2" x14ac:dyDescent="0.2">
      <c r="A888" t="s">
        <v>69</v>
      </c>
      <c r="B888">
        <v>2020</v>
      </c>
    </row>
    <row r="889" spans="1:2" x14ac:dyDescent="0.2">
      <c r="A889" t="s">
        <v>68</v>
      </c>
      <c r="B889">
        <v>2020</v>
      </c>
    </row>
    <row r="890" spans="1:2" x14ac:dyDescent="0.2">
      <c r="A890" t="s">
        <v>36</v>
      </c>
      <c r="B890">
        <v>0</v>
      </c>
    </row>
    <row r="891" spans="1:2" x14ac:dyDescent="0.2">
      <c r="A891" t="s">
        <v>29</v>
      </c>
      <c r="B891">
        <v>2018</v>
      </c>
    </row>
    <row r="892" spans="1:2" x14ac:dyDescent="0.2">
      <c r="A892" t="s">
        <v>59</v>
      </c>
      <c r="B892">
        <v>2018</v>
      </c>
    </row>
    <row r="893" spans="1:2" x14ac:dyDescent="0.2">
      <c r="A893" t="s">
        <v>72</v>
      </c>
      <c r="B893">
        <v>2019</v>
      </c>
    </row>
    <row r="894" spans="1:2" x14ac:dyDescent="0.2">
      <c r="A894" t="s">
        <v>77</v>
      </c>
      <c r="B894">
        <v>2020</v>
      </c>
    </row>
    <row r="895" spans="1:2" x14ac:dyDescent="0.2">
      <c r="A895" t="s">
        <v>38</v>
      </c>
      <c r="B895">
        <v>2018</v>
      </c>
    </row>
    <row r="896" spans="1:2" x14ac:dyDescent="0.2">
      <c r="A896" t="s">
        <v>109</v>
      </c>
      <c r="B896">
        <v>2018</v>
      </c>
    </row>
    <row r="897" spans="1:2" x14ac:dyDescent="0.2">
      <c r="A897" t="s">
        <v>74</v>
      </c>
      <c r="B897">
        <v>2020</v>
      </c>
    </row>
    <row r="898" spans="1:2" x14ac:dyDescent="0.2">
      <c r="A898" t="s">
        <v>37</v>
      </c>
      <c r="B898">
        <v>2018</v>
      </c>
    </row>
    <row r="899" spans="1:2" x14ac:dyDescent="0.2">
      <c r="A899" t="s">
        <v>32</v>
      </c>
      <c r="B899">
        <v>2018</v>
      </c>
    </row>
    <row r="900" spans="1:2" x14ac:dyDescent="0.2">
      <c r="A900" t="s">
        <v>77</v>
      </c>
      <c r="B900">
        <v>2019</v>
      </c>
    </row>
    <row r="901" spans="1:2" x14ac:dyDescent="0.2">
      <c r="A901" t="s">
        <v>82</v>
      </c>
      <c r="B901">
        <v>2020</v>
      </c>
    </row>
    <row r="902" spans="1:2" x14ac:dyDescent="0.2">
      <c r="A902" t="s">
        <v>103</v>
      </c>
      <c r="B902">
        <v>2018</v>
      </c>
    </row>
    <row r="903" spans="1:2" x14ac:dyDescent="0.2">
      <c r="A903" t="s">
        <v>71</v>
      </c>
      <c r="B903">
        <v>2018</v>
      </c>
    </row>
    <row r="904" spans="1:2" x14ac:dyDescent="0.2">
      <c r="A904" t="s">
        <v>69</v>
      </c>
      <c r="B904">
        <v>2019</v>
      </c>
    </row>
    <row r="905" spans="1:2" x14ac:dyDescent="0.2">
      <c r="A905" t="s">
        <v>74</v>
      </c>
      <c r="B905">
        <v>2020</v>
      </c>
    </row>
    <row r="906" spans="1:2" x14ac:dyDescent="0.2">
      <c r="A906" t="s">
        <v>36</v>
      </c>
      <c r="B906">
        <v>2018</v>
      </c>
    </row>
    <row r="907" spans="1:2" x14ac:dyDescent="0.2">
      <c r="A907" t="s">
        <v>99</v>
      </c>
      <c r="B907">
        <v>2019</v>
      </c>
    </row>
    <row r="908" spans="1:2" x14ac:dyDescent="0.2">
      <c r="A908" t="s">
        <v>74</v>
      </c>
      <c r="B908">
        <v>2020</v>
      </c>
    </row>
    <row r="909" spans="1:2" x14ac:dyDescent="0.2">
      <c r="A909" t="s">
        <v>76</v>
      </c>
      <c r="B909">
        <v>2020</v>
      </c>
    </row>
    <row r="910" spans="1:2" x14ac:dyDescent="0.2">
      <c r="A910" t="s">
        <v>77</v>
      </c>
      <c r="B910">
        <v>2020</v>
      </c>
    </row>
    <row r="911" spans="1:2" x14ac:dyDescent="0.2">
      <c r="A911" t="s">
        <v>71</v>
      </c>
      <c r="B911">
        <v>2018</v>
      </c>
    </row>
    <row r="912" spans="1:2" x14ac:dyDescent="0.2">
      <c r="A912" t="s">
        <v>35</v>
      </c>
      <c r="B912">
        <v>2018</v>
      </c>
    </row>
    <row r="913" spans="1:2" x14ac:dyDescent="0.2">
      <c r="A913" t="s">
        <v>50</v>
      </c>
      <c r="B913">
        <v>2018</v>
      </c>
    </row>
    <row r="914" spans="1:2" x14ac:dyDescent="0.2">
      <c r="A914" t="s">
        <v>69</v>
      </c>
      <c r="B914">
        <v>2020</v>
      </c>
    </row>
    <row r="915" spans="1:2" x14ac:dyDescent="0.2">
      <c r="A915" t="s">
        <v>83</v>
      </c>
      <c r="B915">
        <v>2020</v>
      </c>
    </row>
    <row r="916" spans="1:2" x14ac:dyDescent="0.2">
      <c r="A916" t="s">
        <v>38</v>
      </c>
      <c r="B916">
        <v>2018</v>
      </c>
    </row>
    <row r="917" spans="1:2" x14ac:dyDescent="0.2">
      <c r="A917" t="s">
        <v>77</v>
      </c>
      <c r="B917">
        <v>2020</v>
      </c>
    </row>
    <row r="918" spans="1:2" x14ac:dyDescent="0.2">
      <c r="A918" t="s">
        <v>77</v>
      </c>
      <c r="B918">
        <v>2020</v>
      </c>
    </row>
    <row r="919" spans="1:2" x14ac:dyDescent="0.2">
      <c r="A919" t="s">
        <v>71</v>
      </c>
      <c r="B919">
        <v>2018</v>
      </c>
    </row>
    <row r="920" spans="1:2" x14ac:dyDescent="0.2">
      <c r="A920" t="s">
        <v>71</v>
      </c>
      <c r="B920">
        <v>2018</v>
      </c>
    </row>
    <row r="921" spans="1:2" x14ac:dyDescent="0.2">
      <c r="A921" t="s">
        <v>71</v>
      </c>
      <c r="B921">
        <v>2018</v>
      </c>
    </row>
    <row r="922" spans="1:2" x14ac:dyDescent="0.2">
      <c r="A922" t="s">
        <v>110</v>
      </c>
      <c r="B922">
        <v>2018</v>
      </c>
    </row>
    <row r="923" spans="1:2" x14ac:dyDescent="0.2">
      <c r="A923" t="s">
        <v>80</v>
      </c>
      <c r="B923">
        <v>0</v>
      </c>
    </row>
    <row r="924" spans="1:2" x14ac:dyDescent="0.2">
      <c r="A924" t="s">
        <v>54</v>
      </c>
      <c r="B924">
        <v>2018</v>
      </c>
    </row>
    <row r="925" spans="1:2" x14ac:dyDescent="0.2">
      <c r="A925" t="s">
        <v>113</v>
      </c>
      <c r="B925">
        <v>2018</v>
      </c>
    </row>
    <row r="926" spans="1:2" x14ac:dyDescent="0.2">
      <c r="A926" t="s">
        <v>29</v>
      </c>
      <c r="B926">
        <v>2019</v>
      </c>
    </row>
    <row r="927" spans="1:2" x14ac:dyDescent="0.2">
      <c r="A927" t="s">
        <v>71</v>
      </c>
      <c r="B927">
        <v>2018</v>
      </c>
    </row>
    <row r="928" spans="1:2" x14ac:dyDescent="0.2">
      <c r="A928" t="s">
        <v>77</v>
      </c>
      <c r="B928">
        <v>2018</v>
      </c>
    </row>
    <row r="929" spans="1:2" x14ac:dyDescent="0.2">
      <c r="A929" t="s">
        <v>104</v>
      </c>
      <c r="B929">
        <v>2018</v>
      </c>
    </row>
    <row r="930" spans="1:2" x14ac:dyDescent="0.2">
      <c r="A930" t="s">
        <v>71</v>
      </c>
      <c r="B930">
        <v>2019</v>
      </c>
    </row>
    <row r="931" spans="1:2" x14ac:dyDescent="0.2">
      <c r="A931" t="s">
        <v>29</v>
      </c>
      <c r="B931">
        <v>2018</v>
      </c>
    </row>
    <row r="932" spans="1:2" x14ac:dyDescent="0.2">
      <c r="A932" t="s">
        <v>85</v>
      </c>
      <c r="B932">
        <v>2018</v>
      </c>
    </row>
    <row r="933" spans="1:2" x14ac:dyDescent="0.2">
      <c r="A933" t="s">
        <v>71</v>
      </c>
      <c r="B933">
        <v>2018</v>
      </c>
    </row>
    <row r="934" spans="1:2" x14ac:dyDescent="0.2">
      <c r="A934" t="s">
        <v>103</v>
      </c>
      <c r="B934">
        <v>2018</v>
      </c>
    </row>
    <row r="935" spans="1:2" x14ac:dyDescent="0.2">
      <c r="A935" t="s">
        <v>89</v>
      </c>
      <c r="B935">
        <v>2020</v>
      </c>
    </row>
    <row r="936" spans="1:2" x14ac:dyDescent="0.2">
      <c r="A936" t="s">
        <v>72</v>
      </c>
      <c r="B936">
        <v>2018</v>
      </c>
    </row>
    <row r="937" spans="1:2" x14ac:dyDescent="0.2">
      <c r="A937" t="s">
        <v>104</v>
      </c>
      <c r="B937">
        <v>0</v>
      </c>
    </row>
    <row r="938" spans="1:2" x14ac:dyDescent="0.2">
      <c r="A938" t="s">
        <v>99</v>
      </c>
      <c r="B938">
        <v>2018</v>
      </c>
    </row>
    <row r="939" spans="1:2" x14ac:dyDescent="0.2">
      <c r="A939" t="s">
        <v>74</v>
      </c>
      <c r="B939">
        <v>2018</v>
      </c>
    </row>
    <row r="940" spans="1:2" x14ac:dyDescent="0.2">
      <c r="A940" t="s">
        <v>99</v>
      </c>
      <c r="B940">
        <v>2018</v>
      </c>
    </row>
    <row r="941" spans="1:2" x14ac:dyDescent="0.2">
      <c r="A941" t="s">
        <v>76</v>
      </c>
      <c r="B941">
        <v>2020</v>
      </c>
    </row>
    <row r="942" spans="1:2" x14ac:dyDescent="0.2">
      <c r="A942" t="s">
        <v>83</v>
      </c>
      <c r="B942">
        <v>2020</v>
      </c>
    </row>
    <row r="943" spans="1:2" x14ac:dyDescent="0.2">
      <c r="A943" t="s">
        <v>40</v>
      </c>
      <c r="B943">
        <v>2020</v>
      </c>
    </row>
    <row r="944" spans="1:2" x14ac:dyDescent="0.2">
      <c r="A944" t="s">
        <v>104</v>
      </c>
      <c r="B944">
        <v>2021</v>
      </c>
    </row>
    <row r="945" spans="1:2" x14ac:dyDescent="0.2">
      <c r="A945" t="s">
        <v>65</v>
      </c>
      <c r="B945">
        <v>2020</v>
      </c>
    </row>
    <row r="946" spans="1:2" x14ac:dyDescent="0.2">
      <c r="A946" t="s">
        <v>78</v>
      </c>
      <c r="B946">
        <v>2020</v>
      </c>
    </row>
    <row r="947" spans="1:2" x14ac:dyDescent="0.2">
      <c r="A947" t="s">
        <v>67</v>
      </c>
      <c r="B947">
        <v>2020</v>
      </c>
    </row>
    <row r="948" spans="1:2" x14ac:dyDescent="0.2">
      <c r="A948" t="s">
        <v>89</v>
      </c>
      <c r="B948">
        <v>2020</v>
      </c>
    </row>
    <row r="949" spans="1:2" x14ac:dyDescent="0.2">
      <c r="A949" t="s">
        <v>74</v>
      </c>
      <c r="B949">
        <v>2020</v>
      </c>
    </row>
    <row r="950" spans="1:2" x14ac:dyDescent="0.2">
      <c r="A950" t="s">
        <v>68</v>
      </c>
      <c r="B950">
        <v>2020</v>
      </c>
    </row>
    <row r="951" spans="1:2" x14ac:dyDescent="0.2">
      <c r="A951" t="s">
        <v>83</v>
      </c>
      <c r="B951">
        <v>2020</v>
      </c>
    </row>
    <row r="952" spans="1:2" x14ac:dyDescent="0.2">
      <c r="A952" t="s">
        <v>52</v>
      </c>
      <c r="B952">
        <v>2020</v>
      </c>
    </row>
    <row r="953" spans="1:2" x14ac:dyDescent="0.2">
      <c r="A953" t="s">
        <v>70</v>
      </c>
      <c r="B953">
        <v>2020</v>
      </c>
    </row>
    <row r="954" spans="1:2" x14ac:dyDescent="0.2">
      <c r="A954" t="s">
        <v>74</v>
      </c>
      <c r="B954">
        <v>2020</v>
      </c>
    </row>
    <row r="955" spans="1:2" x14ac:dyDescent="0.2">
      <c r="A955" t="s">
        <v>84</v>
      </c>
      <c r="B955">
        <v>2020</v>
      </c>
    </row>
    <row r="956" spans="1:2" x14ac:dyDescent="0.2">
      <c r="A956" t="s">
        <v>71</v>
      </c>
      <c r="B956">
        <v>2018</v>
      </c>
    </row>
    <row r="957" spans="1:2" x14ac:dyDescent="0.2">
      <c r="A957" t="s">
        <v>35</v>
      </c>
      <c r="B957">
        <v>2018</v>
      </c>
    </row>
    <row r="958" spans="1:2" x14ac:dyDescent="0.2">
      <c r="A958" t="s">
        <v>77</v>
      </c>
      <c r="B958">
        <v>2020</v>
      </c>
    </row>
    <row r="959" spans="1:2" x14ac:dyDescent="0.2">
      <c r="A959" t="s">
        <v>103</v>
      </c>
      <c r="B959">
        <v>2018</v>
      </c>
    </row>
    <row r="960" spans="1:2" x14ac:dyDescent="0.2">
      <c r="A960" t="s">
        <v>80</v>
      </c>
      <c r="B960">
        <v>2018</v>
      </c>
    </row>
    <row r="961" spans="1:2" x14ac:dyDescent="0.2">
      <c r="A961" t="s">
        <v>83</v>
      </c>
      <c r="B961">
        <v>0</v>
      </c>
    </row>
    <row r="962" spans="1:2" x14ac:dyDescent="0.2">
      <c r="A962" t="s">
        <v>72</v>
      </c>
      <c r="B962">
        <v>2018</v>
      </c>
    </row>
    <row r="963" spans="1:2" x14ac:dyDescent="0.2">
      <c r="A963" t="s">
        <v>29</v>
      </c>
      <c r="B963">
        <v>2018</v>
      </c>
    </row>
    <row r="964" spans="1:2" x14ac:dyDescent="0.2">
      <c r="A964" t="s">
        <v>36</v>
      </c>
      <c r="B964">
        <v>2018</v>
      </c>
    </row>
    <row r="965" spans="1:2" x14ac:dyDescent="0.2">
      <c r="A965" t="s">
        <v>36</v>
      </c>
      <c r="B965">
        <v>2018</v>
      </c>
    </row>
    <row r="966" spans="1:2" x14ac:dyDescent="0.2">
      <c r="A966" t="s">
        <v>71</v>
      </c>
      <c r="B966">
        <v>2019</v>
      </c>
    </row>
    <row r="967" spans="1:2" x14ac:dyDescent="0.2">
      <c r="A967" t="s">
        <v>83</v>
      </c>
      <c r="B967">
        <v>2020</v>
      </c>
    </row>
    <row r="968" spans="1:2" x14ac:dyDescent="0.2">
      <c r="A968" t="s">
        <v>75</v>
      </c>
      <c r="B968">
        <v>2020</v>
      </c>
    </row>
    <row r="969" spans="1:2" x14ac:dyDescent="0.2">
      <c r="A969" t="s">
        <v>29</v>
      </c>
      <c r="B969">
        <v>2018</v>
      </c>
    </row>
    <row r="970" spans="1:2" x14ac:dyDescent="0.2">
      <c r="A970" t="s">
        <v>24</v>
      </c>
      <c r="B970">
        <v>2018</v>
      </c>
    </row>
    <row r="971" spans="1:2" x14ac:dyDescent="0.2">
      <c r="A971" t="s">
        <v>72</v>
      </c>
      <c r="B971">
        <v>2018</v>
      </c>
    </row>
    <row r="972" spans="1:2" x14ac:dyDescent="0.2">
      <c r="A972" t="s">
        <v>41</v>
      </c>
      <c r="B972">
        <v>2018</v>
      </c>
    </row>
    <row r="973" spans="1:2" x14ac:dyDescent="0.2">
      <c r="A973" t="s">
        <v>113</v>
      </c>
      <c r="B973">
        <v>2018</v>
      </c>
    </row>
    <row r="974" spans="1:2" x14ac:dyDescent="0.2">
      <c r="A974" t="s">
        <v>71</v>
      </c>
      <c r="B974">
        <v>2019</v>
      </c>
    </row>
    <row r="975" spans="1:2" x14ac:dyDescent="0.2">
      <c r="A975" t="s">
        <v>57</v>
      </c>
      <c r="B975">
        <v>2020</v>
      </c>
    </row>
    <row r="976" spans="1:2" x14ac:dyDescent="0.2">
      <c r="A976" t="s">
        <v>75</v>
      </c>
      <c r="B976">
        <v>2021</v>
      </c>
    </row>
    <row r="977" spans="1:2" x14ac:dyDescent="0.2">
      <c r="A977" t="s">
        <v>71</v>
      </c>
      <c r="B977">
        <v>2018</v>
      </c>
    </row>
    <row r="978" spans="1:2" x14ac:dyDescent="0.2">
      <c r="A978" t="s">
        <v>99</v>
      </c>
      <c r="B978">
        <v>2018</v>
      </c>
    </row>
    <row r="979" spans="1:2" x14ac:dyDescent="0.2">
      <c r="A979" t="s">
        <v>29</v>
      </c>
      <c r="B979">
        <v>2018</v>
      </c>
    </row>
    <row r="980" spans="1:2" x14ac:dyDescent="0.2">
      <c r="A980" t="s">
        <v>78</v>
      </c>
      <c r="B980">
        <v>2020</v>
      </c>
    </row>
    <row r="981" spans="1:2" x14ac:dyDescent="0.2">
      <c r="A981" t="s">
        <v>77</v>
      </c>
      <c r="B981">
        <v>2020</v>
      </c>
    </row>
    <row r="982" spans="1:2" x14ac:dyDescent="0.2">
      <c r="A982" t="s">
        <v>33</v>
      </c>
      <c r="B982">
        <v>2018</v>
      </c>
    </row>
    <row r="983" spans="1:2" x14ac:dyDescent="0.2">
      <c r="A983" t="s">
        <v>48</v>
      </c>
      <c r="B983">
        <v>0</v>
      </c>
    </row>
    <row r="984" spans="1:2" x14ac:dyDescent="0.2">
      <c r="A984" t="s">
        <v>61</v>
      </c>
      <c r="B984">
        <v>2020</v>
      </c>
    </row>
    <row r="985" spans="1:2" x14ac:dyDescent="0.2">
      <c r="A985" t="s">
        <v>69</v>
      </c>
      <c r="B985">
        <v>2020</v>
      </c>
    </row>
    <row r="986" spans="1:2" x14ac:dyDescent="0.2">
      <c r="A986" t="s">
        <v>32</v>
      </c>
      <c r="B986">
        <v>2019</v>
      </c>
    </row>
    <row r="987" spans="1:2" x14ac:dyDescent="0.2">
      <c r="A987" t="s">
        <v>39</v>
      </c>
      <c r="B987">
        <v>2019</v>
      </c>
    </row>
    <row r="988" spans="1:2" x14ac:dyDescent="0.2">
      <c r="A988" t="s">
        <v>76</v>
      </c>
      <c r="B988">
        <v>2020</v>
      </c>
    </row>
    <row r="989" spans="1:2" x14ac:dyDescent="0.2">
      <c r="A989" t="s">
        <v>72</v>
      </c>
      <c r="B989">
        <v>2018</v>
      </c>
    </row>
    <row r="990" spans="1:2" x14ac:dyDescent="0.2">
      <c r="A990" t="s">
        <v>71</v>
      </c>
      <c r="B990">
        <v>2018</v>
      </c>
    </row>
    <row r="991" spans="1:2" x14ac:dyDescent="0.2">
      <c r="A991" t="s">
        <v>72</v>
      </c>
      <c r="B991">
        <v>2019</v>
      </c>
    </row>
    <row r="992" spans="1:2" x14ac:dyDescent="0.2">
      <c r="A992" t="s">
        <v>99</v>
      </c>
      <c r="B992">
        <v>2019</v>
      </c>
    </row>
    <row r="993" spans="1:2" x14ac:dyDescent="0.2">
      <c r="A993" t="s">
        <v>82</v>
      </c>
      <c r="B993">
        <v>0</v>
      </c>
    </row>
    <row r="994" spans="1:2" x14ac:dyDescent="0.2">
      <c r="A994" t="s">
        <v>52</v>
      </c>
      <c r="B994">
        <v>2018</v>
      </c>
    </row>
    <row r="995" spans="1:2" x14ac:dyDescent="0.2">
      <c r="A995" t="s">
        <v>61</v>
      </c>
      <c r="B995">
        <v>2019</v>
      </c>
    </row>
    <row r="996" spans="1:2" x14ac:dyDescent="0.2">
      <c r="A996" t="s">
        <v>63</v>
      </c>
      <c r="B996">
        <v>2019</v>
      </c>
    </row>
    <row r="997" spans="1:2" x14ac:dyDescent="0.2">
      <c r="A997" t="s">
        <v>77</v>
      </c>
      <c r="B997">
        <v>2019</v>
      </c>
    </row>
    <row r="998" spans="1:2" x14ac:dyDescent="0.2">
      <c r="A998" t="s">
        <v>71</v>
      </c>
      <c r="B998">
        <v>2018</v>
      </c>
    </row>
    <row r="999" spans="1:2" x14ac:dyDescent="0.2">
      <c r="A999" t="s">
        <v>29</v>
      </c>
      <c r="B999">
        <v>2018</v>
      </c>
    </row>
    <row r="1000" spans="1:2" x14ac:dyDescent="0.2">
      <c r="A1000" t="s">
        <v>24</v>
      </c>
      <c r="B1000">
        <v>2018</v>
      </c>
    </row>
    <row r="1001" spans="1:2" x14ac:dyDescent="0.2">
      <c r="A1001" t="s">
        <v>29</v>
      </c>
      <c r="B1001">
        <v>2018</v>
      </c>
    </row>
    <row r="1002" spans="1:2" x14ac:dyDescent="0.2">
      <c r="A1002" t="s">
        <v>71</v>
      </c>
      <c r="B1002">
        <v>2019</v>
      </c>
    </row>
    <row r="1003" spans="1:2" x14ac:dyDescent="0.2">
      <c r="A1003" t="s">
        <v>29</v>
      </c>
      <c r="B1003">
        <v>2018</v>
      </c>
    </row>
    <row r="1004" spans="1:2" x14ac:dyDescent="0.2">
      <c r="A1004" t="s">
        <v>69</v>
      </c>
      <c r="B1004">
        <v>2019</v>
      </c>
    </row>
    <row r="1005" spans="1:2" x14ac:dyDescent="0.2">
      <c r="A1005" t="s">
        <v>39</v>
      </c>
      <c r="B1005">
        <v>2019</v>
      </c>
    </row>
    <row r="1006" spans="1:2" x14ac:dyDescent="0.2">
      <c r="A1006" t="s">
        <v>72</v>
      </c>
      <c r="B1006">
        <v>2018</v>
      </c>
    </row>
    <row r="1007" spans="1:2" x14ac:dyDescent="0.2">
      <c r="A1007" t="s">
        <v>71</v>
      </c>
      <c r="B1007">
        <v>2018</v>
      </c>
    </row>
    <row r="1008" spans="1:2" x14ac:dyDescent="0.2">
      <c r="A1008" t="s">
        <v>29</v>
      </c>
      <c r="B1008">
        <v>2018</v>
      </c>
    </row>
    <row r="1009" spans="1:2" x14ac:dyDescent="0.2">
      <c r="A1009" t="s">
        <v>83</v>
      </c>
      <c r="B1009">
        <v>0</v>
      </c>
    </row>
    <row r="1010" spans="1:2" x14ac:dyDescent="0.2">
      <c r="A1010" t="s">
        <v>71</v>
      </c>
      <c r="B1010">
        <v>2018</v>
      </c>
    </row>
    <row r="1011" spans="1:2" x14ac:dyDescent="0.2">
      <c r="A1011" t="s">
        <v>77</v>
      </c>
      <c r="B1011">
        <v>2018</v>
      </c>
    </row>
    <row r="1012" spans="1:2" x14ac:dyDescent="0.2">
      <c r="A1012" t="s">
        <v>68</v>
      </c>
      <c r="B1012">
        <v>2020</v>
      </c>
    </row>
    <row r="1013" spans="1:2" x14ac:dyDescent="0.2">
      <c r="A1013" t="s">
        <v>43</v>
      </c>
      <c r="B1013">
        <v>2018</v>
      </c>
    </row>
    <row r="1014" spans="1:2" x14ac:dyDescent="0.2">
      <c r="A1014" t="s">
        <v>29</v>
      </c>
      <c r="B1014">
        <v>2018</v>
      </c>
    </row>
    <row r="1015" spans="1:2" x14ac:dyDescent="0.2">
      <c r="A1015" t="s">
        <v>112</v>
      </c>
      <c r="B1015">
        <v>2018</v>
      </c>
    </row>
    <row r="1016" spans="1:2" x14ac:dyDescent="0.2">
      <c r="A1016" t="s">
        <v>72</v>
      </c>
      <c r="B1016">
        <v>2019</v>
      </c>
    </row>
    <row r="1017" spans="1:2" x14ac:dyDescent="0.2">
      <c r="A1017" t="s">
        <v>74</v>
      </c>
      <c r="B1017">
        <v>2019</v>
      </c>
    </row>
    <row r="1018" spans="1:2" x14ac:dyDescent="0.2">
      <c r="A1018" t="s">
        <v>83</v>
      </c>
      <c r="B1018">
        <v>2019</v>
      </c>
    </row>
    <row r="1019" spans="1:2" x14ac:dyDescent="0.2">
      <c r="A1019" t="s">
        <v>68</v>
      </c>
      <c r="B1019">
        <v>2018</v>
      </c>
    </row>
    <row r="1020" spans="1:2" x14ac:dyDescent="0.2">
      <c r="A1020" t="s">
        <v>71</v>
      </c>
      <c r="B1020">
        <v>2018</v>
      </c>
    </row>
    <row r="1021" spans="1:2" x14ac:dyDescent="0.2">
      <c r="A1021" t="s">
        <v>72</v>
      </c>
      <c r="B1021">
        <v>2019</v>
      </c>
    </row>
    <row r="1022" spans="1:2" x14ac:dyDescent="0.2">
      <c r="A1022" t="s">
        <v>45</v>
      </c>
      <c r="B1022">
        <v>2019</v>
      </c>
    </row>
    <row r="1023" spans="1:2" x14ac:dyDescent="0.2">
      <c r="A1023" t="s">
        <v>71</v>
      </c>
      <c r="B1023">
        <v>2020</v>
      </c>
    </row>
    <row r="1024" spans="1:2" x14ac:dyDescent="0.2">
      <c r="A1024" t="s">
        <v>46</v>
      </c>
      <c r="B1024">
        <v>2019</v>
      </c>
    </row>
    <row r="1025" spans="1:2" x14ac:dyDescent="0.2">
      <c r="A1025" t="s">
        <v>35</v>
      </c>
      <c r="B1025">
        <v>2019</v>
      </c>
    </row>
    <row r="1026" spans="1:2" x14ac:dyDescent="0.2">
      <c r="A1026" t="s">
        <v>101</v>
      </c>
      <c r="B1026">
        <v>2020</v>
      </c>
    </row>
    <row r="1027" spans="1:2" x14ac:dyDescent="0.2">
      <c r="A1027" t="s">
        <v>83</v>
      </c>
      <c r="B1027">
        <v>0</v>
      </c>
    </row>
    <row r="1028" spans="1:2" x14ac:dyDescent="0.2">
      <c r="A1028" t="s">
        <v>66</v>
      </c>
      <c r="B1028">
        <v>2020</v>
      </c>
    </row>
    <row r="1029" spans="1:2" x14ac:dyDescent="0.2">
      <c r="A1029" t="s">
        <v>59</v>
      </c>
      <c r="B1029">
        <v>2020</v>
      </c>
    </row>
    <row r="1030" spans="1:2" x14ac:dyDescent="0.2">
      <c r="A1030" t="s">
        <v>70</v>
      </c>
      <c r="B1030">
        <v>2021</v>
      </c>
    </row>
    <row r="1031" spans="1:2" x14ac:dyDescent="0.2">
      <c r="A1031" t="s">
        <v>61</v>
      </c>
      <c r="B1031">
        <v>2021</v>
      </c>
    </row>
    <row r="1032" spans="1:2" x14ac:dyDescent="0.2">
      <c r="A1032" t="s">
        <v>70</v>
      </c>
      <c r="B1032">
        <v>2021</v>
      </c>
    </row>
    <row r="1033" spans="1:2" x14ac:dyDescent="0.2">
      <c r="A1033" t="s">
        <v>63</v>
      </c>
      <c r="B1033">
        <v>2021</v>
      </c>
    </row>
    <row r="1034" spans="1:2" x14ac:dyDescent="0.2">
      <c r="A1034" t="s">
        <v>75</v>
      </c>
      <c r="B1034">
        <v>2019</v>
      </c>
    </row>
    <row r="1035" spans="1:2" x14ac:dyDescent="0.2">
      <c r="A1035" t="s">
        <v>104</v>
      </c>
      <c r="B1035">
        <v>2018</v>
      </c>
    </row>
    <row r="1036" spans="1:2" x14ac:dyDescent="0.2">
      <c r="A1036" t="s">
        <v>83</v>
      </c>
      <c r="B1036">
        <v>2019</v>
      </c>
    </row>
    <row r="1037" spans="1:2" x14ac:dyDescent="0.2">
      <c r="A1037" t="s">
        <v>82</v>
      </c>
      <c r="B1037">
        <v>2019</v>
      </c>
    </row>
    <row r="1038" spans="1:2" x14ac:dyDescent="0.2">
      <c r="A1038" t="s">
        <v>103</v>
      </c>
      <c r="B1038">
        <v>2019</v>
      </c>
    </row>
    <row r="1039" spans="1:2" x14ac:dyDescent="0.2">
      <c r="A1039" t="s">
        <v>48</v>
      </c>
      <c r="B1039">
        <v>2018</v>
      </c>
    </row>
    <row r="1040" spans="1:2" x14ac:dyDescent="0.2">
      <c r="A1040" t="s">
        <v>71</v>
      </c>
      <c r="B1040">
        <v>2019</v>
      </c>
    </row>
    <row r="1041" spans="1:2" x14ac:dyDescent="0.2">
      <c r="A1041" t="s">
        <v>74</v>
      </c>
      <c r="B1041">
        <v>2019</v>
      </c>
    </row>
    <row r="1042" spans="1:2" x14ac:dyDescent="0.2">
      <c r="A1042" t="s">
        <v>103</v>
      </c>
      <c r="B1042">
        <v>2018</v>
      </c>
    </row>
    <row r="1043" spans="1:2" x14ac:dyDescent="0.2">
      <c r="A1043" t="s">
        <v>88</v>
      </c>
      <c r="B1043">
        <v>2018</v>
      </c>
    </row>
    <row r="1044" spans="1:2" x14ac:dyDescent="0.2">
      <c r="A1044" t="s">
        <v>35</v>
      </c>
      <c r="B1044">
        <v>2018</v>
      </c>
    </row>
    <row r="1045" spans="1:2" x14ac:dyDescent="0.2">
      <c r="A1045" t="s">
        <v>103</v>
      </c>
      <c r="B1045">
        <v>2018</v>
      </c>
    </row>
    <row r="1046" spans="1:2" x14ac:dyDescent="0.2">
      <c r="A1046" t="s">
        <v>38</v>
      </c>
      <c r="B1046">
        <v>2018</v>
      </c>
    </row>
    <row r="1047" spans="1:2" x14ac:dyDescent="0.2">
      <c r="A1047" t="s">
        <v>77</v>
      </c>
      <c r="B1047">
        <v>2020</v>
      </c>
    </row>
    <row r="1048" spans="1:2" x14ac:dyDescent="0.2">
      <c r="A1048" t="s">
        <v>41</v>
      </c>
      <c r="B1048">
        <v>2018</v>
      </c>
    </row>
    <row r="1049" spans="1:2" x14ac:dyDescent="0.2">
      <c r="A1049" t="s">
        <v>33</v>
      </c>
      <c r="B1049">
        <v>2018</v>
      </c>
    </row>
    <row r="1050" spans="1:2" x14ac:dyDescent="0.2">
      <c r="A1050" t="s">
        <v>26</v>
      </c>
      <c r="B1050">
        <v>2018</v>
      </c>
    </row>
    <row r="1051" spans="1:2" x14ac:dyDescent="0.2">
      <c r="A1051" t="s">
        <v>46</v>
      </c>
      <c r="B1051">
        <v>2019</v>
      </c>
    </row>
    <row r="1052" spans="1:2" x14ac:dyDescent="0.2">
      <c r="A1052" t="s">
        <v>114</v>
      </c>
      <c r="B1052">
        <v>2018</v>
      </c>
    </row>
    <row r="1053" spans="1:2" x14ac:dyDescent="0.2">
      <c r="A1053" t="s">
        <v>47</v>
      </c>
      <c r="B1053">
        <v>2019</v>
      </c>
    </row>
    <row r="1054" spans="1:2" x14ac:dyDescent="0.2">
      <c r="A1054" t="s">
        <v>77</v>
      </c>
      <c r="B1054">
        <v>2021</v>
      </c>
    </row>
    <row r="1055" spans="1:2" x14ac:dyDescent="0.2">
      <c r="A1055" t="s">
        <v>72</v>
      </c>
      <c r="B1055">
        <v>2020</v>
      </c>
    </row>
    <row r="1056" spans="1:2" x14ac:dyDescent="0.2">
      <c r="A1056" t="s">
        <v>103</v>
      </c>
      <c r="B1056">
        <v>2018</v>
      </c>
    </row>
    <row r="1057" spans="1:2" x14ac:dyDescent="0.2">
      <c r="A1057" t="s">
        <v>32</v>
      </c>
      <c r="B1057">
        <v>2019</v>
      </c>
    </row>
    <row r="1058" spans="1:2" x14ac:dyDescent="0.2">
      <c r="A1058" t="s">
        <v>71</v>
      </c>
      <c r="B1058">
        <v>2018</v>
      </c>
    </row>
    <row r="1059" spans="1:2" x14ac:dyDescent="0.2">
      <c r="A1059" t="s">
        <v>99</v>
      </c>
      <c r="B1059">
        <v>2020</v>
      </c>
    </row>
    <row r="1060" spans="1:2" x14ac:dyDescent="0.2">
      <c r="A1060" t="s">
        <v>66</v>
      </c>
      <c r="B1060">
        <v>2019</v>
      </c>
    </row>
    <row r="1061" spans="1:2" x14ac:dyDescent="0.2">
      <c r="A1061" t="s">
        <v>101</v>
      </c>
      <c r="B1061">
        <v>2020</v>
      </c>
    </row>
    <row r="1062" spans="1:2" x14ac:dyDescent="0.2">
      <c r="A1062" t="s">
        <v>74</v>
      </c>
      <c r="B1062">
        <v>2020</v>
      </c>
    </row>
    <row r="1063" spans="1:2" x14ac:dyDescent="0.2">
      <c r="A1063" t="s">
        <v>65</v>
      </c>
      <c r="B1063">
        <v>2019</v>
      </c>
    </row>
    <row r="1064" spans="1:2" x14ac:dyDescent="0.2">
      <c r="A1064" t="s">
        <v>51</v>
      </c>
      <c r="B1064">
        <v>2019</v>
      </c>
    </row>
    <row r="1065" spans="1:2" x14ac:dyDescent="0.2">
      <c r="A1065" t="s">
        <v>77</v>
      </c>
      <c r="B1065">
        <v>2019</v>
      </c>
    </row>
    <row r="1066" spans="1:2" x14ac:dyDescent="0.2">
      <c r="A1066" t="s">
        <v>71</v>
      </c>
      <c r="B1066">
        <v>2018</v>
      </c>
    </row>
    <row r="1067" spans="1:2" x14ac:dyDescent="0.2">
      <c r="A1067" t="s">
        <v>77</v>
      </c>
      <c r="B1067">
        <v>2019</v>
      </c>
    </row>
    <row r="1068" spans="1:2" x14ac:dyDescent="0.2">
      <c r="A1068" t="s">
        <v>51</v>
      </c>
      <c r="B1068">
        <v>2019</v>
      </c>
    </row>
    <row r="1069" spans="1:2" x14ac:dyDescent="0.2">
      <c r="A1069" t="s">
        <v>35</v>
      </c>
      <c r="B1069">
        <v>2018</v>
      </c>
    </row>
    <row r="1070" spans="1:2" x14ac:dyDescent="0.2">
      <c r="A1070" t="s">
        <v>77</v>
      </c>
      <c r="B1070">
        <v>2018</v>
      </c>
    </row>
    <row r="1071" spans="1:2" x14ac:dyDescent="0.2">
      <c r="A1071" t="s">
        <v>55</v>
      </c>
      <c r="B1071">
        <v>2019</v>
      </c>
    </row>
    <row r="1072" spans="1:2" x14ac:dyDescent="0.2">
      <c r="A1072" t="s">
        <v>77</v>
      </c>
      <c r="B1072">
        <v>2019</v>
      </c>
    </row>
    <row r="1073" spans="1:2" x14ac:dyDescent="0.2">
      <c r="A1073" t="s">
        <v>71</v>
      </c>
      <c r="B1073">
        <v>2018</v>
      </c>
    </row>
    <row r="1074" spans="1:2" x14ac:dyDescent="0.2">
      <c r="A1074" t="s">
        <v>33</v>
      </c>
      <c r="B1074">
        <v>2019</v>
      </c>
    </row>
    <row r="1075" spans="1:2" x14ac:dyDescent="0.2">
      <c r="A1075" t="s">
        <v>74</v>
      </c>
      <c r="B1075">
        <v>2019</v>
      </c>
    </row>
    <row r="1076" spans="1:2" x14ac:dyDescent="0.2">
      <c r="A1076" t="s">
        <v>74</v>
      </c>
      <c r="B1076">
        <v>2019</v>
      </c>
    </row>
    <row r="1077" spans="1:2" x14ac:dyDescent="0.2">
      <c r="A1077" t="s">
        <v>88</v>
      </c>
      <c r="B1077">
        <v>2018</v>
      </c>
    </row>
    <row r="1078" spans="1:2" x14ac:dyDescent="0.2">
      <c r="A1078" t="s">
        <v>71</v>
      </c>
      <c r="B1078">
        <v>2018</v>
      </c>
    </row>
    <row r="1079" spans="1:2" x14ac:dyDescent="0.2">
      <c r="A1079" t="s">
        <v>71</v>
      </c>
      <c r="B1079">
        <v>2018</v>
      </c>
    </row>
    <row r="1080" spans="1:2" x14ac:dyDescent="0.2">
      <c r="A1080" t="s">
        <v>89</v>
      </c>
      <c r="B1080">
        <v>2019</v>
      </c>
    </row>
    <row r="1081" spans="1:2" x14ac:dyDescent="0.2">
      <c r="A1081" t="s">
        <v>101</v>
      </c>
      <c r="B1081">
        <v>2019</v>
      </c>
    </row>
    <row r="1082" spans="1:2" x14ac:dyDescent="0.2">
      <c r="A1082" t="s">
        <v>35</v>
      </c>
      <c r="B1082">
        <v>2018</v>
      </c>
    </row>
    <row r="1083" spans="1:2" x14ac:dyDescent="0.2">
      <c r="A1083" t="s">
        <v>71</v>
      </c>
      <c r="B1083">
        <v>2018</v>
      </c>
    </row>
    <row r="1084" spans="1:2" x14ac:dyDescent="0.2">
      <c r="A1084" t="s">
        <v>37</v>
      </c>
      <c r="B1084">
        <v>2018</v>
      </c>
    </row>
    <row r="1085" spans="1:2" x14ac:dyDescent="0.2">
      <c r="A1085" t="s">
        <v>71</v>
      </c>
      <c r="B1085">
        <v>2018</v>
      </c>
    </row>
    <row r="1086" spans="1:2" x14ac:dyDescent="0.2">
      <c r="A1086" t="s">
        <v>77</v>
      </c>
      <c r="B1086">
        <v>2018</v>
      </c>
    </row>
    <row r="1087" spans="1:2" x14ac:dyDescent="0.2">
      <c r="A1087" t="s">
        <v>89</v>
      </c>
      <c r="B1087">
        <v>2019</v>
      </c>
    </row>
    <row r="1088" spans="1:2" x14ac:dyDescent="0.2">
      <c r="A1088" t="s">
        <v>71</v>
      </c>
      <c r="B1088">
        <v>2018</v>
      </c>
    </row>
    <row r="1089" spans="1:2" x14ac:dyDescent="0.2">
      <c r="A1089" t="s">
        <v>71</v>
      </c>
      <c r="B1089">
        <v>2018</v>
      </c>
    </row>
    <row r="1090" spans="1:2" x14ac:dyDescent="0.2">
      <c r="A1090" t="s">
        <v>77</v>
      </c>
      <c r="B1090">
        <v>2019</v>
      </c>
    </row>
    <row r="1091" spans="1:2" x14ac:dyDescent="0.2">
      <c r="A1091" t="s">
        <v>33</v>
      </c>
      <c r="B1091">
        <v>2018</v>
      </c>
    </row>
    <row r="1092" spans="1:2" x14ac:dyDescent="0.2">
      <c r="A1092" t="s">
        <v>89</v>
      </c>
      <c r="B1092">
        <v>2018</v>
      </c>
    </row>
    <row r="1093" spans="1:2" x14ac:dyDescent="0.2">
      <c r="A1093" t="s">
        <v>71</v>
      </c>
      <c r="B1093">
        <v>2018</v>
      </c>
    </row>
    <row r="1094" spans="1:2" x14ac:dyDescent="0.2">
      <c r="A1094" t="s">
        <v>76</v>
      </c>
      <c r="B1094">
        <v>2019</v>
      </c>
    </row>
    <row r="1095" spans="1:2" x14ac:dyDescent="0.2">
      <c r="A1095" t="s">
        <v>89</v>
      </c>
      <c r="B1095">
        <v>2018</v>
      </c>
    </row>
    <row r="1096" spans="1:2" x14ac:dyDescent="0.2">
      <c r="A1096" t="s">
        <v>71</v>
      </c>
      <c r="B1096">
        <v>2018</v>
      </c>
    </row>
    <row r="1097" spans="1:2" x14ac:dyDescent="0.2">
      <c r="A1097" t="s">
        <v>103</v>
      </c>
      <c r="B1097">
        <v>2018</v>
      </c>
    </row>
    <row r="1098" spans="1:2" x14ac:dyDescent="0.2">
      <c r="A1098" t="s">
        <v>66</v>
      </c>
      <c r="B1098">
        <v>2018</v>
      </c>
    </row>
    <row r="1099" spans="1:2" x14ac:dyDescent="0.2">
      <c r="A1099" t="s">
        <v>38</v>
      </c>
      <c r="B1099">
        <v>2018</v>
      </c>
    </row>
    <row r="1100" spans="1:2" x14ac:dyDescent="0.2">
      <c r="A1100" t="s">
        <v>89</v>
      </c>
      <c r="B1100">
        <v>2019</v>
      </c>
    </row>
    <row r="1101" spans="1:2" x14ac:dyDescent="0.2">
      <c r="A1101" t="s">
        <v>71</v>
      </c>
      <c r="B1101">
        <v>2019</v>
      </c>
    </row>
    <row r="1102" spans="1:2" x14ac:dyDescent="0.2">
      <c r="A1102" t="s">
        <v>71</v>
      </c>
      <c r="B1102">
        <v>2019</v>
      </c>
    </row>
    <row r="1103" spans="1:2" x14ac:dyDescent="0.2">
      <c r="A1103" t="s">
        <v>71</v>
      </c>
      <c r="B1103">
        <v>2019</v>
      </c>
    </row>
    <row r="1104" spans="1:2" x14ac:dyDescent="0.2">
      <c r="A1104" t="s">
        <v>88</v>
      </c>
      <c r="B1104">
        <v>2018</v>
      </c>
    </row>
    <row r="1105" spans="1:2" x14ac:dyDescent="0.2">
      <c r="A1105" t="s">
        <v>76</v>
      </c>
      <c r="B1105">
        <v>2019</v>
      </c>
    </row>
    <row r="1106" spans="1:2" x14ac:dyDescent="0.2">
      <c r="A1106" t="s">
        <v>24</v>
      </c>
      <c r="B1106">
        <v>2018</v>
      </c>
    </row>
    <row r="1107" spans="1:2" x14ac:dyDescent="0.2">
      <c r="A1107" t="s">
        <v>68</v>
      </c>
      <c r="B1107">
        <v>2020</v>
      </c>
    </row>
    <row r="1108" spans="1:2" x14ac:dyDescent="0.2">
      <c r="A1108" t="s">
        <v>76</v>
      </c>
      <c r="B1108">
        <v>2019</v>
      </c>
    </row>
    <row r="1109" spans="1:2" x14ac:dyDescent="0.2">
      <c r="A1109" t="s">
        <v>86</v>
      </c>
      <c r="B1109">
        <v>2018</v>
      </c>
    </row>
    <row r="1110" spans="1:2" x14ac:dyDescent="0.2">
      <c r="A1110" t="s">
        <v>67</v>
      </c>
      <c r="B1110">
        <v>2020</v>
      </c>
    </row>
    <row r="1111" spans="1:2" x14ac:dyDescent="0.2">
      <c r="A1111" t="s">
        <v>72</v>
      </c>
      <c r="B1111">
        <v>2019</v>
      </c>
    </row>
    <row r="1112" spans="1:2" x14ac:dyDescent="0.2">
      <c r="A1112" t="s">
        <v>67</v>
      </c>
      <c r="B1112">
        <v>0</v>
      </c>
    </row>
    <row r="1113" spans="1:2" x14ac:dyDescent="0.2">
      <c r="A1113" t="s">
        <v>77</v>
      </c>
      <c r="B1113">
        <v>2020</v>
      </c>
    </row>
    <row r="1114" spans="1:2" x14ac:dyDescent="0.2">
      <c r="A1114" t="s">
        <v>72</v>
      </c>
      <c r="B1114">
        <v>2018</v>
      </c>
    </row>
    <row r="1115" spans="1:2" x14ac:dyDescent="0.2">
      <c r="A1115" t="s">
        <v>71</v>
      </c>
      <c r="B1115">
        <v>2019</v>
      </c>
    </row>
    <row r="1116" spans="1:2" x14ac:dyDescent="0.2">
      <c r="A1116" t="s">
        <v>72</v>
      </c>
      <c r="B1116">
        <v>2019</v>
      </c>
    </row>
    <row r="1117" spans="1:2" x14ac:dyDescent="0.2">
      <c r="A1117" t="s">
        <v>41</v>
      </c>
      <c r="B1117">
        <v>2018</v>
      </c>
    </row>
    <row r="1118" spans="1:2" x14ac:dyDescent="0.2">
      <c r="A1118" t="s">
        <v>111</v>
      </c>
      <c r="B1118">
        <v>2018</v>
      </c>
    </row>
    <row r="1119" spans="1:2" x14ac:dyDescent="0.2">
      <c r="A1119" t="s">
        <v>76</v>
      </c>
      <c r="B1119">
        <v>2019</v>
      </c>
    </row>
    <row r="1120" spans="1:2" x14ac:dyDescent="0.2">
      <c r="A1120" t="s">
        <v>76</v>
      </c>
      <c r="B1120">
        <v>2020</v>
      </c>
    </row>
    <row r="1121" spans="1:2" x14ac:dyDescent="0.2">
      <c r="A1121" t="s">
        <v>72</v>
      </c>
      <c r="B1121">
        <v>2018</v>
      </c>
    </row>
    <row r="1122" spans="1:2" x14ac:dyDescent="0.2">
      <c r="A1122" t="s">
        <v>74</v>
      </c>
      <c r="B1122">
        <v>2018</v>
      </c>
    </row>
    <row r="1123" spans="1:2" x14ac:dyDescent="0.2">
      <c r="A1123" t="s">
        <v>109</v>
      </c>
      <c r="B1123">
        <v>2018</v>
      </c>
    </row>
    <row r="1124" spans="1:2" x14ac:dyDescent="0.2">
      <c r="A1124" t="s">
        <v>85</v>
      </c>
      <c r="B1124">
        <v>2018</v>
      </c>
    </row>
    <row r="1125" spans="1:2" x14ac:dyDescent="0.2">
      <c r="A1125" t="s">
        <v>33</v>
      </c>
      <c r="B1125">
        <v>2018</v>
      </c>
    </row>
    <row r="1126" spans="1:2" x14ac:dyDescent="0.2">
      <c r="A1126" t="s">
        <v>70</v>
      </c>
      <c r="B1126">
        <v>2018</v>
      </c>
    </row>
    <row r="1127" spans="1:2" x14ac:dyDescent="0.2">
      <c r="A1127" t="s">
        <v>104</v>
      </c>
      <c r="B1127">
        <v>2019</v>
      </c>
    </row>
    <row r="1128" spans="1:2" x14ac:dyDescent="0.2">
      <c r="A1128" t="s">
        <v>34</v>
      </c>
      <c r="B1128">
        <v>2018</v>
      </c>
    </row>
    <row r="1129" spans="1:2" x14ac:dyDescent="0.2">
      <c r="A1129" t="s">
        <v>43</v>
      </c>
      <c r="B1129">
        <v>2018</v>
      </c>
    </row>
    <row r="1130" spans="1:2" x14ac:dyDescent="0.2">
      <c r="A1130" t="s">
        <v>36</v>
      </c>
      <c r="B1130">
        <v>2018</v>
      </c>
    </row>
    <row r="1131" spans="1:2" x14ac:dyDescent="0.2">
      <c r="A1131" t="s">
        <v>31</v>
      </c>
      <c r="B1131">
        <v>2018</v>
      </c>
    </row>
    <row r="1132" spans="1:2" x14ac:dyDescent="0.2">
      <c r="A1132" t="s">
        <v>51</v>
      </c>
      <c r="B1132">
        <v>2019</v>
      </c>
    </row>
    <row r="1133" spans="1:2" x14ac:dyDescent="0.2">
      <c r="A1133" t="s">
        <v>77</v>
      </c>
      <c r="B1133">
        <v>2020</v>
      </c>
    </row>
    <row r="1134" spans="1:2" x14ac:dyDescent="0.2">
      <c r="A1134" t="s">
        <v>78</v>
      </c>
      <c r="B1134">
        <v>2021</v>
      </c>
    </row>
    <row r="1135" spans="1:2" x14ac:dyDescent="0.2">
      <c r="A1135" t="s">
        <v>77</v>
      </c>
      <c r="B1135">
        <v>2020</v>
      </c>
    </row>
    <row r="1136" spans="1:2" x14ac:dyDescent="0.2">
      <c r="A1136" t="s">
        <v>77</v>
      </c>
      <c r="B1136">
        <v>2020</v>
      </c>
    </row>
    <row r="1137" spans="1:2" x14ac:dyDescent="0.2">
      <c r="A1137" t="s">
        <v>76</v>
      </c>
      <c r="B1137">
        <v>2020</v>
      </c>
    </row>
    <row r="1138" spans="1:2" x14ac:dyDescent="0.2">
      <c r="A1138" t="s">
        <v>100</v>
      </c>
      <c r="B1138">
        <v>2019</v>
      </c>
    </row>
    <row r="1139" spans="1:2" x14ac:dyDescent="0.2">
      <c r="A1139" t="s">
        <v>24</v>
      </c>
      <c r="B1139">
        <v>2018</v>
      </c>
    </row>
    <row r="1140" spans="1:2" x14ac:dyDescent="0.2">
      <c r="A1140" t="s">
        <v>69</v>
      </c>
      <c r="B1140">
        <v>2020</v>
      </c>
    </row>
    <row r="1141" spans="1:2" x14ac:dyDescent="0.2">
      <c r="A1141" t="s">
        <v>77</v>
      </c>
      <c r="B1141">
        <v>2020</v>
      </c>
    </row>
    <row r="1142" spans="1:2" x14ac:dyDescent="0.2">
      <c r="A1142" t="s">
        <v>69</v>
      </c>
      <c r="B1142">
        <v>2021</v>
      </c>
    </row>
    <row r="1143" spans="1:2" x14ac:dyDescent="0.2">
      <c r="A1143" t="s">
        <v>76</v>
      </c>
      <c r="B1143">
        <v>2020</v>
      </c>
    </row>
    <row r="1144" spans="1:2" x14ac:dyDescent="0.2">
      <c r="A1144" t="s">
        <v>76</v>
      </c>
      <c r="B1144">
        <v>2020</v>
      </c>
    </row>
    <row r="1145" spans="1:2" x14ac:dyDescent="0.2">
      <c r="A1145" t="s">
        <v>76</v>
      </c>
      <c r="B1145">
        <v>2020</v>
      </c>
    </row>
    <row r="1146" spans="1:2" x14ac:dyDescent="0.2">
      <c r="A1146" t="s">
        <v>78</v>
      </c>
      <c r="B1146">
        <v>2020</v>
      </c>
    </row>
    <row r="1147" spans="1:2" x14ac:dyDescent="0.2">
      <c r="A1147" t="s">
        <v>55</v>
      </c>
      <c r="B1147">
        <v>2019</v>
      </c>
    </row>
    <row r="1148" spans="1:2" x14ac:dyDescent="0.2">
      <c r="A1148" t="s">
        <v>26</v>
      </c>
      <c r="B1148">
        <v>2018</v>
      </c>
    </row>
    <row r="1149" spans="1:2" x14ac:dyDescent="0.2">
      <c r="A1149" t="s">
        <v>41</v>
      </c>
      <c r="B1149">
        <v>2018</v>
      </c>
    </row>
    <row r="1150" spans="1:2" x14ac:dyDescent="0.2">
      <c r="A1150" t="s">
        <v>76</v>
      </c>
      <c r="B1150">
        <v>2020</v>
      </c>
    </row>
    <row r="1151" spans="1:2" x14ac:dyDescent="0.2">
      <c r="A1151" t="s">
        <v>69</v>
      </c>
      <c r="B1151">
        <v>2020</v>
      </c>
    </row>
    <row r="1152" spans="1:2" x14ac:dyDescent="0.2">
      <c r="A1152" t="s">
        <v>81</v>
      </c>
      <c r="B1152">
        <v>2020</v>
      </c>
    </row>
    <row r="1153" spans="1:2" x14ac:dyDescent="0.2">
      <c r="A1153" t="s">
        <v>78</v>
      </c>
      <c r="B1153">
        <v>2020</v>
      </c>
    </row>
    <row r="1154" spans="1:2" x14ac:dyDescent="0.2">
      <c r="A1154" t="s">
        <v>71</v>
      </c>
      <c r="B1154">
        <v>2018</v>
      </c>
    </row>
    <row r="1155" spans="1:2" x14ac:dyDescent="0.2">
      <c r="A1155" t="s">
        <v>86</v>
      </c>
      <c r="B1155">
        <v>2018</v>
      </c>
    </row>
    <row r="1156" spans="1:2" x14ac:dyDescent="0.2">
      <c r="A1156" t="s">
        <v>77</v>
      </c>
      <c r="B1156">
        <v>2019</v>
      </c>
    </row>
    <row r="1157" spans="1:2" x14ac:dyDescent="0.2">
      <c r="A1157" t="s">
        <v>70</v>
      </c>
      <c r="B1157">
        <v>2020</v>
      </c>
    </row>
    <row r="1158" spans="1:2" x14ac:dyDescent="0.2">
      <c r="A1158" t="s">
        <v>72</v>
      </c>
      <c r="B1158">
        <v>2018</v>
      </c>
    </row>
    <row r="1159" spans="1:2" x14ac:dyDescent="0.2">
      <c r="A1159" t="s">
        <v>88</v>
      </c>
      <c r="B1159">
        <v>2018</v>
      </c>
    </row>
    <row r="1160" spans="1:2" x14ac:dyDescent="0.2">
      <c r="A1160" t="s">
        <v>52</v>
      </c>
      <c r="B1160">
        <v>2018</v>
      </c>
    </row>
    <row r="1161" spans="1:2" x14ac:dyDescent="0.2">
      <c r="A1161" t="s">
        <v>71</v>
      </c>
      <c r="B1161">
        <v>2018</v>
      </c>
    </row>
    <row r="1162" spans="1:2" x14ac:dyDescent="0.2">
      <c r="A1162" t="s">
        <v>77</v>
      </c>
      <c r="B1162">
        <v>2020</v>
      </c>
    </row>
    <row r="1163" spans="1:2" x14ac:dyDescent="0.2">
      <c r="A1163" t="s">
        <v>24</v>
      </c>
      <c r="B1163">
        <v>2018</v>
      </c>
    </row>
    <row r="1164" spans="1:2" x14ac:dyDescent="0.2">
      <c r="A1164" t="s">
        <v>72</v>
      </c>
      <c r="B1164">
        <v>2018</v>
      </c>
    </row>
    <row r="1165" spans="1:2" x14ac:dyDescent="0.2">
      <c r="A1165" t="s">
        <v>71</v>
      </c>
      <c r="B1165">
        <v>2018</v>
      </c>
    </row>
    <row r="1166" spans="1:2" x14ac:dyDescent="0.2">
      <c r="A1166" t="s">
        <v>33</v>
      </c>
      <c r="B1166">
        <v>2018</v>
      </c>
    </row>
    <row r="1167" spans="1:2" x14ac:dyDescent="0.2">
      <c r="A1167" t="s">
        <v>77</v>
      </c>
      <c r="B1167">
        <v>2020</v>
      </c>
    </row>
    <row r="1168" spans="1:2" x14ac:dyDescent="0.2">
      <c r="A1168" t="s">
        <v>76</v>
      </c>
      <c r="B1168">
        <v>2020</v>
      </c>
    </row>
    <row r="1169" spans="1:2" x14ac:dyDescent="0.2">
      <c r="A1169" t="s">
        <v>88</v>
      </c>
      <c r="B1169">
        <v>2018</v>
      </c>
    </row>
    <row r="1170" spans="1:2" x14ac:dyDescent="0.2">
      <c r="A1170" t="s">
        <v>76</v>
      </c>
      <c r="B1170">
        <v>2020</v>
      </c>
    </row>
    <row r="1171" spans="1:2" x14ac:dyDescent="0.2">
      <c r="A1171" t="s">
        <v>37</v>
      </c>
      <c r="B1171">
        <v>2018</v>
      </c>
    </row>
    <row r="1172" spans="1:2" x14ac:dyDescent="0.2">
      <c r="A1172" t="s">
        <v>72</v>
      </c>
      <c r="B1172">
        <v>2018</v>
      </c>
    </row>
    <row r="1173" spans="1:2" x14ac:dyDescent="0.2">
      <c r="A1173" t="s">
        <v>32</v>
      </c>
      <c r="B1173">
        <v>2018</v>
      </c>
    </row>
    <row r="1174" spans="1:2" x14ac:dyDescent="0.2">
      <c r="A1174" t="s">
        <v>66</v>
      </c>
      <c r="B1174">
        <v>2020</v>
      </c>
    </row>
    <row r="1175" spans="1:2" x14ac:dyDescent="0.2">
      <c r="A1175" t="s">
        <v>83</v>
      </c>
      <c r="B1175">
        <v>2020</v>
      </c>
    </row>
    <row r="1176" spans="1:2" x14ac:dyDescent="0.2">
      <c r="A1176" t="s">
        <v>31</v>
      </c>
      <c r="B1176">
        <v>2018</v>
      </c>
    </row>
    <row r="1177" spans="1:2" x14ac:dyDescent="0.2">
      <c r="A1177" t="s">
        <v>71</v>
      </c>
      <c r="B1177">
        <v>2018</v>
      </c>
    </row>
    <row r="1178" spans="1:2" x14ac:dyDescent="0.2">
      <c r="A1178" t="s">
        <v>71</v>
      </c>
      <c r="B1178">
        <v>2018</v>
      </c>
    </row>
    <row r="1179" spans="1:2" x14ac:dyDescent="0.2">
      <c r="A1179" t="s">
        <v>76</v>
      </c>
      <c r="B1179">
        <v>2020</v>
      </c>
    </row>
    <row r="1180" spans="1:2" x14ac:dyDescent="0.2">
      <c r="A1180" t="s">
        <v>38</v>
      </c>
      <c r="B1180">
        <v>2018</v>
      </c>
    </row>
    <row r="1181" spans="1:2" x14ac:dyDescent="0.2">
      <c r="A1181" t="s">
        <v>74</v>
      </c>
      <c r="B1181">
        <v>2018</v>
      </c>
    </row>
    <row r="1182" spans="1:2" x14ac:dyDescent="0.2">
      <c r="A1182" t="s">
        <v>72</v>
      </c>
      <c r="B1182">
        <v>2018</v>
      </c>
    </row>
    <row r="1183" spans="1:2" x14ac:dyDescent="0.2">
      <c r="A1183" t="s">
        <v>68</v>
      </c>
      <c r="B1183">
        <v>2020</v>
      </c>
    </row>
    <row r="1184" spans="1:2" x14ac:dyDescent="0.2">
      <c r="A1184" t="s">
        <v>40</v>
      </c>
      <c r="B1184">
        <v>2018</v>
      </c>
    </row>
    <row r="1185" spans="1:2" x14ac:dyDescent="0.2">
      <c r="A1185" t="s">
        <v>76</v>
      </c>
      <c r="B1185">
        <v>0</v>
      </c>
    </row>
    <row r="1186" spans="1:2" x14ac:dyDescent="0.2">
      <c r="A1186" t="s">
        <v>74</v>
      </c>
      <c r="B1186">
        <v>2020</v>
      </c>
    </row>
    <row r="1187" spans="1:2" x14ac:dyDescent="0.2">
      <c r="A1187" t="s">
        <v>76</v>
      </c>
      <c r="B1187">
        <v>0</v>
      </c>
    </row>
    <row r="1188" spans="1:2" x14ac:dyDescent="0.2">
      <c r="A1188" t="s">
        <v>83</v>
      </c>
      <c r="B1188">
        <v>2020</v>
      </c>
    </row>
    <row r="1189" spans="1:2" x14ac:dyDescent="0.2">
      <c r="A1189" t="s">
        <v>108</v>
      </c>
      <c r="B1189">
        <v>2019</v>
      </c>
    </row>
    <row r="1190" spans="1:2" x14ac:dyDescent="0.2">
      <c r="A1190" t="s">
        <v>24</v>
      </c>
      <c r="B1190">
        <v>2018</v>
      </c>
    </row>
    <row r="1191" spans="1:2" x14ac:dyDescent="0.2">
      <c r="A1191" t="s">
        <v>77</v>
      </c>
      <c r="B1191">
        <v>2020</v>
      </c>
    </row>
    <row r="1192" spans="1:2" x14ac:dyDescent="0.2">
      <c r="A1192" t="s">
        <v>76</v>
      </c>
      <c r="B1192">
        <v>2020</v>
      </c>
    </row>
    <row r="1193" spans="1:2" x14ac:dyDescent="0.2">
      <c r="A1193" t="s">
        <v>74</v>
      </c>
      <c r="B1193">
        <v>2020</v>
      </c>
    </row>
    <row r="1194" spans="1:2" x14ac:dyDescent="0.2">
      <c r="A1194" t="s">
        <v>40</v>
      </c>
      <c r="B1194">
        <v>2020</v>
      </c>
    </row>
    <row r="1195" spans="1:2" x14ac:dyDescent="0.2">
      <c r="A1195" t="s">
        <v>71</v>
      </c>
      <c r="B1195">
        <v>2018</v>
      </c>
    </row>
    <row r="1196" spans="1:2" x14ac:dyDescent="0.2">
      <c r="A1196" t="s">
        <v>43</v>
      </c>
      <c r="B1196">
        <v>2020</v>
      </c>
    </row>
    <row r="1197" spans="1:2" x14ac:dyDescent="0.2">
      <c r="A1197" t="s">
        <v>83</v>
      </c>
      <c r="B1197">
        <v>2020</v>
      </c>
    </row>
    <row r="1198" spans="1:2" x14ac:dyDescent="0.2">
      <c r="A1198" t="s">
        <v>104</v>
      </c>
      <c r="B1198">
        <v>2018</v>
      </c>
    </row>
    <row r="1199" spans="1:2" x14ac:dyDescent="0.2">
      <c r="A1199" t="s">
        <v>65</v>
      </c>
      <c r="B1199">
        <v>2018</v>
      </c>
    </row>
    <row r="1200" spans="1:2" x14ac:dyDescent="0.2">
      <c r="A1200" t="s">
        <v>72</v>
      </c>
      <c r="B1200">
        <v>2018</v>
      </c>
    </row>
    <row r="1201" spans="1:2" x14ac:dyDescent="0.2">
      <c r="A1201" t="s">
        <v>104</v>
      </c>
      <c r="B1201">
        <v>2018</v>
      </c>
    </row>
    <row r="1202" spans="1:2" x14ac:dyDescent="0.2">
      <c r="A1202" t="s">
        <v>29</v>
      </c>
      <c r="B1202">
        <v>2018</v>
      </c>
    </row>
    <row r="1203" spans="1:2" x14ac:dyDescent="0.2">
      <c r="A1203" t="s">
        <v>86</v>
      </c>
      <c r="B1203">
        <v>2018</v>
      </c>
    </row>
    <row r="1204" spans="1:2" x14ac:dyDescent="0.2">
      <c r="A1204" t="s">
        <v>35</v>
      </c>
      <c r="B1204">
        <v>2018</v>
      </c>
    </row>
    <row r="1205" spans="1:2" x14ac:dyDescent="0.2">
      <c r="A1205" t="s">
        <v>85</v>
      </c>
      <c r="B1205">
        <v>2018</v>
      </c>
    </row>
    <row r="1206" spans="1:2" x14ac:dyDescent="0.2">
      <c r="A1206" t="s">
        <v>74</v>
      </c>
      <c r="B1206">
        <v>2020</v>
      </c>
    </row>
    <row r="1207" spans="1:2" x14ac:dyDescent="0.2">
      <c r="A1207" t="s">
        <v>66</v>
      </c>
      <c r="B1207">
        <v>2020</v>
      </c>
    </row>
    <row r="1208" spans="1:2" x14ac:dyDescent="0.2">
      <c r="A1208" t="s">
        <v>71</v>
      </c>
      <c r="B1208">
        <v>2018</v>
      </c>
    </row>
    <row r="1209" spans="1:2" x14ac:dyDescent="0.2">
      <c r="A1209" t="s">
        <v>29</v>
      </c>
      <c r="B1209">
        <v>2018</v>
      </c>
    </row>
    <row r="1210" spans="1:2" x14ac:dyDescent="0.2">
      <c r="A1210" t="s">
        <v>76</v>
      </c>
      <c r="B1210">
        <v>2020</v>
      </c>
    </row>
    <row r="1211" spans="1:2" x14ac:dyDescent="0.2">
      <c r="A1211" t="s">
        <v>74</v>
      </c>
      <c r="B1211">
        <v>2020</v>
      </c>
    </row>
    <row r="1212" spans="1:2" x14ac:dyDescent="0.2">
      <c r="A1212" t="s">
        <v>37</v>
      </c>
      <c r="B1212">
        <v>2018</v>
      </c>
    </row>
    <row r="1213" spans="1:2" x14ac:dyDescent="0.2">
      <c r="A1213" t="s">
        <v>71</v>
      </c>
      <c r="B1213">
        <v>2018</v>
      </c>
    </row>
    <row r="1214" spans="1:2" x14ac:dyDescent="0.2">
      <c r="A1214" t="s">
        <v>77</v>
      </c>
      <c r="B1214">
        <v>2020</v>
      </c>
    </row>
    <row r="1215" spans="1:2" x14ac:dyDescent="0.2">
      <c r="A1215" t="s">
        <v>78</v>
      </c>
      <c r="B1215">
        <v>2020</v>
      </c>
    </row>
    <row r="1216" spans="1:2" x14ac:dyDescent="0.2">
      <c r="A1216" t="s">
        <v>71</v>
      </c>
      <c r="B1216">
        <v>2018</v>
      </c>
    </row>
    <row r="1217" spans="1:2" x14ac:dyDescent="0.2">
      <c r="A1217" t="s">
        <v>37</v>
      </c>
      <c r="B1217">
        <v>2018</v>
      </c>
    </row>
    <row r="1218" spans="1:2" x14ac:dyDescent="0.2">
      <c r="A1218" t="s">
        <v>68</v>
      </c>
      <c r="B1218">
        <v>2020</v>
      </c>
    </row>
    <row r="1219" spans="1:2" x14ac:dyDescent="0.2">
      <c r="A1219" t="s">
        <v>83</v>
      </c>
      <c r="B1219">
        <v>2020</v>
      </c>
    </row>
    <row r="1220" spans="1:2" x14ac:dyDescent="0.2">
      <c r="A1220" t="s">
        <v>66</v>
      </c>
      <c r="B1220">
        <v>2020</v>
      </c>
    </row>
    <row r="1221" spans="1:2" x14ac:dyDescent="0.2">
      <c r="A1221" t="s">
        <v>104</v>
      </c>
      <c r="B1221">
        <v>2020</v>
      </c>
    </row>
    <row r="1222" spans="1:2" x14ac:dyDescent="0.2">
      <c r="A1222" t="s">
        <v>36</v>
      </c>
      <c r="B1222">
        <v>2018</v>
      </c>
    </row>
    <row r="1223" spans="1:2" x14ac:dyDescent="0.2">
      <c r="A1223" t="s">
        <v>32</v>
      </c>
      <c r="B1223">
        <v>2018</v>
      </c>
    </row>
    <row r="1224" spans="1:2" x14ac:dyDescent="0.2">
      <c r="A1224" t="s">
        <v>76</v>
      </c>
      <c r="B1224">
        <v>2020</v>
      </c>
    </row>
    <row r="1225" spans="1:2" x14ac:dyDescent="0.2">
      <c r="A1225" t="s">
        <v>66</v>
      </c>
      <c r="B1225">
        <v>2020</v>
      </c>
    </row>
    <row r="1226" spans="1:2" x14ac:dyDescent="0.2">
      <c r="A1226" t="s">
        <v>83</v>
      </c>
      <c r="B1226">
        <v>2020</v>
      </c>
    </row>
    <row r="1227" spans="1:2" x14ac:dyDescent="0.2">
      <c r="A1227" t="s">
        <v>30</v>
      </c>
      <c r="B1227">
        <v>0</v>
      </c>
    </row>
    <row r="1228" spans="1:2" x14ac:dyDescent="0.2">
      <c r="A1228" t="s">
        <v>56</v>
      </c>
      <c r="B1228">
        <v>2020</v>
      </c>
    </row>
    <row r="1229" spans="1:2" x14ac:dyDescent="0.2">
      <c r="A1229" t="s">
        <v>76</v>
      </c>
      <c r="B1229">
        <v>2020</v>
      </c>
    </row>
    <row r="1230" spans="1:2" x14ac:dyDescent="0.2">
      <c r="A1230" t="s">
        <v>71</v>
      </c>
      <c r="B1230">
        <v>2020</v>
      </c>
    </row>
    <row r="1231" spans="1:2" x14ac:dyDescent="0.2">
      <c r="A1231" t="s">
        <v>77</v>
      </c>
      <c r="B1231">
        <v>2020</v>
      </c>
    </row>
    <row r="1232" spans="1:2" x14ac:dyDescent="0.2">
      <c r="A1232" t="s">
        <v>33</v>
      </c>
      <c r="B1232">
        <v>2018</v>
      </c>
    </row>
    <row r="1233" spans="1:2" x14ac:dyDescent="0.2">
      <c r="A1233" t="s">
        <v>65</v>
      </c>
      <c r="B1233">
        <v>2018</v>
      </c>
    </row>
    <row r="1234" spans="1:2" x14ac:dyDescent="0.2">
      <c r="A1234" t="s">
        <v>76</v>
      </c>
      <c r="B1234">
        <v>0</v>
      </c>
    </row>
    <row r="1235" spans="1:2" x14ac:dyDescent="0.2">
      <c r="A1235" t="s">
        <v>76</v>
      </c>
      <c r="B1235">
        <v>2020</v>
      </c>
    </row>
    <row r="1236" spans="1:2" x14ac:dyDescent="0.2">
      <c r="A1236" t="s">
        <v>42</v>
      </c>
      <c r="B1236">
        <v>0</v>
      </c>
    </row>
    <row r="1237" spans="1:2" x14ac:dyDescent="0.2">
      <c r="A1237" t="s">
        <v>71</v>
      </c>
      <c r="B1237">
        <v>2018</v>
      </c>
    </row>
    <row r="1238" spans="1:2" x14ac:dyDescent="0.2">
      <c r="A1238" t="s">
        <v>88</v>
      </c>
      <c r="B1238">
        <v>2018</v>
      </c>
    </row>
    <row r="1239" spans="1:2" x14ac:dyDescent="0.2">
      <c r="A1239" t="s">
        <v>42</v>
      </c>
      <c r="B1239">
        <v>2018</v>
      </c>
    </row>
    <row r="1240" spans="1:2" x14ac:dyDescent="0.2">
      <c r="A1240" t="s">
        <v>71</v>
      </c>
      <c r="B1240">
        <v>2018</v>
      </c>
    </row>
    <row r="1241" spans="1:2" x14ac:dyDescent="0.2">
      <c r="A1241" t="s">
        <v>76</v>
      </c>
      <c r="B1241">
        <v>2020</v>
      </c>
    </row>
    <row r="1242" spans="1:2" x14ac:dyDescent="0.2">
      <c r="A1242" t="s">
        <v>76</v>
      </c>
      <c r="B1242">
        <v>2020</v>
      </c>
    </row>
    <row r="1243" spans="1:2" x14ac:dyDescent="0.2">
      <c r="A1243" t="s">
        <v>67</v>
      </c>
      <c r="B1243">
        <v>2018</v>
      </c>
    </row>
    <row r="1244" spans="1:2" x14ac:dyDescent="0.2">
      <c r="A1244" t="s">
        <v>72</v>
      </c>
      <c r="B1244">
        <v>2019</v>
      </c>
    </row>
    <row r="1245" spans="1:2" x14ac:dyDescent="0.2">
      <c r="A1245" t="s">
        <v>31</v>
      </c>
      <c r="B1245">
        <v>2019</v>
      </c>
    </row>
    <row r="1246" spans="1:2" x14ac:dyDescent="0.2">
      <c r="A1246" t="s">
        <v>99</v>
      </c>
      <c r="B1246">
        <v>2019</v>
      </c>
    </row>
    <row r="1247" spans="1:2" x14ac:dyDescent="0.2">
      <c r="A1247" t="s">
        <v>83</v>
      </c>
      <c r="B1247">
        <v>2020</v>
      </c>
    </row>
    <row r="1248" spans="1:2" x14ac:dyDescent="0.2">
      <c r="A1248" t="s">
        <v>84</v>
      </c>
      <c r="B1248">
        <v>2019</v>
      </c>
    </row>
    <row r="1249" spans="1:2" x14ac:dyDescent="0.2">
      <c r="A1249" t="s">
        <v>77</v>
      </c>
      <c r="B1249">
        <v>2019</v>
      </c>
    </row>
    <row r="1250" spans="1:2" x14ac:dyDescent="0.2">
      <c r="A1250" t="s">
        <v>72</v>
      </c>
      <c r="B1250">
        <v>2019</v>
      </c>
    </row>
    <row r="1251" spans="1:2" x14ac:dyDescent="0.2">
      <c r="A1251" t="s">
        <v>65</v>
      </c>
      <c r="B1251">
        <v>2021</v>
      </c>
    </row>
    <row r="1252" spans="1:2" x14ac:dyDescent="0.2">
      <c r="A1252" t="s">
        <v>71</v>
      </c>
      <c r="B1252">
        <v>2018</v>
      </c>
    </row>
    <row r="1253" spans="1:2" x14ac:dyDescent="0.2">
      <c r="A1253" t="s">
        <v>83</v>
      </c>
      <c r="B1253">
        <v>0</v>
      </c>
    </row>
    <row r="1254" spans="1:2" x14ac:dyDescent="0.2">
      <c r="A1254" t="s">
        <v>83</v>
      </c>
      <c r="B1254">
        <v>2020</v>
      </c>
    </row>
    <row r="1255" spans="1:2" x14ac:dyDescent="0.2">
      <c r="A1255" t="s">
        <v>72</v>
      </c>
      <c r="B1255">
        <v>2019</v>
      </c>
    </row>
    <row r="1256" spans="1:2" x14ac:dyDescent="0.2">
      <c r="A1256" t="s">
        <v>71</v>
      </c>
      <c r="B1256">
        <v>2018</v>
      </c>
    </row>
    <row r="1257" spans="1:2" x14ac:dyDescent="0.2">
      <c r="A1257" t="s">
        <v>35</v>
      </c>
      <c r="B1257">
        <v>2018</v>
      </c>
    </row>
    <row r="1258" spans="1:2" x14ac:dyDescent="0.2">
      <c r="A1258" t="s">
        <v>29</v>
      </c>
      <c r="B1258">
        <v>2019</v>
      </c>
    </row>
    <row r="1259" spans="1:2" x14ac:dyDescent="0.2">
      <c r="A1259" t="s">
        <v>83</v>
      </c>
      <c r="B1259">
        <v>2020</v>
      </c>
    </row>
    <row r="1260" spans="1:2" x14ac:dyDescent="0.2">
      <c r="A1260" t="s">
        <v>35</v>
      </c>
      <c r="B1260">
        <v>2018</v>
      </c>
    </row>
    <row r="1261" spans="1:2" x14ac:dyDescent="0.2">
      <c r="A1261" t="s">
        <v>77</v>
      </c>
      <c r="B1261">
        <v>2019</v>
      </c>
    </row>
    <row r="1262" spans="1:2" x14ac:dyDescent="0.2">
      <c r="A1262" t="s">
        <v>41</v>
      </c>
      <c r="B1262">
        <v>2018</v>
      </c>
    </row>
    <row r="1263" spans="1:2" x14ac:dyDescent="0.2">
      <c r="A1263" t="s">
        <v>77</v>
      </c>
      <c r="B1263">
        <v>2019</v>
      </c>
    </row>
    <row r="1264" spans="1:2" x14ac:dyDescent="0.2">
      <c r="A1264" t="s">
        <v>66</v>
      </c>
      <c r="B1264">
        <v>2020</v>
      </c>
    </row>
    <row r="1265" spans="1:2" x14ac:dyDescent="0.2">
      <c r="A1265" t="s">
        <v>72</v>
      </c>
      <c r="B1265">
        <v>2019</v>
      </c>
    </row>
    <row r="1266" spans="1:2" x14ac:dyDescent="0.2">
      <c r="A1266" t="s">
        <v>74</v>
      </c>
      <c r="B1266">
        <v>2020</v>
      </c>
    </row>
    <row r="1267" spans="1:2" x14ac:dyDescent="0.2">
      <c r="A1267" t="s">
        <v>83</v>
      </c>
      <c r="B1267">
        <v>2021</v>
      </c>
    </row>
    <row r="1268" spans="1:2" x14ac:dyDescent="0.2">
      <c r="A1268" t="s">
        <v>72</v>
      </c>
      <c r="B1268">
        <v>0</v>
      </c>
    </row>
    <row r="1269" spans="1:2" x14ac:dyDescent="0.2">
      <c r="A1269" t="s">
        <v>65</v>
      </c>
      <c r="B1269">
        <v>2020</v>
      </c>
    </row>
    <row r="1270" spans="1:2" x14ac:dyDescent="0.2">
      <c r="A1270" t="s">
        <v>71</v>
      </c>
      <c r="B1270">
        <v>2018</v>
      </c>
    </row>
    <row r="1271" spans="1:2" x14ac:dyDescent="0.2">
      <c r="A1271" t="s">
        <v>72</v>
      </c>
      <c r="B1271">
        <v>2019</v>
      </c>
    </row>
    <row r="1272" spans="1:2" x14ac:dyDescent="0.2">
      <c r="A1272" t="s">
        <v>103</v>
      </c>
      <c r="B1272">
        <v>2018</v>
      </c>
    </row>
    <row r="1273" spans="1:2" x14ac:dyDescent="0.2">
      <c r="A1273" t="s">
        <v>76</v>
      </c>
      <c r="B1273">
        <v>2020</v>
      </c>
    </row>
    <row r="1274" spans="1:2" x14ac:dyDescent="0.2">
      <c r="A1274" t="s">
        <v>77</v>
      </c>
      <c r="B1274">
        <v>2020</v>
      </c>
    </row>
    <row r="1275" spans="1:2" x14ac:dyDescent="0.2">
      <c r="A1275" t="s">
        <v>67</v>
      </c>
      <c r="B1275">
        <v>2020</v>
      </c>
    </row>
    <row r="1276" spans="1:2" x14ac:dyDescent="0.2">
      <c r="A1276" t="s">
        <v>43</v>
      </c>
      <c r="B1276">
        <v>2021</v>
      </c>
    </row>
    <row r="1277" spans="1:2" x14ac:dyDescent="0.2">
      <c r="A1277" t="s">
        <v>44</v>
      </c>
      <c r="B1277">
        <v>2020</v>
      </c>
    </row>
    <row r="1278" spans="1:2" x14ac:dyDescent="0.2">
      <c r="A1278" t="s">
        <v>104</v>
      </c>
      <c r="B1278">
        <v>2018</v>
      </c>
    </row>
    <row r="1279" spans="1:2" x14ac:dyDescent="0.2">
      <c r="A1279" t="s">
        <v>104</v>
      </c>
      <c r="B1279">
        <v>2019</v>
      </c>
    </row>
    <row r="1280" spans="1:2" x14ac:dyDescent="0.2">
      <c r="A1280" t="s">
        <v>69</v>
      </c>
      <c r="B1280">
        <v>2020</v>
      </c>
    </row>
    <row r="1281" spans="1:2" x14ac:dyDescent="0.2">
      <c r="A1281" t="s">
        <v>106</v>
      </c>
      <c r="B1281">
        <v>2018</v>
      </c>
    </row>
    <row r="1282" spans="1:2" x14ac:dyDescent="0.2">
      <c r="A1282" t="s">
        <v>84</v>
      </c>
      <c r="B1282">
        <v>2018</v>
      </c>
    </row>
    <row r="1283" spans="1:2" x14ac:dyDescent="0.2">
      <c r="A1283" t="s">
        <v>103</v>
      </c>
      <c r="B1283">
        <v>2019</v>
      </c>
    </row>
    <row r="1284" spans="1:2" x14ac:dyDescent="0.2">
      <c r="A1284" t="s">
        <v>85</v>
      </c>
      <c r="B1284">
        <v>2018</v>
      </c>
    </row>
    <row r="1285" spans="1:2" x14ac:dyDescent="0.2">
      <c r="A1285" t="s">
        <v>71</v>
      </c>
      <c r="B1285">
        <v>2018</v>
      </c>
    </row>
    <row r="1286" spans="1:2" x14ac:dyDescent="0.2">
      <c r="A1286" t="s">
        <v>71</v>
      </c>
      <c r="B1286">
        <v>2018</v>
      </c>
    </row>
    <row r="1287" spans="1:2" x14ac:dyDescent="0.2">
      <c r="A1287" t="s">
        <v>66</v>
      </c>
      <c r="B1287">
        <v>2018</v>
      </c>
    </row>
    <row r="1288" spans="1:2" x14ac:dyDescent="0.2">
      <c r="A1288" t="s">
        <v>71</v>
      </c>
      <c r="B1288">
        <v>2018</v>
      </c>
    </row>
    <row r="1289" spans="1:2" x14ac:dyDescent="0.2">
      <c r="A1289" t="s">
        <v>104</v>
      </c>
      <c r="B1289">
        <v>2018</v>
      </c>
    </row>
    <row r="1290" spans="1:2" x14ac:dyDescent="0.2">
      <c r="A1290" t="s">
        <v>29</v>
      </c>
      <c r="B1290">
        <v>2018</v>
      </c>
    </row>
    <row r="1291" spans="1:2" x14ac:dyDescent="0.2">
      <c r="A1291" t="s">
        <v>27</v>
      </c>
      <c r="B1291">
        <v>2018</v>
      </c>
    </row>
    <row r="1292" spans="1:2" x14ac:dyDescent="0.2">
      <c r="A1292" t="s">
        <v>66</v>
      </c>
      <c r="B1292">
        <v>2020</v>
      </c>
    </row>
    <row r="1293" spans="1:2" x14ac:dyDescent="0.2">
      <c r="A1293" t="s">
        <v>88</v>
      </c>
      <c r="B1293">
        <v>2018</v>
      </c>
    </row>
    <row r="1294" spans="1:2" x14ac:dyDescent="0.2">
      <c r="A1294" t="s">
        <v>81</v>
      </c>
      <c r="B1294">
        <v>2019</v>
      </c>
    </row>
    <row r="1295" spans="1:2" x14ac:dyDescent="0.2">
      <c r="A1295" t="s">
        <v>72</v>
      </c>
      <c r="B1295">
        <v>2019</v>
      </c>
    </row>
    <row r="1296" spans="1:2" x14ac:dyDescent="0.2">
      <c r="A1296" t="s">
        <v>80</v>
      </c>
      <c r="B1296">
        <v>2020</v>
      </c>
    </row>
    <row r="1297" spans="1:2" x14ac:dyDescent="0.2">
      <c r="A1297" t="s">
        <v>77</v>
      </c>
      <c r="B1297">
        <v>2020</v>
      </c>
    </row>
    <row r="1298" spans="1:2" x14ac:dyDescent="0.2">
      <c r="A1298" t="s">
        <v>30</v>
      </c>
      <c r="B1298">
        <v>2018</v>
      </c>
    </row>
    <row r="1299" spans="1:2" x14ac:dyDescent="0.2">
      <c r="A1299" t="s">
        <v>48</v>
      </c>
      <c r="B1299">
        <v>2019</v>
      </c>
    </row>
    <row r="1300" spans="1:2" x14ac:dyDescent="0.2">
      <c r="A1300" t="s">
        <v>102</v>
      </c>
      <c r="B1300">
        <v>2019</v>
      </c>
    </row>
    <row r="1301" spans="1:2" x14ac:dyDescent="0.2">
      <c r="A1301" t="s">
        <v>74</v>
      </c>
      <c r="B1301">
        <v>2019</v>
      </c>
    </row>
    <row r="1302" spans="1:2" x14ac:dyDescent="0.2">
      <c r="A1302" t="s">
        <v>99</v>
      </c>
      <c r="B1302">
        <v>2019</v>
      </c>
    </row>
    <row r="1303" spans="1:2" x14ac:dyDescent="0.2">
      <c r="A1303" t="s">
        <v>71</v>
      </c>
      <c r="B1303">
        <v>2018</v>
      </c>
    </row>
    <row r="1304" spans="1:2" x14ac:dyDescent="0.2">
      <c r="A1304" t="s">
        <v>72</v>
      </c>
      <c r="B1304">
        <v>2019</v>
      </c>
    </row>
    <row r="1305" spans="1:2" x14ac:dyDescent="0.2">
      <c r="A1305" t="s">
        <v>70</v>
      </c>
      <c r="B1305">
        <v>2021</v>
      </c>
    </row>
    <row r="1306" spans="1:2" x14ac:dyDescent="0.2">
      <c r="A1306" t="s">
        <v>61</v>
      </c>
      <c r="B1306">
        <v>2021</v>
      </c>
    </row>
    <row r="1307" spans="1:2" x14ac:dyDescent="0.2">
      <c r="A1307" t="s">
        <v>65</v>
      </c>
      <c r="B1307">
        <v>0</v>
      </c>
    </row>
    <row r="1308" spans="1:2" x14ac:dyDescent="0.2">
      <c r="A1308" t="s">
        <v>73</v>
      </c>
      <c r="B1308">
        <v>0</v>
      </c>
    </row>
    <row r="1309" spans="1:2" x14ac:dyDescent="0.2">
      <c r="A1309" t="s">
        <v>67</v>
      </c>
      <c r="B1309">
        <v>2020</v>
      </c>
    </row>
    <row r="1310" spans="1:2" x14ac:dyDescent="0.2">
      <c r="A1310" t="s">
        <v>103</v>
      </c>
      <c r="B1310">
        <v>2018</v>
      </c>
    </row>
    <row r="1311" spans="1:2" x14ac:dyDescent="0.2">
      <c r="A1311" t="s">
        <v>103</v>
      </c>
      <c r="B1311">
        <v>2018</v>
      </c>
    </row>
    <row r="1312" spans="1:2" x14ac:dyDescent="0.2">
      <c r="A1312" t="s">
        <v>83</v>
      </c>
      <c r="B1312">
        <v>2020</v>
      </c>
    </row>
    <row r="1313" spans="1:2" x14ac:dyDescent="0.2">
      <c r="A1313" t="s">
        <v>72</v>
      </c>
      <c r="B1313">
        <v>2020</v>
      </c>
    </row>
    <row r="1314" spans="1:2" x14ac:dyDescent="0.2">
      <c r="A1314" t="s">
        <v>104</v>
      </c>
      <c r="B1314">
        <v>2019</v>
      </c>
    </row>
    <row r="1315" spans="1:2" x14ac:dyDescent="0.2">
      <c r="A1315" t="s">
        <v>77</v>
      </c>
      <c r="B1315">
        <v>2019</v>
      </c>
    </row>
    <row r="1316" spans="1:2" x14ac:dyDescent="0.2">
      <c r="A1316" t="s">
        <v>86</v>
      </c>
      <c r="B1316">
        <v>2019</v>
      </c>
    </row>
    <row r="1317" spans="1:2" x14ac:dyDescent="0.2">
      <c r="A1317" t="s">
        <v>38</v>
      </c>
      <c r="B1317">
        <v>2018</v>
      </c>
    </row>
    <row r="1318" spans="1:2" x14ac:dyDescent="0.2">
      <c r="A1318" t="s">
        <v>99</v>
      </c>
      <c r="B1318">
        <v>2019</v>
      </c>
    </row>
    <row r="1319" spans="1:2" x14ac:dyDescent="0.2">
      <c r="A1319" t="s">
        <v>75</v>
      </c>
      <c r="B1319">
        <v>2021</v>
      </c>
    </row>
    <row r="1320" spans="1:2" x14ac:dyDescent="0.2">
      <c r="A1320" t="s">
        <v>69</v>
      </c>
      <c r="B1320">
        <v>2020</v>
      </c>
    </row>
    <row r="1321" spans="1:2" x14ac:dyDescent="0.2">
      <c r="A1321" t="s">
        <v>83</v>
      </c>
      <c r="B1321">
        <v>0</v>
      </c>
    </row>
    <row r="1322" spans="1:2" x14ac:dyDescent="0.2">
      <c r="A1322" t="s">
        <v>84</v>
      </c>
      <c r="B1322">
        <v>2020</v>
      </c>
    </row>
    <row r="1323" spans="1:2" x14ac:dyDescent="0.2">
      <c r="A1323" t="s">
        <v>74</v>
      </c>
      <c r="B1323">
        <v>0</v>
      </c>
    </row>
    <row r="1324" spans="1:2" x14ac:dyDescent="0.2">
      <c r="A1324" t="s">
        <v>76</v>
      </c>
      <c r="B1324">
        <v>2018</v>
      </c>
    </row>
    <row r="1325" spans="1:2" x14ac:dyDescent="0.2">
      <c r="A1325" t="s">
        <v>104</v>
      </c>
      <c r="B1325">
        <v>2018</v>
      </c>
    </row>
    <row r="1326" spans="1:2" x14ac:dyDescent="0.2">
      <c r="A1326" t="s">
        <v>76</v>
      </c>
      <c r="B1326">
        <v>2020</v>
      </c>
    </row>
    <row r="1327" spans="1:2" x14ac:dyDescent="0.2">
      <c r="A1327" t="s">
        <v>77</v>
      </c>
      <c r="B1327">
        <v>2020</v>
      </c>
    </row>
    <row r="1328" spans="1:2" x14ac:dyDescent="0.2">
      <c r="A1328" t="s">
        <v>76</v>
      </c>
      <c r="B1328">
        <v>2020</v>
      </c>
    </row>
    <row r="1329" spans="1:2" x14ac:dyDescent="0.2">
      <c r="A1329" t="s">
        <v>83</v>
      </c>
      <c r="B1329">
        <v>2020</v>
      </c>
    </row>
    <row r="1330" spans="1:2" x14ac:dyDescent="0.2">
      <c r="A1330" t="s">
        <v>67</v>
      </c>
      <c r="B1330">
        <v>2020</v>
      </c>
    </row>
    <row r="1331" spans="1:2" x14ac:dyDescent="0.2">
      <c r="A1331" t="s">
        <v>72</v>
      </c>
      <c r="B1331">
        <v>2018</v>
      </c>
    </row>
    <row r="1332" spans="1:2" x14ac:dyDescent="0.2">
      <c r="A1332" t="s">
        <v>77</v>
      </c>
      <c r="B1332">
        <v>2019</v>
      </c>
    </row>
    <row r="1333" spans="1:2" x14ac:dyDescent="0.2">
      <c r="A1333" t="s">
        <v>74</v>
      </c>
      <c r="B1333">
        <v>2019</v>
      </c>
    </row>
    <row r="1334" spans="1:2" x14ac:dyDescent="0.2">
      <c r="A1334" t="s">
        <v>83</v>
      </c>
      <c r="B1334">
        <v>2020</v>
      </c>
    </row>
    <row r="1335" spans="1:2" x14ac:dyDescent="0.2">
      <c r="A1335" t="s">
        <v>66</v>
      </c>
      <c r="B1335">
        <v>2020</v>
      </c>
    </row>
    <row r="1336" spans="1:2" x14ac:dyDescent="0.2">
      <c r="A1336" t="s">
        <v>83</v>
      </c>
      <c r="B1336">
        <v>2020</v>
      </c>
    </row>
    <row r="1337" spans="1:2" x14ac:dyDescent="0.2">
      <c r="A1337" t="s">
        <v>83</v>
      </c>
      <c r="B1337">
        <v>2020</v>
      </c>
    </row>
    <row r="1338" spans="1:2" x14ac:dyDescent="0.2">
      <c r="A1338" t="s">
        <v>24</v>
      </c>
      <c r="B1338">
        <v>2018</v>
      </c>
    </row>
    <row r="1339" spans="1:2" x14ac:dyDescent="0.2">
      <c r="A1339" t="s">
        <v>100</v>
      </c>
      <c r="B1339">
        <v>2019</v>
      </c>
    </row>
    <row r="1340" spans="1:2" x14ac:dyDescent="0.2">
      <c r="A1340" t="s">
        <v>41</v>
      </c>
      <c r="B1340">
        <v>2018</v>
      </c>
    </row>
    <row r="1341" spans="1:2" x14ac:dyDescent="0.2">
      <c r="A1341" t="s">
        <v>83</v>
      </c>
      <c r="B1341">
        <v>2020</v>
      </c>
    </row>
    <row r="1342" spans="1:2" x14ac:dyDescent="0.2">
      <c r="A1342" t="s">
        <v>104</v>
      </c>
      <c r="B1342">
        <v>2018</v>
      </c>
    </row>
    <row r="1343" spans="1:2" x14ac:dyDescent="0.2">
      <c r="A1343" t="s">
        <v>103</v>
      </c>
      <c r="B1343">
        <v>2018</v>
      </c>
    </row>
    <row r="1344" spans="1:2" x14ac:dyDescent="0.2">
      <c r="A1344" t="s">
        <v>113</v>
      </c>
      <c r="B1344">
        <v>2018</v>
      </c>
    </row>
    <row r="1345" spans="1:2" x14ac:dyDescent="0.2">
      <c r="A1345" t="s">
        <v>77</v>
      </c>
      <c r="B1345">
        <v>2019</v>
      </c>
    </row>
    <row r="1346" spans="1:2" x14ac:dyDescent="0.2">
      <c r="A1346" t="s">
        <v>43</v>
      </c>
      <c r="B1346">
        <v>2019</v>
      </c>
    </row>
    <row r="1347" spans="1:2" x14ac:dyDescent="0.2">
      <c r="A1347" t="s">
        <v>83</v>
      </c>
      <c r="B1347">
        <v>2020</v>
      </c>
    </row>
    <row r="1348" spans="1:2" x14ac:dyDescent="0.2">
      <c r="A1348" t="s">
        <v>76</v>
      </c>
      <c r="B1348">
        <v>2020</v>
      </c>
    </row>
    <row r="1349" spans="1:2" x14ac:dyDescent="0.2">
      <c r="A1349" t="s">
        <v>38</v>
      </c>
      <c r="B1349">
        <v>2018</v>
      </c>
    </row>
    <row r="1350" spans="1:2" x14ac:dyDescent="0.2">
      <c r="A1350" t="s">
        <v>77</v>
      </c>
      <c r="B1350">
        <v>2019</v>
      </c>
    </row>
    <row r="1351" spans="1:2" x14ac:dyDescent="0.2">
      <c r="A1351" t="s">
        <v>70</v>
      </c>
      <c r="B1351">
        <v>2019</v>
      </c>
    </row>
    <row r="1352" spans="1:2" x14ac:dyDescent="0.2">
      <c r="A1352" t="s">
        <v>77</v>
      </c>
      <c r="B1352">
        <v>2019</v>
      </c>
    </row>
    <row r="1353" spans="1:2" x14ac:dyDescent="0.2">
      <c r="A1353" t="s">
        <v>89</v>
      </c>
      <c r="B1353">
        <v>2019</v>
      </c>
    </row>
    <row r="1354" spans="1:2" x14ac:dyDescent="0.2">
      <c r="A1354" t="s">
        <v>76</v>
      </c>
      <c r="B1354">
        <v>2020</v>
      </c>
    </row>
    <row r="1355" spans="1:2" x14ac:dyDescent="0.2">
      <c r="A1355" t="s">
        <v>77</v>
      </c>
      <c r="B1355">
        <v>2019</v>
      </c>
    </row>
    <row r="1356" spans="1:2" x14ac:dyDescent="0.2">
      <c r="A1356" t="s">
        <v>66</v>
      </c>
      <c r="B1356">
        <v>2020</v>
      </c>
    </row>
    <row r="1357" spans="1:2" x14ac:dyDescent="0.2">
      <c r="A1357" t="s">
        <v>102</v>
      </c>
      <c r="B1357">
        <v>2019</v>
      </c>
    </row>
    <row r="1358" spans="1:2" x14ac:dyDescent="0.2">
      <c r="A1358" t="s">
        <v>75</v>
      </c>
      <c r="B1358">
        <v>2019</v>
      </c>
    </row>
    <row r="1359" spans="1:2" x14ac:dyDescent="0.2">
      <c r="A1359" t="s">
        <v>68</v>
      </c>
      <c r="B1359">
        <v>2019</v>
      </c>
    </row>
    <row r="1360" spans="1:2" x14ac:dyDescent="0.2">
      <c r="A1360" t="s">
        <v>68</v>
      </c>
      <c r="B1360">
        <v>2020</v>
      </c>
    </row>
    <row r="1361" spans="1:2" x14ac:dyDescent="0.2">
      <c r="A1361" t="s">
        <v>76</v>
      </c>
      <c r="B1361">
        <v>2020</v>
      </c>
    </row>
    <row r="1362" spans="1:2" x14ac:dyDescent="0.2">
      <c r="A1362" t="s">
        <v>58</v>
      </c>
      <c r="B1362">
        <v>2018</v>
      </c>
    </row>
    <row r="1363" spans="1:2" x14ac:dyDescent="0.2">
      <c r="A1363" t="s">
        <v>105</v>
      </c>
      <c r="B1363">
        <v>2019</v>
      </c>
    </row>
    <row r="1364" spans="1:2" x14ac:dyDescent="0.2">
      <c r="A1364" t="s">
        <v>48</v>
      </c>
      <c r="B1364">
        <v>2020</v>
      </c>
    </row>
    <row r="1365" spans="1:2" x14ac:dyDescent="0.2">
      <c r="A1365" t="s">
        <v>77</v>
      </c>
      <c r="B1365">
        <v>2020</v>
      </c>
    </row>
    <row r="1366" spans="1:2" x14ac:dyDescent="0.2">
      <c r="A1366" t="s">
        <v>81</v>
      </c>
      <c r="B1366">
        <v>2019</v>
      </c>
    </row>
    <row r="1367" spans="1:2" x14ac:dyDescent="0.2">
      <c r="A1367" t="s">
        <v>74</v>
      </c>
      <c r="B1367">
        <v>2021</v>
      </c>
    </row>
    <row r="1368" spans="1:2" x14ac:dyDescent="0.2">
      <c r="A1368" t="s">
        <v>83</v>
      </c>
      <c r="B1368">
        <v>0</v>
      </c>
    </row>
    <row r="1369" spans="1:2" x14ac:dyDescent="0.2">
      <c r="A1369" t="s">
        <v>111</v>
      </c>
      <c r="B1369">
        <v>2018</v>
      </c>
    </row>
    <row r="1370" spans="1:2" x14ac:dyDescent="0.2">
      <c r="A1370" t="s">
        <v>76</v>
      </c>
      <c r="B1370">
        <v>2019</v>
      </c>
    </row>
    <row r="1371" spans="1:2" x14ac:dyDescent="0.2">
      <c r="A1371" t="s">
        <v>89</v>
      </c>
      <c r="B1371">
        <v>2019</v>
      </c>
    </row>
    <row r="1372" spans="1:2" x14ac:dyDescent="0.2">
      <c r="A1372" t="s">
        <v>72</v>
      </c>
      <c r="B1372">
        <v>2019</v>
      </c>
    </row>
    <row r="1373" spans="1:2" x14ac:dyDescent="0.2">
      <c r="A1373" t="s">
        <v>30</v>
      </c>
      <c r="B1373">
        <v>2020</v>
      </c>
    </row>
    <row r="1374" spans="1:2" x14ac:dyDescent="0.2">
      <c r="A1374" t="s">
        <v>74</v>
      </c>
      <c r="B1374">
        <v>2020</v>
      </c>
    </row>
    <row r="1375" spans="1:2" x14ac:dyDescent="0.2">
      <c r="A1375" t="s">
        <v>84</v>
      </c>
      <c r="B1375">
        <v>2020</v>
      </c>
    </row>
    <row r="1376" spans="1:2" x14ac:dyDescent="0.2">
      <c r="A1376" t="s">
        <v>65</v>
      </c>
      <c r="B1376">
        <v>2020</v>
      </c>
    </row>
    <row r="1377" spans="1:2" x14ac:dyDescent="0.2">
      <c r="A1377" t="s">
        <v>65</v>
      </c>
      <c r="B1377">
        <v>2020</v>
      </c>
    </row>
    <row r="1378" spans="1:2" x14ac:dyDescent="0.2">
      <c r="A1378" t="s">
        <v>83</v>
      </c>
      <c r="B1378">
        <v>2020</v>
      </c>
    </row>
    <row r="1379" spans="1:2" x14ac:dyDescent="0.2">
      <c r="A1379" t="s">
        <v>77</v>
      </c>
      <c r="B1379">
        <v>2020</v>
      </c>
    </row>
    <row r="1380" spans="1:2" x14ac:dyDescent="0.2">
      <c r="A1380" t="s">
        <v>83</v>
      </c>
      <c r="B1380">
        <v>2021</v>
      </c>
    </row>
    <row r="1381" spans="1:2" x14ac:dyDescent="0.2">
      <c r="A1381" t="s">
        <v>82</v>
      </c>
      <c r="B1381">
        <v>2020</v>
      </c>
    </row>
    <row r="1382" spans="1:2" x14ac:dyDescent="0.2">
      <c r="A1382" t="s">
        <v>99</v>
      </c>
      <c r="B1382">
        <v>2018</v>
      </c>
    </row>
    <row r="1383" spans="1:2" x14ac:dyDescent="0.2">
      <c r="A1383" t="s">
        <v>31</v>
      </c>
      <c r="B1383">
        <v>2019</v>
      </c>
    </row>
    <row r="1384" spans="1:2" x14ac:dyDescent="0.2">
      <c r="A1384" t="s">
        <v>76</v>
      </c>
      <c r="B1384">
        <v>2019</v>
      </c>
    </row>
    <row r="1385" spans="1:2" x14ac:dyDescent="0.2">
      <c r="A1385" t="s">
        <v>66</v>
      </c>
      <c r="B1385">
        <v>2020</v>
      </c>
    </row>
    <row r="1386" spans="1:2" x14ac:dyDescent="0.2">
      <c r="A1386" t="s">
        <v>104</v>
      </c>
      <c r="B1386">
        <v>2018</v>
      </c>
    </row>
    <row r="1387" spans="1:2" x14ac:dyDescent="0.2">
      <c r="A1387" t="s">
        <v>103</v>
      </c>
      <c r="B1387">
        <v>2018</v>
      </c>
    </row>
    <row r="1388" spans="1:2" x14ac:dyDescent="0.2">
      <c r="A1388" t="s">
        <v>40</v>
      </c>
      <c r="B1388">
        <v>2018</v>
      </c>
    </row>
    <row r="1389" spans="1:2" x14ac:dyDescent="0.2">
      <c r="A1389" t="s">
        <v>69</v>
      </c>
      <c r="B1389">
        <v>2020</v>
      </c>
    </row>
    <row r="1390" spans="1:2" x14ac:dyDescent="0.2">
      <c r="A1390" t="s">
        <v>75</v>
      </c>
      <c r="B1390">
        <v>2021</v>
      </c>
    </row>
    <row r="1391" spans="1:2" x14ac:dyDescent="0.2">
      <c r="A1391" t="s">
        <v>66</v>
      </c>
      <c r="B1391">
        <v>2020</v>
      </c>
    </row>
    <row r="1392" spans="1:2" x14ac:dyDescent="0.2">
      <c r="A1392" t="s">
        <v>41</v>
      </c>
      <c r="B1392">
        <v>2018</v>
      </c>
    </row>
    <row r="1393" spans="1:2" x14ac:dyDescent="0.2">
      <c r="A1393" t="s">
        <v>71</v>
      </c>
      <c r="B1393">
        <v>2018</v>
      </c>
    </row>
    <row r="1394" spans="1:2" x14ac:dyDescent="0.2">
      <c r="A1394" t="s">
        <v>28</v>
      </c>
      <c r="B1394">
        <v>2019</v>
      </c>
    </row>
    <row r="1395" spans="1:2" x14ac:dyDescent="0.2">
      <c r="A1395" t="s">
        <v>77</v>
      </c>
      <c r="B1395">
        <v>2020</v>
      </c>
    </row>
    <row r="1396" spans="1:2" x14ac:dyDescent="0.2">
      <c r="A1396" t="s">
        <v>26</v>
      </c>
      <c r="B1396">
        <v>2018</v>
      </c>
    </row>
    <row r="1397" spans="1:2" x14ac:dyDescent="0.2">
      <c r="A1397" t="s">
        <v>41</v>
      </c>
      <c r="B1397">
        <v>2018</v>
      </c>
    </row>
    <row r="1398" spans="1:2" x14ac:dyDescent="0.2">
      <c r="A1398" t="s">
        <v>99</v>
      </c>
      <c r="B1398">
        <v>2018</v>
      </c>
    </row>
    <row r="1399" spans="1:2" x14ac:dyDescent="0.2">
      <c r="A1399" t="s">
        <v>36</v>
      </c>
      <c r="B1399">
        <v>2018</v>
      </c>
    </row>
    <row r="1400" spans="1:2" x14ac:dyDescent="0.2">
      <c r="A1400" t="s">
        <v>71</v>
      </c>
      <c r="B1400">
        <v>2018</v>
      </c>
    </row>
    <row r="1401" spans="1:2" x14ac:dyDescent="0.2">
      <c r="A1401" t="s">
        <v>77</v>
      </c>
      <c r="B1401">
        <v>2020</v>
      </c>
    </row>
    <row r="1402" spans="1:2" x14ac:dyDescent="0.2">
      <c r="A1402" t="s">
        <v>76</v>
      </c>
      <c r="B1402">
        <v>2020</v>
      </c>
    </row>
    <row r="1403" spans="1:2" x14ac:dyDescent="0.2">
      <c r="A1403" t="s">
        <v>24</v>
      </c>
      <c r="B1403">
        <v>2018</v>
      </c>
    </row>
    <row r="1404" spans="1:2" x14ac:dyDescent="0.2">
      <c r="A1404" t="s">
        <v>68</v>
      </c>
      <c r="B1404">
        <v>2019</v>
      </c>
    </row>
    <row r="1405" spans="1:2" x14ac:dyDescent="0.2">
      <c r="A1405" t="s">
        <v>39</v>
      </c>
      <c r="B1405">
        <v>2018</v>
      </c>
    </row>
    <row r="1406" spans="1:2" x14ac:dyDescent="0.2">
      <c r="A1406" t="s">
        <v>67</v>
      </c>
      <c r="B1406">
        <v>2020</v>
      </c>
    </row>
    <row r="1407" spans="1:2" x14ac:dyDescent="0.2">
      <c r="A1407" t="s">
        <v>71</v>
      </c>
      <c r="B1407">
        <v>2018</v>
      </c>
    </row>
    <row r="1408" spans="1:2" x14ac:dyDescent="0.2">
      <c r="A1408" t="s">
        <v>84</v>
      </c>
      <c r="B1408">
        <v>2019</v>
      </c>
    </row>
    <row r="1409" spans="1:2" x14ac:dyDescent="0.2">
      <c r="A1409" t="s">
        <v>76</v>
      </c>
      <c r="B1409">
        <v>2019</v>
      </c>
    </row>
    <row r="1410" spans="1:2" x14ac:dyDescent="0.2">
      <c r="A1410" t="s">
        <v>71</v>
      </c>
      <c r="B1410">
        <v>2019</v>
      </c>
    </row>
    <row r="1411" spans="1:2" x14ac:dyDescent="0.2">
      <c r="A1411" t="s">
        <v>77</v>
      </c>
      <c r="B1411">
        <v>2019</v>
      </c>
    </row>
    <row r="1412" spans="1:2" x14ac:dyDescent="0.2">
      <c r="A1412" t="s">
        <v>72</v>
      </c>
      <c r="B1412">
        <v>2019</v>
      </c>
    </row>
    <row r="1413" spans="1:2" x14ac:dyDescent="0.2">
      <c r="A1413" t="s">
        <v>77</v>
      </c>
      <c r="B1413">
        <v>2019</v>
      </c>
    </row>
    <row r="1414" spans="1:2" x14ac:dyDescent="0.2">
      <c r="A1414" t="s">
        <v>103</v>
      </c>
      <c r="B1414">
        <v>2019</v>
      </c>
    </row>
    <row r="1415" spans="1:2" x14ac:dyDescent="0.2">
      <c r="A1415" t="s">
        <v>74</v>
      </c>
      <c r="B1415">
        <v>2018</v>
      </c>
    </row>
    <row r="1416" spans="1:2" x14ac:dyDescent="0.2">
      <c r="A1416" t="s">
        <v>69</v>
      </c>
      <c r="B1416">
        <v>2020</v>
      </c>
    </row>
    <row r="1417" spans="1:2" x14ac:dyDescent="0.2">
      <c r="A1417" t="s">
        <v>77</v>
      </c>
      <c r="B1417">
        <v>2019</v>
      </c>
    </row>
    <row r="1418" spans="1:2" x14ac:dyDescent="0.2">
      <c r="A1418" t="s">
        <v>77</v>
      </c>
      <c r="B1418">
        <v>2019</v>
      </c>
    </row>
    <row r="1419" spans="1:2" x14ac:dyDescent="0.2">
      <c r="A1419" t="s">
        <v>65</v>
      </c>
      <c r="B1419">
        <v>2020</v>
      </c>
    </row>
    <row r="1420" spans="1:2" x14ac:dyDescent="0.2">
      <c r="A1420" t="s">
        <v>104</v>
      </c>
      <c r="B1420">
        <v>2018</v>
      </c>
    </row>
    <row r="1421" spans="1:2" x14ac:dyDescent="0.2">
      <c r="A1421" t="s">
        <v>85</v>
      </c>
      <c r="B1421">
        <v>2018</v>
      </c>
    </row>
    <row r="1422" spans="1:2" x14ac:dyDescent="0.2">
      <c r="A1422" t="s">
        <v>72</v>
      </c>
      <c r="B1422">
        <v>2019</v>
      </c>
    </row>
    <row r="1423" spans="1:2" x14ac:dyDescent="0.2">
      <c r="A1423" t="s">
        <v>65</v>
      </c>
      <c r="B1423">
        <v>2020</v>
      </c>
    </row>
    <row r="1424" spans="1:2" x14ac:dyDescent="0.2">
      <c r="A1424" t="s">
        <v>76</v>
      </c>
      <c r="B1424">
        <v>2020</v>
      </c>
    </row>
    <row r="1425" spans="1:2" x14ac:dyDescent="0.2">
      <c r="A1425" t="s">
        <v>99</v>
      </c>
      <c r="B1425">
        <v>2020</v>
      </c>
    </row>
    <row r="1426" spans="1:2" x14ac:dyDescent="0.2">
      <c r="A1426" t="s">
        <v>76</v>
      </c>
      <c r="B1426">
        <v>2020</v>
      </c>
    </row>
    <row r="1427" spans="1:2" x14ac:dyDescent="0.2">
      <c r="A1427" t="s">
        <v>74</v>
      </c>
      <c r="B1427">
        <v>2018</v>
      </c>
    </row>
    <row r="1428" spans="1:2" x14ac:dyDescent="0.2">
      <c r="A1428" t="s">
        <v>80</v>
      </c>
      <c r="B1428">
        <v>2019</v>
      </c>
    </row>
    <row r="1429" spans="1:2" x14ac:dyDescent="0.2">
      <c r="A1429" t="s">
        <v>72</v>
      </c>
      <c r="B1429">
        <v>2019</v>
      </c>
    </row>
    <row r="1430" spans="1:2" x14ac:dyDescent="0.2">
      <c r="A1430" t="s">
        <v>72</v>
      </c>
      <c r="B1430">
        <v>2020</v>
      </c>
    </row>
    <row r="1431" spans="1:2" x14ac:dyDescent="0.2">
      <c r="A1431" t="s">
        <v>48</v>
      </c>
      <c r="B1431">
        <v>2020</v>
      </c>
    </row>
    <row r="1432" spans="1:2" x14ac:dyDescent="0.2">
      <c r="A1432" t="s">
        <v>64</v>
      </c>
      <c r="B1432">
        <v>2020</v>
      </c>
    </row>
    <row r="1433" spans="1:2" x14ac:dyDescent="0.2">
      <c r="A1433" t="s">
        <v>68</v>
      </c>
      <c r="B1433">
        <v>2020</v>
      </c>
    </row>
    <row r="1434" spans="1:2" x14ac:dyDescent="0.2">
      <c r="A1434" t="s">
        <v>69</v>
      </c>
      <c r="B1434">
        <v>2020</v>
      </c>
    </row>
    <row r="1435" spans="1:2" x14ac:dyDescent="0.2">
      <c r="A1435" t="s">
        <v>104</v>
      </c>
      <c r="B1435">
        <v>2020</v>
      </c>
    </row>
    <row r="1436" spans="1:2" x14ac:dyDescent="0.2">
      <c r="A1436" t="s">
        <v>77</v>
      </c>
      <c r="B1436">
        <v>2020</v>
      </c>
    </row>
    <row r="1437" spans="1:2" x14ac:dyDescent="0.2">
      <c r="A1437" t="s">
        <v>37</v>
      </c>
      <c r="B1437">
        <v>2018</v>
      </c>
    </row>
    <row r="1438" spans="1:2" x14ac:dyDescent="0.2">
      <c r="A1438" t="s">
        <v>76</v>
      </c>
      <c r="B1438">
        <v>2020</v>
      </c>
    </row>
    <row r="1439" spans="1:2" x14ac:dyDescent="0.2">
      <c r="A1439" t="s">
        <v>76</v>
      </c>
      <c r="B1439">
        <v>0</v>
      </c>
    </row>
    <row r="1440" spans="1:2" x14ac:dyDescent="0.2">
      <c r="A1440" t="s">
        <v>36</v>
      </c>
      <c r="B1440">
        <v>2018</v>
      </c>
    </row>
    <row r="1441" spans="1:2" x14ac:dyDescent="0.2">
      <c r="A1441" t="s">
        <v>72</v>
      </c>
      <c r="B1441">
        <v>2019</v>
      </c>
    </row>
    <row r="1442" spans="1:2" x14ac:dyDescent="0.2">
      <c r="A1442" t="s">
        <v>59</v>
      </c>
      <c r="B1442">
        <v>2020</v>
      </c>
    </row>
    <row r="1443" spans="1:2" x14ac:dyDescent="0.2">
      <c r="A1443" t="s">
        <v>66</v>
      </c>
      <c r="B1443">
        <v>2020</v>
      </c>
    </row>
    <row r="1444" spans="1:2" x14ac:dyDescent="0.2">
      <c r="A1444" t="s">
        <v>26</v>
      </c>
      <c r="B1444">
        <v>2018</v>
      </c>
    </row>
    <row r="1445" spans="1:2" x14ac:dyDescent="0.2">
      <c r="A1445" t="s">
        <v>29</v>
      </c>
      <c r="B1445">
        <v>2018</v>
      </c>
    </row>
    <row r="1446" spans="1:2" x14ac:dyDescent="0.2">
      <c r="A1446" t="s">
        <v>71</v>
      </c>
      <c r="B1446">
        <v>2018</v>
      </c>
    </row>
    <row r="1447" spans="1:2" x14ac:dyDescent="0.2">
      <c r="A1447" t="s">
        <v>77</v>
      </c>
      <c r="B1447">
        <v>2018</v>
      </c>
    </row>
    <row r="1448" spans="1:2" x14ac:dyDescent="0.2">
      <c r="A1448" t="s">
        <v>74</v>
      </c>
      <c r="B1448">
        <v>2019</v>
      </c>
    </row>
    <row r="1449" spans="1:2" x14ac:dyDescent="0.2">
      <c r="A1449" t="s">
        <v>61</v>
      </c>
      <c r="B1449">
        <v>2020</v>
      </c>
    </row>
    <row r="1450" spans="1:2" x14ac:dyDescent="0.2">
      <c r="A1450" t="s">
        <v>76</v>
      </c>
      <c r="B1450">
        <v>2019</v>
      </c>
    </row>
    <row r="1451" spans="1:2" x14ac:dyDescent="0.2">
      <c r="A1451" t="s">
        <v>39</v>
      </c>
      <c r="B1451">
        <v>2019</v>
      </c>
    </row>
    <row r="1452" spans="1:2" x14ac:dyDescent="0.2">
      <c r="A1452" t="s">
        <v>67</v>
      </c>
      <c r="B1452">
        <v>2019</v>
      </c>
    </row>
    <row r="1453" spans="1:2" x14ac:dyDescent="0.2">
      <c r="A1453" t="s">
        <v>43</v>
      </c>
      <c r="B1453">
        <v>2018</v>
      </c>
    </row>
    <row r="1454" spans="1:2" x14ac:dyDescent="0.2">
      <c r="A1454" t="s">
        <v>35</v>
      </c>
      <c r="B1454">
        <v>2018</v>
      </c>
    </row>
    <row r="1455" spans="1:2" x14ac:dyDescent="0.2">
      <c r="A1455" t="s">
        <v>51</v>
      </c>
      <c r="B1455">
        <v>2019</v>
      </c>
    </row>
    <row r="1456" spans="1:2" x14ac:dyDescent="0.2">
      <c r="A1456" t="s">
        <v>82</v>
      </c>
      <c r="B1456">
        <v>2019</v>
      </c>
    </row>
    <row r="1457" spans="1:2" x14ac:dyDescent="0.2">
      <c r="A1457" t="s">
        <v>75</v>
      </c>
      <c r="B1457">
        <v>2019</v>
      </c>
    </row>
    <row r="1458" spans="1:2" x14ac:dyDescent="0.2">
      <c r="A1458" t="s">
        <v>60</v>
      </c>
      <c r="B1458">
        <v>2020</v>
      </c>
    </row>
    <row r="1459" spans="1:2" x14ac:dyDescent="0.2">
      <c r="A1459" t="s">
        <v>66</v>
      </c>
      <c r="B1459">
        <v>2020</v>
      </c>
    </row>
    <row r="1460" spans="1:2" x14ac:dyDescent="0.2">
      <c r="A1460" t="s">
        <v>66</v>
      </c>
      <c r="B1460">
        <v>2020</v>
      </c>
    </row>
    <row r="1461" spans="1:2" x14ac:dyDescent="0.2">
      <c r="A1461" t="s">
        <v>103</v>
      </c>
      <c r="B1461">
        <v>2018</v>
      </c>
    </row>
    <row r="1462" spans="1:2" x14ac:dyDescent="0.2">
      <c r="A1462" t="s">
        <v>74</v>
      </c>
      <c r="B1462">
        <v>2019</v>
      </c>
    </row>
    <row r="1463" spans="1:2" x14ac:dyDescent="0.2">
      <c r="A1463" t="s">
        <v>68</v>
      </c>
      <c r="B1463">
        <v>2020</v>
      </c>
    </row>
    <row r="1464" spans="1:2" x14ac:dyDescent="0.2">
      <c r="A1464" t="s">
        <v>77</v>
      </c>
      <c r="B1464">
        <v>2019</v>
      </c>
    </row>
    <row r="1465" spans="1:2" x14ac:dyDescent="0.2">
      <c r="A1465" t="s">
        <v>43</v>
      </c>
      <c r="B1465">
        <v>2020</v>
      </c>
    </row>
    <row r="1466" spans="1:2" x14ac:dyDescent="0.2">
      <c r="A1466" t="s">
        <v>67</v>
      </c>
      <c r="B1466">
        <v>2021</v>
      </c>
    </row>
    <row r="1467" spans="1:2" x14ac:dyDescent="0.2">
      <c r="A1467" t="s">
        <v>83</v>
      </c>
      <c r="B1467">
        <v>2020</v>
      </c>
    </row>
    <row r="1468" spans="1:2" x14ac:dyDescent="0.2">
      <c r="A1468" t="s">
        <v>77</v>
      </c>
      <c r="B1468">
        <v>2020</v>
      </c>
    </row>
    <row r="1469" spans="1:2" x14ac:dyDescent="0.2">
      <c r="A1469" t="s">
        <v>76</v>
      </c>
      <c r="B1469">
        <v>2020</v>
      </c>
    </row>
    <row r="1470" spans="1:2" x14ac:dyDescent="0.2">
      <c r="A1470" t="s">
        <v>71</v>
      </c>
      <c r="B1470">
        <v>2018</v>
      </c>
    </row>
    <row r="1471" spans="1:2" x14ac:dyDescent="0.2">
      <c r="A1471" t="s">
        <v>103</v>
      </c>
      <c r="B1471">
        <v>2020</v>
      </c>
    </row>
    <row r="1472" spans="1:2" x14ac:dyDescent="0.2">
      <c r="A1472" t="s">
        <v>71</v>
      </c>
      <c r="B1472">
        <v>2020</v>
      </c>
    </row>
    <row r="1473" spans="1:2" x14ac:dyDescent="0.2">
      <c r="A1473" t="s">
        <v>77</v>
      </c>
      <c r="B1473">
        <v>2020</v>
      </c>
    </row>
    <row r="1474" spans="1:2" x14ac:dyDescent="0.2">
      <c r="A1474" t="s">
        <v>66</v>
      </c>
      <c r="B1474">
        <v>2020</v>
      </c>
    </row>
    <row r="1475" spans="1:2" x14ac:dyDescent="0.2">
      <c r="A1475" t="s">
        <v>35</v>
      </c>
      <c r="B1475">
        <v>2020</v>
      </c>
    </row>
    <row r="1476" spans="1:2" x14ac:dyDescent="0.2">
      <c r="A1476" t="s">
        <v>77</v>
      </c>
      <c r="B1476">
        <v>2020</v>
      </c>
    </row>
    <row r="1477" spans="1:2" x14ac:dyDescent="0.2">
      <c r="A1477" t="s">
        <v>76</v>
      </c>
      <c r="B1477">
        <v>2020</v>
      </c>
    </row>
    <row r="1478" spans="1:2" x14ac:dyDescent="0.2">
      <c r="A1478" t="s">
        <v>114</v>
      </c>
      <c r="B1478">
        <v>2018</v>
      </c>
    </row>
    <row r="1479" spans="1:2" x14ac:dyDescent="0.2">
      <c r="A1479" t="s">
        <v>71</v>
      </c>
      <c r="B1479">
        <v>2018</v>
      </c>
    </row>
    <row r="1480" spans="1:2" x14ac:dyDescent="0.2">
      <c r="A1480" t="s">
        <v>35</v>
      </c>
      <c r="B1480">
        <v>0</v>
      </c>
    </row>
    <row r="1481" spans="1:2" x14ac:dyDescent="0.2">
      <c r="A1481" t="s">
        <v>72</v>
      </c>
      <c r="B1481">
        <v>2018</v>
      </c>
    </row>
    <row r="1482" spans="1:2" x14ac:dyDescent="0.2">
      <c r="A1482" t="s">
        <v>24</v>
      </c>
      <c r="B1482">
        <v>2018</v>
      </c>
    </row>
    <row r="1483" spans="1:2" x14ac:dyDescent="0.2">
      <c r="A1483" t="s">
        <v>66</v>
      </c>
      <c r="B1483">
        <v>2019</v>
      </c>
    </row>
    <row r="1484" spans="1:2" x14ac:dyDescent="0.2">
      <c r="A1484" t="s">
        <v>74</v>
      </c>
      <c r="B1484">
        <v>2020</v>
      </c>
    </row>
    <row r="1485" spans="1:2" x14ac:dyDescent="0.2">
      <c r="A1485" t="s">
        <v>114</v>
      </c>
      <c r="B1485">
        <v>2018</v>
      </c>
    </row>
    <row r="1486" spans="1:2" x14ac:dyDescent="0.2">
      <c r="A1486" t="s">
        <v>29</v>
      </c>
      <c r="B1486">
        <v>2018</v>
      </c>
    </row>
    <row r="1487" spans="1:2" x14ac:dyDescent="0.2">
      <c r="A1487" t="s">
        <v>71</v>
      </c>
      <c r="B1487">
        <v>2018</v>
      </c>
    </row>
    <row r="1488" spans="1:2" x14ac:dyDescent="0.2">
      <c r="A1488" t="s">
        <v>71</v>
      </c>
      <c r="B1488">
        <v>2018</v>
      </c>
    </row>
    <row r="1489" spans="1:2" x14ac:dyDescent="0.2">
      <c r="A1489" t="s">
        <v>69</v>
      </c>
      <c r="B1489">
        <v>2018</v>
      </c>
    </row>
    <row r="1490" spans="1:2" x14ac:dyDescent="0.2">
      <c r="A1490" t="s">
        <v>67</v>
      </c>
      <c r="B1490">
        <v>2020</v>
      </c>
    </row>
    <row r="1491" spans="1:2" x14ac:dyDescent="0.2">
      <c r="A1491" t="s">
        <v>77</v>
      </c>
      <c r="B1491">
        <v>2021</v>
      </c>
    </row>
    <row r="1492" spans="1:2" x14ac:dyDescent="0.2">
      <c r="A1492" t="s">
        <v>32</v>
      </c>
      <c r="B1492">
        <v>2018</v>
      </c>
    </row>
    <row r="1493" spans="1:2" x14ac:dyDescent="0.2">
      <c r="A1493" t="s">
        <v>79</v>
      </c>
      <c r="B1493">
        <v>2020</v>
      </c>
    </row>
    <row r="1494" spans="1:2" x14ac:dyDescent="0.2">
      <c r="A1494" t="s">
        <v>77</v>
      </c>
      <c r="B1494">
        <v>2019</v>
      </c>
    </row>
    <row r="1495" spans="1:2" x14ac:dyDescent="0.2">
      <c r="A1495" t="s">
        <v>55</v>
      </c>
      <c r="B1495">
        <v>2019</v>
      </c>
    </row>
    <row r="1496" spans="1:2" x14ac:dyDescent="0.2">
      <c r="A1496" t="s">
        <v>99</v>
      </c>
      <c r="B1496">
        <v>0</v>
      </c>
    </row>
    <row r="1497" spans="1:2" x14ac:dyDescent="0.2">
      <c r="A1497" t="s">
        <v>77</v>
      </c>
      <c r="B1497">
        <v>0</v>
      </c>
    </row>
    <row r="1498" spans="1:2" x14ac:dyDescent="0.2">
      <c r="A1498" t="s">
        <v>24</v>
      </c>
      <c r="B1498">
        <v>2018</v>
      </c>
    </row>
    <row r="1499" spans="1:2" x14ac:dyDescent="0.2">
      <c r="A1499" t="s">
        <v>32</v>
      </c>
      <c r="B1499">
        <v>2018</v>
      </c>
    </row>
    <row r="1500" spans="1:2" x14ac:dyDescent="0.2">
      <c r="A1500" t="s">
        <v>50</v>
      </c>
      <c r="B1500">
        <v>2019</v>
      </c>
    </row>
    <row r="1501" spans="1:2" x14ac:dyDescent="0.2">
      <c r="A1501" t="s">
        <v>76</v>
      </c>
      <c r="B1501">
        <v>2020</v>
      </c>
    </row>
    <row r="1502" spans="1:2" x14ac:dyDescent="0.2">
      <c r="A1502" t="s">
        <v>72</v>
      </c>
      <c r="B1502">
        <v>2018</v>
      </c>
    </row>
    <row r="1503" spans="1:2" x14ac:dyDescent="0.2">
      <c r="A1503" t="s">
        <v>78</v>
      </c>
      <c r="B1503">
        <v>2020</v>
      </c>
    </row>
    <row r="1504" spans="1:2" x14ac:dyDescent="0.2">
      <c r="A1504" t="s">
        <v>74</v>
      </c>
      <c r="B1504">
        <v>2020</v>
      </c>
    </row>
    <row r="1505" spans="1:2" x14ac:dyDescent="0.2">
      <c r="A1505" t="s">
        <v>40</v>
      </c>
      <c r="B1505">
        <v>2018</v>
      </c>
    </row>
    <row r="1506" spans="1:2" x14ac:dyDescent="0.2">
      <c r="A1506" t="s">
        <v>103</v>
      </c>
      <c r="B1506">
        <v>2018</v>
      </c>
    </row>
    <row r="1507" spans="1:2" x14ac:dyDescent="0.2">
      <c r="A1507" t="s">
        <v>77</v>
      </c>
      <c r="B1507">
        <v>0</v>
      </c>
    </row>
    <row r="1508" spans="1:2" x14ac:dyDescent="0.2">
      <c r="A1508" t="s">
        <v>69</v>
      </c>
      <c r="B1508">
        <v>2020</v>
      </c>
    </row>
    <row r="1509" spans="1:2" x14ac:dyDescent="0.2">
      <c r="A1509" t="s">
        <v>76</v>
      </c>
      <c r="B1509">
        <v>2020</v>
      </c>
    </row>
    <row r="1510" spans="1:2" x14ac:dyDescent="0.2">
      <c r="A1510" t="s">
        <v>67</v>
      </c>
      <c r="B1510">
        <v>2020</v>
      </c>
    </row>
    <row r="1511" spans="1:2" x14ac:dyDescent="0.2">
      <c r="A1511" t="s">
        <v>74</v>
      </c>
      <c r="B1511">
        <v>2020</v>
      </c>
    </row>
    <row r="1512" spans="1:2" x14ac:dyDescent="0.2">
      <c r="A1512" t="s">
        <v>72</v>
      </c>
      <c r="B1512">
        <v>2020</v>
      </c>
    </row>
    <row r="1513" spans="1:2" x14ac:dyDescent="0.2">
      <c r="A1513" t="s">
        <v>77</v>
      </c>
      <c r="B1513">
        <v>2019</v>
      </c>
    </row>
    <row r="1514" spans="1:2" x14ac:dyDescent="0.2">
      <c r="A1514" t="s">
        <v>66</v>
      </c>
      <c r="B1514">
        <v>2020</v>
      </c>
    </row>
    <row r="1515" spans="1:2" x14ac:dyDescent="0.2">
      <c r="A1515" t="s">
        <v>84</v>
      </c>
      <c r="B1515">
        <v>2020</v>
      </c>
    </row>
    <row r="1516" spans="1:2" x14ac:dyDescent="0.2">
      <c r="A1516" t="s">
        <v>99</v>
      </c>
      <c r="B1516">
        <v>2020</v>
      </c>
    </row>
    <row r="1517" spans="1:2" x14ac:dyDescent="0.2">
      <c r="A1517" t="s">
        <v>74</v>
      </c>
      <c r="B1517">
        <v>2020</v>
      </c>
    </row>
    <row r="1518" spans="1:2" x14ac:dyDescent="0.2">
      <c r="A1518" t="s">
        <v>67</v>
      </c>
      <c r="B1518">
        <v>2020</v>
      </c>
    </row>
    <row r="1519" spans="1:2" x14ac:dyDescent="0.2">
      <c r="A1519" t="s">
        <v>43</v>
      </c>
      <c r="B1519">
        <v>2020</v>
      </c>
    </row>
    <row r="1520" spans="1:2" x14ac:dyDescent="0.2">
      <c r="A1520" t="s">
        <v>67</v>
      </c>
      <c r="B1520">
        <v>2020</v>
      </c>
    </row>
    <row r="1521" spans="1:2" x14ac:dyDescent="0.2">
      <c r="A1521" t="s">
        <v>80</v>
      </c>
      <c r="B1521">
        <v>2018</v>
      </c>
    </row>
    <row r="1522" spans="1:2" x14ac:dyDescent="0.2">
      <c r="A1522" t="s">
        <v>99</v>
      </c>
      <c r="B1522">
        <v>2019</v>
      </c>
    </row>
    <row r="1523" spans="1:2" x14ac:dyDescent="0.2">
      <c r="A1523" t="s">
        <v>66</v>
      </c>
      <c r="B1523">
        <v>2020</v>
      </c>
    </row>
    <row r="1524" spans="1:2" x14ac:dyDescent="0.2">
      <c r="A1524" t="s">
        <v>99</v>
      </c>
      <c r="B1524">
        <v>2020</v>
      </c>
    </row>
    <row r="1525" spans="1:2" x14ac:dyDescent="0.2">
      <c r="A1525" t="s">
        <v>74</v>
      </c>
      <c r="B1525">
        <v>2020</v>
      </c>
    </row>
    <row r="1526" spans="1:2" x14ac:dyDescent="0.2">
      <c r="A1526" t="s">
        <v>83</v>
      </c>
      <c r="B1526">
        <v>2020</v>
      </c>
    </row>
    <row r="1527" spans="1:2" x14ac:dyDescent="0.2">
      <c r="A1527" t="s">
        <v>77</v>
      </c>
      <c r="B1527">
        <v>2020</v>
      </c>
    </row>
    <row r="1528" spans="1:2" x14ac:dyDescent="0.2">
      <c r="A1528" t="s">
        <v>83</v>
      </c>
      <c r="B1528">
        <v>2020</v>
      </c>
    </row>
    <row r="1529" spans="1:2" x14ac:dyDescent="0.2">
      <c r="A1529" t="s">
        <v>76</v>
      </c>
      <c r="B1529">
        <v>2020</v>
      </c>
    </row>
    <row r="1530" spans="1:2" x14ac:dyDescent="0.2">
      <c r="A1530" t="s">
        <v>99</v>
      </c>
      <c r="B1530">
        <v>2019</v>
      </c>
    </row>
    <row r="1531" spans="1:2" x14ac:dyDescent="0.2">
      <c r="A1531" t="s">
        <v>83</v>
      </c>
      <c r="B1531">
        <v>2020</v>
      </c>
    </row>
    <row r="1532" spans="1:2" x14ac:dyDescent="0.2">
      <c r="A1532" t="s">
        <v>77</v>
      </c>
      <c r="B1532">
        <v>2020</v>
      </c>
    </row>
    <row r="1533" spans="1:2" x14ac:dyDescent="0.2">
      <c r="A1533" t="s">
        <v>77</v>
      </c>
      <c r="B1533">
        <v>2020</v>
      </c>
    </row>
    <row r="1534" spans="1:2" x14ac:dyDescent="0.2">
      <c r="A1534" t="s">
        <v>42</v>
      </c>
      <c r="B1534">
        <v>2018</v>
      </c>
    </row>
    <row r="1535" spans="1:2" x14ac:dyDescent="0.2">
      <c r="A1535" t="s">
        <v>69</v>
      </c>
      <c r="B1535">
        <v>2020</v>
      </c>
    </row>
    <row r="1536" spans="1:2" x14ac:dyDescent="0.2">
      <c r="A1536" t="s">
        <v>66</v>
      </c>
      <c r="B1536">
        <v>2020</v>
      </c>
    </row>
    <row r="1537" spans="1:2" x14ac:dyDescent="0.2">
      <c r="A1537" t="s">
        <v>25</v>
      </c>
      <c r="B1537">
        <v>2020</v>
      </c>
    </row>
    <row r="1538" spans="1:2" x14ac:dyDescent="0.2">
      <c r="A1538" t="s">
        <v>77</v>
      </c>
      <c r="B1538">
        <v>2020</v>
      </c>
    </row>
    <row r="1539" spans="1:2" x14ac:dyDescent="0.2">
      <c r="A1539" t="s">
        <v>77</v>
      </c>
      <c r="B1539">
        <v>2020</v>
      </c>
    </row>
    <row r="1540" spans="1:2" x14ac:dyDescent="0.2">
      <c r="A1540" t="s">
        <v>72</v>
      </c>
      <c r="B1540">
        <v>2019</v>
      </c>
    </row>
    <row r="1541" spans="1:2" x14ac:dyDescent="0.2">
      <c r="A1541" t="s">
        <v>67</v>
      </c>
      <c r="B1541">
        <v>2019</v>
      </c>
    </row>
    <row r="1542" spans="1:2" x14ac:dyDescent="0.2">
      <c r="A1542" t="s">
        <v>77</v>
      </c>
      <c r="B1542">
        <v>2019</v>
      </c>
    </row>
    <row r="1543" spans="1:2" x14ac:dyDescent="0.2">
      <c r="A1543" t="s">
        <v>77</v>
      </c>
      <c r="B1543">
        <v>2020</v>
      </c>
    </row>
    <row r="1544" spans="1:2" x14ac:dyDescent="0.2">
      <c r="A1544" t="s">
        <v>76</v>
      </c>
      <c r="B1544">
        <v>2020</v>
      </c>
    </row>
    <row r="1545" spans="1:2" x14ac:dyDescent="0.2">
      <c r="A1545" t="s">
        <v>74</v>
      </c>
      <c r="B1545">
        <v>2019</v>
      </c>
    </row>
    <row r="1546" spans="1:2" x14ac:dyDescent="0.2">
      <c r="A1546" t="s">
        <v>77</v>
      </c>
      <c r="B1546">
        <v>2019</v>
      </c>
    </row>
    <row r="1547" spans="1:2" x14ac:dyDescent="0.2">
      <c r="A1547" t="s">
        <v>74</v>
      </c>
      <c r="B1547">
        <v>2020</v>
      </c>
    </row>
    <row r="1548" spans="1:2" x14ac:dyDescent="0.2">
      <c r="A1548" t="s">
        <v>68</v>
      </c>
      <c r="B1548">
        <v>2021</v>
      </c>
    </row>
    <row r="1549" spans="1:2" x14ac:dyDescent="0.2">
      <c r="A1549" t="s">
        <v>65</v>
      </c>
      <c r="B1549">
        <v>2020</v>
      </c>
    </row>
    <row r="1550" spans="1:2" x14ac:dyDescent="0.2">
      <c r="A1550" t="s">
        <v>76</v>
      </c>
      <c r="B1550">
        <v>2020</v>
      </c>
    </row>
    <row r="1551" spans="1:2" x14ac:dyDescent="0.2">
      <c r="A1551" t="s">
        <v>71</v>
      </c>
      <c r="B1551">
        <v>2019</v>
      </c>
    </row>
    <row r="1552" spans="1:2" x14ac:dyDescent="0.2">
      <c r="A1552" t="s">
        <v>69</v>
      </c>
      <c r="B1552">
        <v>2020</v>
      </c>
    </row>
    <row r="1553" spans="1:2" x14ac:dyDescent="0.2">
      <c r="A1553" t="s">
        <v>77</v>
      </c>
      <c r="B1553">
        <v>2020</v>
      </c>
    </row>
    <row r="1554" spans="1:2" x14ac:dyDescent="0.2">
      <c r="A1554" t="s">
        <v>39</v>
      </c>
      <c r="B1554">
        <v>2019</v>
      </c>
    </row>
    <row r="1555" spans="1:2" x14ac:dyDescent="0.2">
      <c r="A1555" t="s">
        <v>72</v>
      </c>
      <c r="B1555">
        <v>2018</v>
      </c>
    </row>
    <row r="1556" spans="1:2" x14ac:dyDescent="0.2">
      <c r="A1556" t="s">
        <v>72</v>
      </c>
      <c r="B1556">
        <v>2019</v>
      </c>
    </row>
    <row r="1557" spans="1:2" x14ac:dyDescent="0.2">
      <c r="A1557" t="s">
        <v>25</v>
      </c>
      <c r="B1557">
        <v>2020</v>
      </c>
    </row>
    <row r="1558" spans="1:2" x14ac:dyDescent="0.2">
      <c r="A1558" t="s">
        <v>65</v>
      </c>
      <c r="B1558">
        <v>2020</v>
      </c>
    </row>
    <row r="1559" spans="1:2" x14ac:dyDescent="0.2">
      <c r="A1559" t="s">
        <v>69</v>
      </c>
      <c r="B1559">
        <v>2020</v>
      </c>
    </row>
    <row r="1560" spans="1:2" x14ac:dyDescent="0.2">
      <c r="A1560" t="s">
        <v>66</v>
      </c>
      <c r="B1560">
        <v>2020</v>
      </c>
    </row>
    <row r="1561" spans="1:2" x14ac:dyDescent="0.2">
      <c r="A1561" t="s">
        <v>77</v>
      </c>
      <c r="B1561">
        <v>2020</v>
      </c>
    </row>
    <row r="1562" spans="1:2" x14ac:dyDescent="0.2">
      <c r="A1562" t="s">
        <v>70</v>
      </c>
      <c r="B1562">
        <v>0</v>
      </c>
    </row>
    <row r="1563" spans="1:2" x14ac:dyDescent="0.2">
      <c r="A1563" t="s">
        <v>67</v>
      </c>
      <c r="B1563">
        <v>2020</v>
      </c>
    </row>
    <row r="1564" spans="1:2" x14ac:dyDescent="0.2">
      <c r="A1564" t="s">
        <v>77</v>
      </c>
      <c r="B1564">
        <v>2020</v>
      </c>
    </row>
    <row r="1565" spans="1:2" x14ac:dyDescent="0.2">
      <c r="A1565" t="s">
        <v>65</v>
      </c>
      <c r="B1565">
        <v>0</v>
      </c>
    </row>
    <row r="1566" spans="1:2" x14ac:dyDescent="0.2">
      <c r="A1566" t="s">
        <v>48</v>
      </c>
      <c r="B1566">
        <v>2020</v>
      </c>
    </row>
    <row r="1567" spans="1:2" x14ac:dyDescent="0.2">
      <c r="A1567" t="s">
        <v>38</v>
      </c>
      <c r="B1567">
        <v>2018</v>
      </c>
    </row>
    <row r="1568" spans="1:2" x14ac:dyDescent="0.2">
      <c r="A1568" t="s">
        <v>75</v>
      </c>
      <c r="B1568">
        <v>2020</v>
      </c>
    </row>
    <row r="1569" spans="1:2" x14ac:dyDescent="0.2">
      <c r="A1569" t="s">
        <v>65</v>
      </c>
      <c r="B1569">
        <v>2020</v>
      </c>
    </row>
    <row r="1570" spans="1:2" x14ac:dyDescent="0.2">
      <c r="A1570" t="s">
        <v>74</v>
      </c>
      <c r="B1570">
        <v>2021</v>
      </c>
    </row>
    <row r="1571" spans="1:2" x14ac:dyDescent="0.2">
      <c r="A1571" t="s">
        <v>70</v>
      </c>
      <c r="B1571">
        <v>0</v>
      </c>
    </row>
    <row r="1572" spans="1:2" x14ac:dyDescent="0.2">
      <c r="A1572" t="s">
        <v>57</v>
      </c>
      <c r="B1572">
        <v>2021</v>
      </c>
    </row>
    <row r="1573" spans="1:2" x14ac:dyDescent="0.2">
      <c r="A1573" t="s">
        <v>25</v>
      </c>
      <c r="B1573">
        <v>2020</v>
      </c>
    </row>
    <row r="1574" spans="1:2" x14ac:dyDescent="0.2">
      <c r="A1574" t="s">
        <v>83</v>
      </c>
      <c r="B1574">
        <v>2020</v>
      </c>
    </row>
    <row r="1575" spans="1:2" x14ac:dyDescent="0.2">
      <c r="A1575" t="s">
        <v>76</v>
      </c>
      <c r="B1575">
        <v>2020</v>
      </c>
    </row>
    <row r="1576" spans="1:2" x14ac:dyDescent="0.2">
      <c r="A1576" t="s">
        <v>77</v>
      </c>
      <c r="B1576">
        <v>2020</v>
      </c>
    </row>
    <row r="1577" spans="1:2" x14ac:dyDescent="0.2">
      <c r="A1577" t="s">
        <v>77</v>
      </c>
      <c r="B1577">
        <v>2020</v>
      </c>
    </row>
    <row r="1578" spans="1:2" x14ac:dyDescent="0.2">
      <c r="A1578" t="s">
        <v>81</v>
      </c>
      <c r="B1578">
        <v>2020</v>
      </c>
    </row>
    <row r="1579" spans="1:2" x14ac:dyDescent="0.2">
      <c r="A1579" t="s">
        <v>77</v>
      </c>
      <c r="B1579">
        <v>2020</v>
      </c>
    </row>
    <row r="1580" spans="1:2" x14ac:dyDescent="0.2">
      <c r="A1580" t="s">
        <v>73</v>
      </c>
      <c r="B1580">
        <v>2021</v>
      </c>
    </row>
    <row r="1581" spans="1:2" x14ac:dyDescent="0.2">
      <c r="A1581" t="s">
        <v>104</v>
      </c>
      <c r="B1581">
        <v>2019</v>
      </c>
    </row>
    <row r="1582" spans="1:2" x14ac:dyDescent="0.2">
      <c r="A1582" t="s">
        <v>83</v>
      </c>
      <c r="B1582">
        <v>2020</v>
      </c>
    </row>
    <row r="1583" spans="1:2" x14ac:dyDescent="0.2">
      <c r="A1583" t="s">
        <v>75</v>
      </c>
      <c r="B1583">
        <v>2021</v>
      </c>
    </row>
    <row r="1584" spans="1:2" x14ac:dyDescent="0.2">
      <c r="A1584" t="s">
        <v>83</v>
      </c>
      <c r="B1584">
        <v>2020</v>
      </c>
    </row>
    <row r="1585" spans="1:2" x14ac:dyDescent="0.2">
      <c r="A1585" t="s">
        <v>75</v>
      </c>
      <c r="B1585">
        <v>2020</v>
      </c>
    </row>
    <row r="1586" spans="1:2" x14ac:dyDescent="0.2">
      <c r="A1586" t="s">
        <v>77</v>
      </c>
      <c r="B1586">
        <v>2020</v>
      </c>
    </row>
    <row r="1587" spans="1:2" x14ac:dyDescent="0.2">
      <c r="A1587" t="s">
        <v>83</v>
      </c>
      <c r="B1587">
        <v>2022</v>
      </c>
    </row>
    <row r="1588" spans="1:2" x14ac:dyDescent="0.2">
      <c r="A1588" t="s">
        <v>83</v>
      </c>
      <c r="B1588">
        <v>2020</v>
      </c>
    </row>
    <row r="1589" spans="1:2" x14ac:dyDescent="0.2">
      <c r="A1589" t="s">
        <v>74</v>
      </c>
      <c r="B1589">
        <v>2020</v>
      </c>
    </row>
    <row r="1590" spans="1:2" x14ac:dyDescent="0.2">
      <c r="A1590" t="s">
        <v>89</v>
      </c>
      <c r="B1590">
        <v>2020</v>
      </c>
    </row>
    <row r="1591" spans="1:2" x14ac:dyDescent="0.2">
      <c r="A1591" t="s">
        <v>65</v>
      </c>
      <c r="B1591">
        <v>2018</v>
      </c>
    </row>
    <row r="1592" spans="1:2" x14ac:dyDescent="0.2">
      <c r="A1592" t="s">
        <v>83</v>
      </c>
      <c r="B1592">
        <v>2019</v>
      </c>
    </row>
    <row r="1593" spans="1:2" x14ac:dyDescent="0.2">
      <c r="A1593" t="s">
        <v>67</v>
      </c>
      <c r="B1593">
        <v>2021</v>
      </c>
    </row>
    <row r="1594" spans="1:2" x14ac:dyDescent="0.2">
      <c r="A1594" t="s">
        <v>65</v>
      </c>
      <c r="B1594">
        <v>2020</v>
      </c>
    </row>
    <row r="1595" spans="1:2" x14ac:dyDescent="0.2">
      <c r="A1595" t="s">
        <v>81</v>
      </c>
      <c r="B1595">
        <v>2020</v>
      </c>
    </row>
    <row r="1596" spans="1:2" x14ac:dyDescent="0.2">
      <c r="A1596" t="s">
        <v>63</v>
      </c>
      <c r="B1596">
        <v>0</v>
      </c>
    </row>
    <row r="1597" spans="1:2" x14ac:dyDescent="0.2">
      <c r="A1597" t="s">
        <v>83</v>
      </c>
      <c r="B1597">
        <v>2020</v>
      </c>
    </row>
    <row r="1598" spans="1:2" x14ac:dyDescent="0.2">
      <c r="A1598" t="s">
        <v>72</v>
      </c>
      <c r="B1598">
        <v>2019</v>
      </c>
    </row>
    <row r="1599" spans="1:2" x14ac:dyDescent="0.2">
      <c r="A1599" t="s">
        <v>76</v>
      </c>
      <c r="B1599">
        <v>2019</v>
      </c>
    </row>
    <row r="1600" spans="1:2" x14ac:dyDescent="0.2">
      <c r="A1600" t="s">
        <v>83</v>
      </c>
      <c r="B1600">
        <v>2020</v>
      </c>
    </row>
    <row r="1601" spans="1:2" x14ac:dyDescent="0.2">
      <c r="A1601" t="s">
        <v>77</v>
      </c>
      <c r="B1601">
        <v>2020</v>
      </c>
    </row>
    <row r="1602" spans="1:2" x14ac:dyDescent="0.2">
      <c r="A1602" t="s">
        <v>83</v>
      </c>
      <c r="B1602">
        <v>2020</v>
      </c>
    </row>
    <row r="1603" spans="1:2" x14ac:dyDescent="0.2">
      <c r="A1603" t="s">
        <v>77</v>
      </c>
      <c r="B1603">
        <v>2020</v>
      </c>
    </row>
    <row r="1604" spans="1:2" x14ac:dyDescent="0.2">
      <c r="A1604" t="s">
        <v>77</v>
      </c>
      <c r="B1604">
        <v>2020</v>
      </c>
    </row>
    <row r="1605" spans="1:2" x14ac:dyDescent="0.2">
      <c r="A1605" t="s">
        <v>25</v>
      </c>
      <c r="B1605">
        <v>2020</v>
      </c>
    </row>
    <row r="1606" spans="1:2" x14ac:dyDescent="0.2">
      <c r="A1606" t="s">
        <v>83</v>
      </c>
      <c r="B1606">
        <v>2020</v>
      </c>
    </row>
    <row r="1607" spans="1:2" x14ac:dyDescent="0.2">
      <c r="A1607" t="s">
        <v>67</v>
      </c>
      <c r="B1607">
        <v>2020</v>
      </c>
    </row>
    <row r="1608" spans="1:2" x14ac:dyDescent="0.2">
      <c r="A1608" t="s">
        <v>83</v>
      </c>
      <c r="B1608">
        <v>2020</v>
      </c>
    </row>
    <row r="1609" spans="1:2" x14ac:dyDescent="0.2">
      <c r="A1609" t="s">
        <v>75</v>
      </c>
      <c r="B1609">
        <v>2020</v>
      </c>
    </row>
    <row r="1610" spans="1:2" x14ac:dyDescent="0.2">
      <c r="A1610" t="s">
        <v>104</v>
      </c>
      <c r="B1610">
        <v>2020</v>
      </c>
    </row>
    <row r="1611" spans="1:2" x14ac:dyDescent="0.2">
      <c r="A1611" t="s">
        <v>65</v>
      </c>
      <c r="B1611">
        <v>2020</v>
      </c>
    </row>
    <row r="1612" spans="1:2" x14ac:dyDescent="0.2">
      <c r="A1612" t="s">
        <v>76</v>
      </c>
      <c r="B1612">
        <v>2020</v>
      </c>
    </row>
    <row r="1613" spans="1:2" x14ac:dyDescent="0.2">
      <c r="A1613" t="s">
        <v>83</v>
      </c>
      <c r="B1613">
        <v>2020</v>
      </c>
    </row>
    <row r="1614" spans="1:2" x14ac:dyDescent="0.2">
      <c r="A1614" t="s">
        <v>74</v>
      </c>
      <c r="B1614">
        <v>2020</v>
      </c>
    </row>
    <row r="1615" spans="1:2" x14ac:dyDescent="0.2">
      <c r="A1615" t="s">
        <v>77</v>
      </c>
      <c r="B1615">
        <v>2020</v>
      </c>
    </row>
    <row r="1616" spans="1:2" x14ac:dyDescent="0.2">
      <c r="A1616" t="s">
        <v>47</v>
      </c>
      <c r="B1616">
        <v>2019</v>
      </c>
    </row>
    <row r="1617" spans="1:2" x14ac:dyDescent="0.2">
      <c r="A1617" t="s">
        <v>77</v>
      </c>
      <c r="B1617">
        <v>2020</v>
      </c>
    </row>
    <row r="1618" spans="1:2" x14ac:dyDescent="0.2">
      <c r="A1618" t="s">
        <v>66</v>
      </c>
      <c r="B1618">
        <v>2020</v>
      </c>
    </row>
    <row r="1619" spans="1:2" x14ac:dyDescent="0.2">
      <c r="A1619" t="s">
        <v>75</v>
      </c>
      <c r="B1619">
        <v>0</v>
      </c>
    </row>
    <row r="1620" spans="1:2" x14ac:dyDescent="0.2">
      <c r="A1620" t="s">
        <v>81</v>
      </c>
      <c r="B1620">
        <v>2020</v>
      </c>
    </row>
    <row r="1621" spans="1:2" x14ac:dyDescent="0.2">
      <c r="A1621" t="s">
        <v>104</v>
      </c>
      <c r="B1621">
        <v>2020</v>
      </c>
    </row>
    <row r="1622" spans="1:2" x14ac:dyDescent="0.2">
      <c r="A1622" t="s">
        <v>67</v>
      </c>
      <c r="B1622">
        <v>2020</v>
      </c>
    </row>
    <row r="1623" spans="1:2" x14ac:dyDescent="0.2">
      <c r="A1623" t="s">
        <v>81</v>
      </c>
      <c r="B1623">
        <v>2020</v>
      </c>
    </row>
    <row r="1624" spans="1:2" x14ac:dyDescent="0.2">
      <c r="A1624" t="s">
        <v>76</v>
      </c>
      <c r="B1624">
        <v>2020</v>
      </c>
    </row>
    <row r="1625" spans="1:2" x14ac:dyDescent="0.2">
      <c r="A1625" t="s">
        <v>77</v>
      </c>
      <c r="B1625">
        <v>2020</v>
      </c>
    </row>
    <row r="1626" spans="1:2" x14ac:dyDescent="0.2">
      <c r="A1626" t="s">
        <v>56</v>
      </c>
      <c r="B1626">
        <v>2020</v>
      </c>
    </row>
    <row r="1627" spans="1:2" x14ac:dyDescent="0.2">
      <c r="A1627" t="s">
        <v>77</v>
      </c>
      <c r="B1627">
        <v>2020</v>
      </c>
    </row>
    <row r="1628" spans="1:2" x14ac:dyDescent="0.2">
      <c r="A1628" t="s">
        <v>83</v>
      </c>
      <c r="B1628">
        <v>2020</v>
      </c>
    </row>
    <row r="1629" spans="1:2" x14ac:dyDescent="0.2">
      <c r="A1629" t="s">
        <v>67</v>
      </c>
      <c r="B1629">
        <v>2020</v>
      </c>
    </row>
    <row r="1630" spans="1:2" x14ac:dyDescent="0.2">
      <c r="A1630" t="s">
        <v>67</v>
      </c>
      <c r="B1630">
        <v>2020</v>
      </c>
    </row>
    <row r="1631" spans="1:2" x14ac:dyDescent="0.2">
      <c r="A1631" t="s">
        <v>69</v>
      </c>
      <c r="B1631">
        <v>2022</v>
      </c>
    </row>
    <row r="1632" spans="1:2" x14ac:dyDescent="0.2">
      <c r="A1632" t="s">
        <v>65</v>
      </c>
      <c r="B1632">
        <v>2021</v>
      </c>
    </row>
    <row r="1633" spans="1:2" x14ac:dyDescent="0.2">
      <c r="A1633" t="s">
        <v>74</v>
      </c>
      <c r="B1633">
        <v>2020</v>
      </c>
    </row>
    <row r="1634" spans="1:2" x14ac:dyDescent="0.2">
      <c r="A1634" t="s">
        <v>77</v>
      </c>
      <c r="B1634">
        <v>2020</v>
      </c>
    </row>
    <row r="1635" spans="1:2" x14ac:dyDescent="0.2">
      <c r="A1635" t="s">
        <v>69</v>
      </c>
      <c r="B1635">
        <v>2020</v>
      </c>
    </row>
    <row r="1636" spans="1:2" x14ac:dyDescent="0.2">
      <c r="A1636" t="s">
        <v>77</v>
      </c>
      <c r="B1636">
        <v>2020</v>
      </c>
    </row>
    <row r="1637" spans="1:2" x14ac:dyDescent="0.2">
      <c r="A1637" t="s">
        <v>67</v>
      </c>
      <c r="B1637">
        <v>0</v>
      </c>
    </row>
    <row r="1638" spans="1:2" x14ac:dyDescent="0.2">
      <c r="A1638" t="s">
        <v>74</v>
      </c>
      <c r="B1638">
        <v>2020</v>
      </c>
    </row>
    <row r="1639" spans="1:2" x14ac:dyDescent="0.2">
      <c r="A1639" t="s">
        <v>65</v>
      </c>
      <c r="B1639">
        <v>2020</v>
      </c>
    </row>
    <row r="1640" spans="1:2" x14ac:dyDescent="0.2">
      <c r="A1640" t="s">
        <v>83</v>
      </c>
      <c r="B1640">
        <v>0</v>
      </c>
    </row>
    <row r="1641" spans="1:2" x14ac:dyDescent="0.2">
      <c r="A1641" t="s">
        <v>67</v>
      </c>
      <c r="B1641">
        <v>2020</v>
      </c>
    </row>
    <row r="1642" spans="1:2" x14ac:dyDescent="0.2">
      <c r="A1642" t="s">
        <v>66</v>
      </c>
      <c r="B1642">
        <v>0</v>
      </c>
    </row>
    <row r="1643" spans="1:2" x14ac:dyDescent="0.2">
      <c r="A1643" t="s">
        <v>75</v>
      </c>
      <c r="B1643">
        <v>2020</v>
      </c>
    </row>
    <row r="1644" spans="1:2" x14ac:dyDescent="0.2">
      <c r="A1644" t="s">
        <v>99</v>
      </c>
      <c r="B1644">
        <v>2020</v>
      </c>
    </row>
    <row r="1645" spans="1:2" x14ac:dyDescent="0.2">
      <c r="A1645" t="s">
        <v>72</v>
      </c>
      <c r="B1645">
        <v>2019</v>
      </c>
    </row>
    <row r="1646" spans="1:2" x14ac:dyDescent="0.2">
      <c r="A1646" t="s">
        <v>77</v>
      </c>
      <c r="B1646">
        <v>2020</v>
      </c>
    </row>
    <row r="1647" spans="1:2" x14ac:dyDescent="0.2">
      <c r="A1647" t="s">
        <v>84</v>
      </c>
      <c r="B1647">
        <v>2020</v>
      </c>
    </row>
    <row r="1648" spans="1:2" x14ac:dyDescent="0.2">
      <c r="A1648" t="s">
        <v>81</v>
      </c>
      <c r="B1648">
        <v>2020</v>
      </c>
    </row>
    <row r="1649" spans="1:2" x14ac:dyDescent="0.2">
      <c r="A1649" t="s">
        <v>83</v>
      </c>
      <c r="B1649">
        <v>2020</v>
      </c>
    </row>
    <row r="1650" spans="1:2" x14ac:dyDescent="0.2">
      <c r="A1650" t="s">
        <v>76</v>
      </c>
      <c r="B1650">
        <v>2020</v>
      </c>
    </row>
    <row r="1651" spans="1:2" x14ac:dyDescent="0.2">
      <c r="A1651" t="s">
        <v>83</v>
      </c>
      <c r="B1651">
        <v>2020</v>
      </c>
    </row>
    <row r="1652" spans="1:2" x14ac:dyDescent="0.2">
      <c r="A1652" t="s">
        <v>54</v>
      </c>
      <c r="B1652">
        <v>2020</v>
      </c>
    </row>
    <row r="1653" spans="1:2" x14ac:dyDescent="0.2">
      <c r="A1653" t="s">
        <v>76</v>
      </c>
      <c r="B1653">
        <v>2020</v>
      </c>
    </row>
    <row r="1654" spans="1:2" x14ac:dyDescent="0.2">
      <c r="A1654" t="s">
        <v>65</v>
      </c>
      <c r="B1654">
        <v>2020</v>
      </c>
    </row>
    <row r="1655" spans="1:2" x14ac:dyDescent="0.2">
      <c r="A1655" t="s">
        <v>65</v>
      </c>
      <c r="B1655">
        <v>2020</v>
      </c>
    </row>
    <row r="1656" spans="1:2" x14ac:dyDescent="0.2">
      <c r="A1656" t="s">
        <v>75</v>
      </c>
      <c r="B1656">
        <v>2020</v>
      </c>
    </row>
    <row r="1657" spans="1:2" x14ac:dyDescent="0.2">
      <c r="A1657" t="s">
        <v>76</v>
      </c>
      <c r="B1657">
        <v>2020</v>
      </c>
    </row>
    <row r="1658" spans="1:2" x14ac:dyDescent="0.2">
      <c r="A1658" t="s">
        <v>74</v>
      </c>
      <c r="B1658">
        <v>2020</v>
      </c>
    </row>
    <row r="1659" spans="1:2" x14ac:dyDescent="0.2">
      <c r="A1659" t="s">
        <v>83</v>
      </c>
      <c r="B1659">
        <v>2020</v>
      </c>
    </row>
    <row r="1660" spans="1:2" x14ac:dyDescent="0.2">
      <c r="A1660" t="s">
        <v>80</v>
      </c>
      <c r="B1660">
        <v>0</v>
      </c>
    </row>
    <row r="1661" spans="1:2" x14ac:dyDescent="0.2">
      <c r="A1661" t="s">
        <v>98</v>
      </c>
      <c r="B1661">
        <v>2020</v>
      </c>
    </row>
    <row r="1662" spans="1:2" x14ac:dyDescent="0.2">
      <c r="A1662" t="s">
        <v>67</v>
      </c>
      <c r="B1662">
        <v>2020</v>
      </c>
    </row>
    <row r="1663" spans="1:2" x14ac:dyDescent="0.2">
      <c r="A1663" t="s">
        <v>99</v>
      </c>
      <c r="B1663">
        <v>0</v>
      </c>
    </row>
    <row r="1664" spans="1:2" x14ac:dyDescent="0.2">
      <c r="A1664" t="s">
        <v>69</v>
      </c>
      <c r="B1664">
        <v>2020</v>
      </c>
    </row>
    <row r="1665" spans="1:2" x14ac:dyDescent="0.2">
      <c r="A1665" t="s">
        <v>72</v>
      </c>
      <c r="B1665">
        <v>0</v>
      </c>
    </row>
    <row r="1666" spans="1:2" x14ac:dyDescent="0.2">
      <c r="A1666" t="s">
        <v>78</v>
      </c>
      <c r="B1666">
        <v>0</v>
      </c>
    </row>
    <row r="1667" spans="1:2" x14ac:dyDescent="0.2">
      <c r="A1667" t="s">
        <v>74</v>
      </c>
      <c r="B1667">
        <v>2020</v>
      </c>
    </row>
    <row r="1668" spans="1:2" x14ac:dyDescent="0.2">
      <c r="A1668" t="s">
        <v>60</v>
      </c>
      <c r="B1668">
        <v>2020</v>
      </c>
    </row>
    <row r="1669" spans="1:2" x14ac:dyDescent="0.2">
      <c r="A1669" t="s">
        <v>77</v>
      </c>
      <c r="B1669">
        <v>2020</v>
      </c>
    </row>
    <row r="1670" spans="1:2" x14ac:dyDescent="0.2">
      <c r="A1670" t="s">
        <v>66</v>
      </c>
      <c r="B1670">
        <v>2020</v>
      </c>
    </row>
    <row r="1671" spans="1:2" x14ac:dyDescent="0.2">
      <c r="A1671" t="s">
        <v>40</v>
      </c>
      <c r="B1671">
        <v>2020</v>
      </c>
    </row>
    <row r="1672" spans="1:2" x14ac:dyDescent="0.2">
      <c r="A1672" t="s">
        <v>77</v>
      </c>
      <c r="B1672">
        <v>2020</v>
      </c>
    </row>
    <row r="1673" spans="1:2" x14ac:dyDescent="0.2">
      <c r="A1673" t="s">
        <v>74</v>
      </c>
      <c r="B1673">
        <v>0</v>
      </c>
    </row>
    <row r="1674" spans="1:2" x14ac:dyDescent="0.2">
      <c r="A1674" t="s">
        <v>75</v>
      </c>
      <c r="B1674">
        <v>2020</v>
      </c>
    </row>
    <row r="1675" spans="1:2" x14ac:dyDescent="0.2">
      <c r="A1675" t="s">
        <v>72</v>
      </c>
      <c r="B1675">
        <v>2020</v>
      </c>
    </row>
    <row r="1676" spans="1:2" x14ac:dyDescent="0.2">
      <c r="A1676" t="s">
        <v>89</v>
      </c>
      <c r="B1676">
        <v>2020</v>
      </c>
    </row>
    <row r="1677" spans="1:2" x14ac:dyDescent="0.2">
      <c r="A1677" t="s">
        <v>53</v>
      </c>
      <c r="B1677">
        <v>2020</v>
      </c>
    </row>
    <row r="1678" spans="1:2" x14ac:dyDescent="0.2">
      <c r="A1678" t="s">
        <v>66</v>
      </c>
      <c r="B1678">
        <v>2020</v>
      </c>
    </row>
    <row r="1679" spans="1:2" x14ac:dyDescent="0.2">
      <c r="A1679" t="s">
        <v>25</v>
      </c>
      <c r="B1679">
        <v>2020</v>
      </c>
    </row>
    <row r="1680" spans="1:2" x14ac:dyDescent="0.2">
      <c r="A1680" t="s">
        <v>77</v>
      </c>
      <c r="B1680">
        <v>2020</v>
      </c>
    </row>
    <row r="1681" spans="1:2" x14ac:dyDescent="0.2">
      <c r="A1681" t="s">
        <v>69</v>
      </c>
      <c r="B1681">
        <v>2021</v>
      </c>
    </row>
    <row r="1682" spans="1:2" x14ac:dyDescent="0.2">
      <c r="A1682" t="s">
        <v>74</v>
      </c>
      <c r="B1682">
        <v>2020</v>
      </c>
    </row>
    <row r="1683" spans="1:2" x14ac:dyDescent="0.2">
      <c r="A1683" t="s">
        <v>80</v>
      </c>
      <c r="B1683">
        <v>2020</v>
      </c>
    </row>
    <row r="1684" spans="1:2" x14ac:dyDescent="0.2">
      <c r="A1684" t="s">
        <v>72</v>
      </c>
      <c r="B1684">
        <v>2018</v>
      </c>
    </row>
    <row r="1685" spans="1:2" x14ac:dyDescent="0.2">
      <c r="A1685" t="s">
        <v>56</v>
      </c>
      <c r="B1685">
        <v>2020</v>
      </c>
    </row>
    <row r="1686" spans="1:2" x14ac:dyDescent="0.2">
      <c r="A1686" t="s">
        <v>63</v>
      </c>
      <c r="B1686">
        <v>2020</v>
      </c>
    </row>
    <row r="1687" spans="1:2" x14ac:dyDescent="0.2">
      <c r="A1687" t="s">
        <v>76</v>
      </c>
      <c r="B1687">
        <v>2020</v>
      </c>
    </row>
    <row r="1688" spans="1:2" x14ac:dyDescent="0.2">
      <c r="A1688" t="s">
        <v>83</v>
      </c>
      <c r="B1688">
        <v>2020</v>
      </c>
    </row>
    <row r="1689" spans="1:2" x14ac:dyDescent="0.2">
      <c r="A1689" t="s">
        <v>77</v>
      </c>
      <c r="B1689">
        <v>2020</v>
      </c>
    </row>
    <row r="1690" spans="1:2" x14ac:dyDescent="0.2">
      <c r="A1690" t="s">
        <v>77</v>
      </c>
      <c r="B1690">
        <v>2020</v>
      </c>
    </row>
    <row r="1691" spans="1:2" x14ac:dyDescent="0.2">
      <c r="A1691" t="s">
        <v>28</v>
      </c>
      <c r="B1691">
        <v>2020</v>
      </c>
    </row>
    <row r="1692" spans="1:2" x14ac:dyDescent="0.2">
      <c r="A1692" t="s">
        <v>30</v>
      </c>
      <c r="B1692">
        <v>2020</v>
      </c>
    </row>
    <row r="1693" spans="1:2" x14ac:dyDescent="0.2">
      <c r="A1693" t="s">
        <v>25</v>
      </c>
      <c r="B1693">
        <v>2020</v>
      </c>
    </row>
    <row r="1694" spans="1:2" x14ac:dyDescent="0.2">
      <c r="A1694" t="s">
        <v>60</v>
      </c>
      <c r="B1694">
        <v>2020</v>
      </c>
    </row>
    <row r="1695" spans="1:2" x14ac:dyDescent="0.2">
      <c r="A1695" t="s">
        <v>72</v>
      </c>
      <c r="B1695">
        <v>0</v>
      </c>
    </row>
    <row r="1696" spans="1:2" x14ac:dyDescent="0.2">
      <c r="A1696" t="s">
        <v>28</v>
      </c>
      <c r="B1696">
        <v>0</v>
      </c>
    </row>
    <row r="1697" spans="1:2" x14ac:dyDescent="0.2">
      <c r="A1697" t="s">
        <v>67</v>
      </c>
      <c r="B1697">
        <v>2020</v>
      </c>
    </row>
    <row r="1698" spans="1:2" x14ac:dyDescent="0.2">
      <c r="A1698" t="s">
        <v>27</v>
      </c>
      <c r="B1698">
        <v>0</v>
      </c>
    </row>
    <row r="1699" spans="1:2" x14ac:dyDescent="0.2">
      <c r="A1699" t="s">
        <v>77</v>
      </c>
      <c r="B1699">
        <v>2020</v>
      </c>
    </row>
    <row r="1700" spans="1:2" x14ac:dyDescent="0.2">
      <c r="A1700" t="s">
        <v>83</v>
      </c>
      <c r="B1700">
        <v>2020</v>
      </c>
    </row>
    <row r="1701" spans="1:2" x14ac:dyDescent="0.2">
      <c r="A1701" t="s">
        <v>81</v>
      </c>
      <c r="B1701">
        <v>2020</v>
      </c>
    </row>
    <row r="1702" spans="1:2" x14ac:dyDescent="0.2">
      <c r="A1702" t="s">
        <v>68</v>
      </c>
      <c r="B1702">
        <v>2020</v>
      </c>
    </row>
    <row r="1703" spans="1:2" x14ac:dyDescent="0.2">
      <c r="A1703" t="s">
        <v>81</v>
      </c>
      <c r="B1703">
        <v>2020</v>
      </c>
    </row>
    <row r="1704" spans="1:2" x14ac:dyDescent="0.2">
      <c r="A1704" t="s">
        <v>67</v>
      </c>
      <c r="B1704">
        <v>2020</v>
      </c>
    </row>
    <row r="1705" spans="1:2" x14ac:dyDescent="0.2">
      <c r="A1705" t="s">
        <v>68</v>
      </c>
      <c r="B1705">
        <v>2020</v>
      </c>
    </row>
    <row r="1706" spans="1:2" x14ac:dyDescent="0.2">
      <c r="A1706" t="s">
        <v>74</v>
      </c>
      <c r="B1706">
        <v>2020</v>
      </c>
    </row>
    <row r="1707" spans="1:2" x14ac:dyDescent="0.2">
      <c r="A1707" t="s">
        <v>55</v>
      </c>
      <c r="B1707">
        <v>2018</v>
      </c>
    </row>
    <row r="1708" spans="1:2" x14ac:dyDescent="0.2">
      <c r="A1708" t="s">
        <v>99</v>
      </c>
      <c r="B1708">
        <v>2020</v>
      </c>
    </row>
    <row r="1709" spans="1:2" x14ac:dyDescent="0.2">
      <c r="A1709" t="s">
        <v>77</v>
      </c>
      <c r="B1709">
        <v>2020</v>
      </c>
    </row>
    <row r="1710" spans="1:2" x14ac:dyDescent="0.2">
      <c r="A1710" t="s">
        <v>77</v>
      </c>
      <c r="B1710">
        <v>2020</v>
      </c>
    </row>
    <row r="1711" spans="1:2" x14ac:dyDescent="0.2">
      <c r="A1711" t="s">
        <v>77</v>
      </c>
      <c r="B1711">
        <v>2020</v>
      </c>
    </row>
    <row r="1712" spans="1:2" x14ac:dyDescent="0.2">
      <c r="A1712" t="s">
        <v>74</v>
      </c>
      <c r="B1712">
        <v>2020</v>
      </c>
    </row>
    <row r="1713" spans="1:2" x14ac:dyDescent="0.2">
      <c r="A1713" t="s">
        <v>77</v>
      </c>
      <c r="B1713">
        <v>2020</v>
      </c>
    </row>
    <row r="1714" spans="1:2" x14ac:dyDescent="0.2">
      <c r="A1714" t="s">
        <v>80</v>
      </c>
      <c r="B1714">
        <v>2020</v>
      </c>
    </row>
    <row r="1715" spans="1:2" x14ac:dyDescent="0.2">
      <c r="A1715" t="s">
        <v>69</v>
      </c>
      <c r="B1715">
        <v>2020</v>
      </c>
    </row>
    <row r="1716" spans="1:2" x14ac:dyDescent="0.2">
      <c r="A1716" t="s">
        <v>76</v>
      </c>
      <c r="B1716">
        <v>2020</v>
      </c>
    </row>
    <row r="1717" spans="1:2" x14ac:dyDescent="0.2">
      <c r="A1717" t="s">
        <v>76</v>
      </c>
      <c r="B1717">
        <v>0</v>
      </c>
    </row>
    <row r="1718" spans="1:2" x14ac:dyDescent="0.2">
      <c r="A1718" t="s">
        <v>77</v>
      </c>
      <c r="B1718">
        <v>2020</v>
      </c>
    </row>
    <row r="1719" spans="1:2" x14ac:dyDescent="0.2">
      <c r="A1719" t="s">
        <v>67</v>
      </c>
      <c r="B1719">
        <v>2020</v>
      </c>
    </row>
    <row r="1720" spans="1:2" x14ac:dyDescent="0.2">
      <c r="A1720" t="s">
        <v>74</v>
      </c>
      <c r="B1720">
        <v>2020</v>
      </c>
    </row>
    <row r="1721" spans="1:2" x14ac:dyDescent="0.2">
      <c r="A1721" t="s">
        <v>65</v>
      </c>
      <c r="B1721">
        <v>2020</v>
      </c>
    </row>
    <row r="1722" spans="1:2" x14ac:dyDescent="0.2">
      <c r="A1722" t="s">
        <v>77</v>
      </c>
      <c r="B1722">
        <v>2020</v>
      </c>
    </row>
    <row r="1723" spans="1:2" x14ac:dyDescent="0.2">
      <c r="A1723" t="s">
        <v>76</v>
      </c>
      <c r="B1723">
        <v>2020</v>
      </c>
    </row>
    <row r="1724" spans="1:2" x14ac:dyDescent="0.2">
      <c r="A1724" t="s">
        <v>76</v>
      </c>
      <c r="B1724">
        <v>2020</v>
      </c>
    </row>
    <row r="1725" spans="1:2" x14ac:dyDescent="0.2">
      <c r="A1725" t="s">
        <v>77</v>
      </c>
      <c r="B1725">
        <v>2021</v>
      </c>
    </row>
    <row r="1726" spans="1:2" x14ac:dyDescent="0.2">
      <c r="A1726" t="s">
        <v>77</v>
      </c>
      <c r="B1726">
        <v>2020</v>
      </c>
    </row>
    <row r="1727" spans="1:2" x14ac:dyDescent="0.2">
      <c r="A1727" t="s">
        <v>70</v>
      </c>
      <c r="B1727">
        <v>2020</v>
      </c>
    </row>
    <row r="1728" spans="1:2" x14ac:dyDescent="0.2">
      <c r="A1728" t="s">
        <v>65</v>
      </c>
      <c r="B1728">
        <v>2020</v>
      </c>
    </row>
    <row r="1729" spans="1:2" x14ac:dyDescent="0.2">
      <c r="A1729" t="s">
        <v>44</v>
      </c>
      <c r="B1729">
        <v>2020</v>
      </c>
    </row>
    <row r="1730" spans="1:2" x14ac:dyDescent="0.2">
      <c r="A1730" t="s">
        <v>77</v>
      </c>
      <c r="B1730">
        <v>0</v>
      </c>
    </row>
    <row r="1731" spans="1:2" x14ac:dyDescent="0.2">
      <c r="A1731" t="s">
        <v>77</v>
      </c>
      <c r="B1731">
        <v>2020</v>
      </c>
    </row>
    <row r="1732" spans="1:2" x14ac:dyDescent="0.2">
      <c r="A1732" t="s">
        <v>77</v>
      </c>
      <c r="B1732">
        <v>2020</v>
      </c>
    </row>
    <row r="1733" spans="1:2" x14ac:dyDescent="0.2">
      <c r="A1733" t="s">
        <v>83</v>
      </c>
      <c r="B1733">
        <v>2020</v>
      </c>
    </row>
    <row r="1734" spans="1:2" x14ac:dyDescent="0.2">
      <c r="A1734" t="s">
        <v>77</v>
      </c>
      <c r="B1734">
        <v>0</v>
      </c>
    </row>
    <row r="1735" spans="1:2" x14ac:dyDescent="0.2">
      <c r="A1735" t="s">
        <v>65</v>
      </c>
      <c r="B1735">
        <v>2020</v>
      </c>
    </row>
    <row r="1736" spans="1:2" x14ac:dyDescent="0.2">
      <c r="A1736" t="s">
        <v>80</v>
      </c>
      <c r="B1736">
        <v>0</v>
      </c>
    </row>
    <row r="1737" spans="1:2" x14ac:dyDescent="0.2">
      <c r="A1737" t="s">
        <v>66</v>
      </c>
      <c r="B1737">
        <v>2020</v>
      </c>
    </row>
    <row r="1738" spans="1:2" x14ac:dyDescent="0.2">
      <c r="A1738" t="s">
        <v>72</v>
      </c>
      <c r="B1738">
        <v>2020</v>
      </c>
    </row>
    <row r="1739" spans="1:2" x14ac:dyDescent="0.2">
      <c r="A1739" t="s">
        <v>98</v>
      </c>
      <c r="B1739">
        <v>2020</v>
      </c>
    </row>
    <row r="1740" spans="1:2" x14ac:dyDescent="0.2">
      <c r="A1740" t="s">
        <v>78</v>
      </c>
      <c r="B1740">
        <v>2020</v>
      </c>
    </row>
    <row r="1741" spans="1:2" x14ac:dyDescent="0.2">
      <c r="A1741" t="s">
        <v>83</v>
      </c>
      <c r="B1741">
        <v>2020</v>
      </c>
    </row>
    <row r="1742" spans="1:2" x14ac:dyDescent="0.2">
      <c r="A1742" t="s">
        <v>66</v>
      </c>
      <c r="B1742">
        <v>2020</v>
      </c>
    </row>
    <row r="1743" spans="1:2" x14ac:dyDescent="0.2">
      <c r="A1743" t="s">
        <v>74</v>
      </c>
      <c r="B1743">
        <v>2020</v>
      </c>
    </row>
    <row r="1744" spans="1:2" x14ac:dyDescent="0.2">
      <c r="A1744" t="s">
        <v>76</v>
      </c>
      <c r="B1744">
        <v>2021</v>
      </c>
    </row>
    <row r="1745" spans="1:2" x14ac:dyDescent="0.2">
      <c r="A1745" t="s">
        <v>83</v>
      </c>
      <c r="B1745">
        <v>2020</v>
      </c>
    </row>
    <row r="1746" spans="1:2" x14ac:dyDescent="0.2">
      <c r="A1746" t="s">
        <v>74</v>
      </c>
      <c r="B1746">
        <v>2020</v>
      </c>
    </row>
    <row r="1747" spans="1:2" x14ac:dyDescent="0.2">
      <c r="A1747" t="s">
        <v>76</v>
      </c>
      <c r="B1747">
        <v>2022</v>
      </c>
    </row>
    <row r="1748" spans="1:2" x14ac:dyDescent="0.2">
      <c r="A1748" t="s">
        <v>80</v>
      </c>
      <c r="B1748">
        <v>2021</v>
      </c>
    </row>
    <row r="1749" spans="1:2" x14ac:dyDescent="0.2">
      <c r="A1749" t="s">
        <v>82</v>
      </c>
      <c r="B1749">
        <v>2020</v>
      </c>
    </row>
    <row r="1750" spans="1:2" x14ac:dyDescent="0.2">
      <c r="A1750" t="s">
        <v>99</v>
      </c>
      <c r="B1750">
        <v>2020</v>
      </c>
    </row>
    <row r="1751" spans="1:2" x14ac:dyDescent="0.2">
      <c r="A1751" t="s">
        <v>76</v>
      </c>
      <c r="B1751">
        <v>2020</v>
      </c>
    </row>
    <row r="1752" spans="1:2" x14ac:dyDescent="0.2">
      <c r="A1752" t="s">
        <v>67</v>
      </c>
      <c r="B1752">
        <v>2020</v>
      </c>
    </row>
    <row r="1753" spans="1:2" x14ac:dyDescent="0.2">
      <c r="A1753" t="s">
        <v>69</v>
      </c>
      <c r="B1753">
        <v>2020</v>
      </c>
    </row>
    <row r="1754" spans="1:2" x14ac:dyDescent="0.2">
      <c r="A1754" t="s">
        <v>53</v>
      </c>
      <c r="B1754">
        <v>2020</v>
      </c>
    </row>
    <row r="1755" spans="1:2" x14ac:dyDescent="0.2">
      <c r="A1755" t="s">
        <v>84</v>
      </c>
      <c r="B1755">
        <v>2020</v>
      </c>
    </row>
    <row r="1756" spans="1:2" x14ac:dyDescent="0.2">
      <c r="A1756" t="s">
        <v>67</v>
      </c>
      <c r="B1756">
        <v>2020</v>
      </c>
    </row>
    <row r="1757" spans="1:2" x14ac:dyDescent="0.2">
      <c r="A1757" t="s">
        <v>72</v>
      </c>
      <c r="B1757">
        <v>2020</v>
      </c>
    </row>
    <row r="1758" spans="1:2" x14ac:dyDescent="0.2">
      <c r="A1758" t="s">
        <v>89</v>
      </c>
      <c r="B1758">
        <v>2020</v>
      </c>
    </row>
    <row r="1759" spans="1:2" x14ac:dyDescent="0.2">
      <c r="A1759" t="s">
        <v>77</v>
      </c>
      <c r="B1759">
        <v>2020</v>
      </c>
    </row>
    <row r="1760" spans="1:2" x14ac:dyDescent="0.2">
      <c r="A1760" t="s">
        <v>67</v>
      </c>
      <c r="B1760">
        <v>2020</v>
      </c>
    </row>
    <row r="1761" spans="1:2" x14ac:dyDescent="0.2">
      <c r="A1761" t="s">
        <v>83</v>
      </c>
      <c r="B1761">
        <v>2020</v>
      </c>
    </row>
    <row r="1762" spans="1:2" x14ac:dyDescent="0.2">
      <c r="A1762" t="s">
        <v>72</v>
      </c>
      <c r="B1762">
        <v>2020</v>
      </c>
    </row>
    <row r="1763" spans="1:2" x14ac:dyDescent="0.2">
      <c r="A1763" t="s">
        <v>77</v>
      </c>
      <c r="B1763">
        <v>2020</v>
      </c>
    </row>
    <row r="1764" spans="1:2" x14ac:dyDescent="0.2">
      <c r="A1764" t="s">
        <v>76</v>
      </c>
      <c r="B1764">
        <v>2020</v>
      </c>
    </row>
    <row r="1765" spans="1:2" x14ac:dyDescent="0.2">
      <c r="A1765" t="s">
        <v>84</v>
      </c>
      <c r="B1765">
        <v>2020</v>
      </c>
    </row>
    <row r="1766" spans="1:2" x14ac:dyDescent="0.2">
      <c r="A1766" t="s">
        <v>77</v>
      </c>
      <c r="B1766">
        <v>2020</v>
      </c>
    </row>
    <row r="1767" spans="1:2" x14ac:dyDescent="0.2">
      <c r="A1767" t="s">
        <v>77</v>
      </c>
      <c r="B1767">
        <v>2020</v>
      </c>
    </row>
    <row r="1768" spans="1:2" x14ac:dyDescent="0.2">
      <c r="A1768" t="s">
        <v>74</v>
      </c>
      <c r="B1768">
        <v>2021</v>
      </c>
    </row>
    <row r="1769" spans="1:2" x14ac:dyDescent="0.2">
      <c r="A1769" t="s">
        <v>49</v>
      </c>
      <c r="B1769">
        <v>2019</v>
      </c>
    </row>
    <row r="1770" spans="1:2" x14ac:dyDescent="0.2">
      <c r="A1770" t="s">
        <v>77</v>
      </c>
      <c r="B1770">
        <v>0</v>
      </c>
    </row>
    <row r="1771" spans="1:2" x14ac:dyDescent="0.2">
      <c r="A1771" t="s">
        <v>67</v>
      </c>
      <c r="B1771">
        <v>2020</v>
      </c>
    </row>
    <row r="1772" spans="1:2" x14ac:dyDescent="0.2">
      <c r="A1772" t="s">
        <v>77</v>
      </c>
      <c r="B1772">
        <v>2019</v>
      </c>
    </row>
    <row r="1773" spans="1:2" x14ac:dyDescent="0.2">
      <c r="A1773" t="s">
        <v>77</v>
      </c>
      <c r="B1773">
        <v>2019</v>
      </c>
    </row>
    <row r="1774" spans="1:2" x14ac:dyDescent="0.2">
      <c r="A1774" t="s">
        <v>77</v>
      </c>
      <c r="B1774">
        <v>2021</v>
      </c>
    </row>
    <row r="1775" spans="1:2" x14ac:dyDescent="0.2">
      <c r="A1775" t="s">
        <v>67</v>
      </c>
      <c r="B1775">
        <v>2020</v>
      </c>
    </row>
    <row r="1776" spans="1:2" x14ac:dyDescent="0.2">
      <c r="A1776" t="s">
        <v>79</v>
      </c>
      <c r="B1776">
        <v>2020</v>
      </c>
    </row>
    <row r="1777" spans="1:2" x14ac:dyDescent="0.2">
      <c r="A1777" t="s">
        <v>75</v>
      </c>
      <c r="B1777">
        <v>2020</v>
      </c>
    </row>
    <row r="1778" spans="1:2" x14ac:dyDescent="0.2">
      <c r="A1778" t="s">
        <v>66</v>
      </c>
      <c r="B1778">
        <v>0</v>
      </c>
    </row>
    <row r="1779" spans="1:2" x14ac:dyDescent="0.2">
      <c r="A1779" t="s">
        <v>83</v>
      </c>
      <c r="B1779">
        <v>2020</v>
      </c>
    </row>
    <row r="1780" spans="1:2" x14ac:dyDescent="0.2">
      <c r="A1780" t="s">
        <v>65</v>
      </c>
      <c r="B1780">
        <v>2020</v>
      </c>
    </row>
    <row r="1781" spans="1:2" x14ac:dyDescent="0.2">
      <c r="A1781" t="s">
        <v>66</v>
      </c>
      <c r="B1781">
        <v>2020</v>
      </c>
    </row>
    <row r="1782" spans="1:2" x14ac:dyDescent="0.2">
      <c r="A1782" t="s">
        <v>84</v>
      </c>
      <c r="B1782">
        <v>2021</v>
      </c>
    </row>
    <row r="1783" spans="1:2" x14ac:dyDescent="0.2">
      <c r="A1783" t="s">
        <v>65</v>
      </c>
      <c r="B1783">
        <v>2020</v>
      </c>
    </row>
    <row r="1784" spans="1:2" x14ac:dyDescent="0.2">
      <c r="A1784" t="s">
        <v>67</v>
      </c>
      <c r="B1784">
        <v>2020</v>
      </c>
    </row>
    <row r="1785" spans="1:2" x14ac:dyDescent="0.2">
      <c r="A1785" t="s">
        <v>77</v>
      </c>
      <c r="B1785">
        <v>2020</v>
      </c>
    </row>
    <row r="1786" spans="1:2" x14ac:dyDescent="0.2">
      <c r="A1786" t="s">
        <v>61</v>
      </c>
      <c r="B1786">
        <v>2020</v>
      </c>
    </row>
    <row r="1787" spans="1:2" x14ac:dyDescent="0.2">
      <c r="A1787" t="s">
        <v>65</v>
      </c>
      <c r="B1787">
        <v>2020</v>
      </c>
    </row>
    <row r="1788" spans="1:2" x14ac:dyDescent="0.2">
      <c r="A1788" t="s">
        <v>83</v>
      </c>
      <c r="B1788">
        <v>2020</v>
      </c>
    </row>
    <row r="1789" spans="1:2" x14ac:dyDescent="0.2">
      <c r="A1789" t="s">
        <v>77</v>
      </c>
      <c r="B1789">
        <v>0</v>
      </c>
    </row>
    <row r="1790" spans="1:2" x14ac:dyDescent="0.2">
      <c r="A1790" t="s">
        <v>77</v>
      </c>
      <c r="B1790">
        <v>2020</v>
      </c>
    </row>
    <row r="1791" spans="1:2" x14ac:dyDescent="0.2">
      <c r="A1791" t="s">
        <v>25</v>
      </c>
      <c r="B1791">
        <v>2020</v>
      </c>
    </row>
    <row r="1792" spans="1:2" x14ac:dyDescent="0.2">
      <c r="A1792" t="s">
        <v>84</v>
      </c>
      <c r="B1792">
        <v>2020</v>
      </c>
    </row>
    <row r="1793" spans="1:2" x14ac:dyDescent="0.2">
      <c r="A1793" t="s">
        <v>74</v>
      </c>
      <c r="B1793">
        <v>2020</v>
      </c>
    </row>
    <row r="1794" spans="1:2" x14ac:dyDescent="0.2">
      <c r="A1794" t="s">
        <v>76</v>
      </c>
      <c r="B1794">
        <v>2020</v>
      </c>
    </row>
    <row r="1795" spans="1:2" x14ac:dyDescent="0.2">
      <c r="A1795" t="s">
        <v>77</v>
      </c>
      <c r="B1795">
        <v>2021</v>
      </c>
    </row>
    <row r="1796" spans="1:2" x14ac:dyDescent="0.2">
      <c r="A1796" t="s">
        <v>74</v>
      </c>
      <c r="B1796">
        <v>2020</v>
      </c>
    </row>
    <row r="1797" spans="1:2" x14ac:dyDescent="0.2">
      <c r="A1797" t="s">
        <v>70</v>
      </c>
      <c r="B1797">
        <v>2020</v>
      </c>
    </row>
    <row r="1798" spans="1:2" x14ac:dyDescent="0.2">
      <c r="A1798" t="s">
        <v>61</v>
      </c>
      <c r="B1798">
        <v>2020</v>
      </c>
    </row>
    <row r="1799" spans="1:2" x14ac:dyDescent="0.2">
      <c r="A1799" t="s">
        <v>75</v>
      </c>
      <c r="B1799">
        <v>0</v>
      </c>
    </row>
    <row r="1800" spans="1:2" x14ac:dyDescent="0.2">
      <c r="A1800" t="s">
        <v>65</v>
      </c>
      <c r="B1800">
        <v>2020</v>
      </c>
    </row>
    <row r="1801" spans="1:2" x14ac:dyDescent="0.2">
      <c r="A1801" t="s">
        <v>77</v>
      </c>
      <c r="B1801">
        <v>2020</v>
      </c>
    </row>
    <row r="1802" spans="1:2" x14ac:dyDescent="0.2">
      <c r="A1802" t="s">
        <v>77</v>
      </c>
      <c r="B1802">
        <v>2020</v>
      </c>
    </row>
    <row r="1803" spans="1:2" x14ac:dyDescent="0.2">
      <c r="A1803" t="s">
        <v>67</v>
      </c>
      <c r="B1803">
        <v>2020</v>
      </c>
    </row>
    <row r="1804" spans="1:2" x14ac:dyDescent="0.2">
      <c r="A1804" t="s">
        <v>65</v>
      </c>
      <c r="B1804">
        <v>2020</v>
      </c>
    </row>
    <row r="1805" spans="1:2" x14ac:dyDescent="0.2">
      <c r="A1805" t="s">
        <v>83</v>
      </c>
      <c r="B1805">
        <v>2020</v>
      </c>
    </row>
    <row r="1806" spans="1:2" x14ac:dyDescent="0.2">
      <c r="A1806" t="s">
        <v>67</v>
      </c>
      <c r="B1806">
        <v>2020</v>
      </c>
    </row>
    <row r="1807" spans="1:2" x14ac:dyDescent="0.2">
      <c r="A1807" t="s">
        <v>77</v>
      </c>
      <c r="B1807">
        <v>0</v>
      </c>
    </row>
    <row r="1808" spans="1:2" x14ac:dyDescent="0.2">
      <c r="A1808" t="s">
        <v>77</v>
      </c>
      <c r="B1808">
        <v>2020</v>
      </c>
    </row>
    <row r="1809" spans="1:2" x14ac:dyDescent="0.2">
      <c r="A1809" t="s">
        <v>66</v>
      </c>
      <c r="B1809">
        <v>2020</v>
      </c>
    </row>
    <row r="1810" spans="1:2" x14ac:dyDescent="0.2">
      <c r="A1810" t="s">
        <v>66</v>
      </c>
      <c r="B1810">
        <v>0</v>
      </c>
    </row>
    <row r="1811" spans="1:2" x14ac:dyDescent="0.2">
      <c r="A1811" t="s">
        <v>75</v>
      </c>
      <c r="B1811">
        <v>2020</v>
      </c>
    </row>
    <row r="1812" spans="1:2" x14ac:dyDescent="0.2">
      <c r="A1812" t="s">
        <v>65</v>
      </c>
      <c r="B1812">
        <v>2020</v>
      </c>
    </row>
    <row r="1813" spans="1:2" x14ac:dyDescent="0.2">
      <c r="A1813" t="s">
        <v>72</v>
      </c>
      <c r="B1813">
        <v>2020</v>
      </c>
    </row>
    <row r="1814" spans="1:2" x14ac:dyDescent="0.2">
      <c r="A1814" t="s">
        <v>76</v>
      </c>
      <c r="B1814">
        <v>2020</v>
      </c>
    </row>
    <row r="1815" spans="1:2" x14ac:dyDescent="0.2">
      <c r="A1815" t="s">
        <v>64</v>
      </c>
      <c r="B1815">
        <v>2021</v>
      </c>
    </row>
    <row r="1816" spans="1:2" x14ac:dyDescent="0.2">
      <c r="A1816" t="s">
        <v>83</v>
      </c>
      <c r="B1816">
        <v>2021</v>
      </c>
    </row>
    <row r="1817" spans="1:2" x14ac:dyDescent="0.2">
      <c r="A1817" t="s">
        <v>80</v>
      </c>
      <c r="B1817">
        <v>0</v>
      </c>
    </row>
    <row r="1818" spans="1:2" x14ac:dyDescent="0.2">
      <c r="A1818" t="s">
        <v>67</v>
      </c>
      <c r="B1818">
        <v>2020</v>
      </c>
    </row>
    <row r="1819" spans="1:2" x14ac:dyDescent="0.2">
      <c r="A1819" t="s">
        <v>78</v>
      </c>
      <c r="B1819">
        <v>2020</v>
      </c>
    </row>
    <row r="1820" spans="1:2" x14ac:dyDescent="0.2">
      <c r="A1820" t="s">
        <v>44</v>
      </c>
      <c r="B1820">
        <v>2020</v>
      </c>
    </row>
    <row r="1821" spans="1:2" x14ac:dyDescent="0.2">
      <c r="A1821" t="s">
        <v>78</v>
      </c>
      <c r="B1821">
        <v>2020</v>
      </c>
    </row>
    <row r="1822" spans="1:2" x14ac:dyDescent="0.2">
      <c r="A1822" t="s">
        <v>77</v>
      </c>
      <c r="B1822">
        <v>2020</v>
      </c>
    </row>
    <row r="1823" spans="1:2" x14ac:dyDescent="0.2">
      <c r="A1823" t="s">
        <v>83</v>
      </c>
      <c r="B1823">
        <v>2020</v>
      </c>
    </row>
    <row r="1824" spans="1:2" x14ac:dyDescent="0.2">
      <c r="A1824" t="s">
        <v>75</v>
      </c>
      <c r="B1824">
        <v>2020</v>
      </c>
    </row>
    <row r="1825" spans="1:2" x14ac:dyDescent="0.2">
      <c r="A1825" t="s">
        <v>61</v>
      </c>
      <c r="B1825">
        <v>2020</v>
      </c>
    </row>
    <row r="1826" spans="1:2" x14ac:dyDescent="0.2">
      <c r="A1826" t="s">
        <v>104</v>
      </c>
      <c r="B1826">
        <v>0</v>
      </c>
    </row>
    <row r="1827" spans="1:2" x14ac:dyDescent="0.2">
      <c r="A1827" t="s">
        <v>63</v>
      </c>
      <c r="B1827">
        <v>2021</v>
      </c>
    </row>
    <row r="1828" spans="1:2" x14ac:dyDescent="0.2">
      <c r="A1828" t="s">
        <v>63</v>
      </c>
      <c r="B1828">
        <v>2021</v>
      </c>
    </row>
    <row r="1829" spans="1:2" x14ac:dyDescent="0.2">
      <c r="A1829" t="s">
        <v>66</v>
      </c>
      <c r="B1829">
        <v>2020</v>
      </c>
    </row>
    <row r="1830" spans="1:2" x14ac:dyDescent="0.2">
      <c r="A1830" t="s">
        <v>76</v>
      </c>
      <c r="B1830">
        <v>2020</v>
      </c>
    </row>
    <row r="1831" spans="1:2" x14ac:dyDescent="0.2">
      <c r="A1831" t="s">
        <v>74</v>
      </c>
      <c r="B1831">
        <v>2020</v>
      </c>
    </row>
    <row r="1832" spans="1:2" x14ac:dyDescent="0.2">
      <c r="A1832" t="s">
        <v>44</v>
      </c>
      <c r="B1832">
        <v>2020</v>
      </c>
    </row>
    <row r="1833" spans="1:2" x14ac:dyDescent="0.2">
      <c r="A1833" t="s">
        <v>77</v>
      </c>
      <c r="B1833">
        <v>2020</v>
      </c>
    </row>
    <row r="1834" spans="1:2" x14ac:dyDescent="0.2">
      <c r="A1834" t="s">
        <v>81</v>
      </c>
      <c r="B1834">
        <v>0</v>
      </c>
    </row>
    <row r="1835" spans="1:2" x14ac:dyDescent="0.2">
      <c r="A1835" t="s">
        <v>61</v>
      </c>
      <c r="B1835">
        <v>0</v>
      </c>
    </row>
    <row r="1836" spans="1:2" x14ac:dyDescent="0.2">
      <c r="A1836" t="s">
        <v>70</v>
      </c>
      <c r="B1836">
        <v>2021</v>
      </c>
    </row>
    <row r="1837" spans="1:2" x14ac:dyDescent="0.2">
      <c r="A1837" t="s">
        <v>68</v>
      </c>
      <c r="B1837">
        <v>2021</v>
      </c>
    </row>
    <row r="1838" spans="1:2" x14ac:dyDescent="0.2">
      <c r="A1838" t="s">
        <v>73</v>
      </c>
      <c r="B1838">
        <v>2021</v>
      </c>
    </row>
    <row r="1839" spans="1:2" x14ac:dyDescent="0.2">
      <c r="A1839" t="s">
        <v>70</v>
      </c>
      <c r="B1839">
        <v>2021</v>
      </c>
    </row>
    <row r="1840" spans="1:2" x14ac:dyDescent="0.2">
      <c r="A1840" t="s">
        <v>54</v>
      </c>
      <c r="B1840">
        <v>2020</v>
      </c>
    </row>
    <row r="1841" spans="1:2" x14ac:dyDescent="0.2">
      <c r="A1841" t="s">
        <v>61</v>
      </c>
      <c r="B1841">
        <v>2019</v>
      </c>
    </row>
    <row r="1842" spans="1:2" x14ac:dyDescent="0.2">
      <c r="A1842" t="s">
        <v>67</v>
      </c>
      <c r="B1842">
        <v>2020</v>
      </c>
    </row>
    <row r="1843" spans="1:2" x14ac:dyDescent="0.2">
      <c r="A1843" t="s">
        <v>81</v>
      </c>
      <c r="B1843">
        <v>2020</v>
      </c>
    </row>
    <row r="1844" spans="1:2" x14ac:dyDescent="0.2">
      <c r="A1844" t="s">
        <v>73</v>
      </c>
      <c r="B1844">
        <v>2020</v>
      </c>
    </row>
    <row r="1845" spans="1:2" x14ac:dyDescent="0.2">
      <c r="A1845" t="s">
        <v>83</v>
      </c>
      <c r="B1845">
        <v>0</v>
      </c>
    </row>
    <row r="1846" spans="1:2" x14ac:dyDescent="0.2">
      <c r="A1846" t="s">
        <v>83</v>
      </c>
      <c r="B1846">
        <v>2020</v>
      </c>
    </row>
    <row r="1847" spans="1:2" x14ac:dyDescent="0.2">
      <c r="A1847" t="s">
        <v>75</v>
      </c>
      <c r="B1847">
        <v>2020</v>
      </c>
    </row>
    <row r="1848" spans="1:2" x14ac:dyDescent="0.2">
      <c r="A1848" t="s">
        <v>66</v>
      </c>
      <c r="B1848">
        <v>2020</v>
      </c>
    </row>
    <row r="1849" spans="1:2" x14ac:dyDescent="0.2">
      <c r="A1849" t="s">
        <v>66</v>
      </c>
      <c r="B1849">
        <v>2020</v>
      </c>
    </row>
    <row r="1850" spans="1:2" x14ac:dyDescent="0.2">
      <c r="A1850" t="s">
        <v>69</v>
      </c>
      <c r="B1850">
        <v>2021</v>
      </c>
    </row>
    <row r="1851" spans="1:2" x14ac:dyDescent="0.2">
      <c r="A1851" t="s">
        <v>70</v>
      </c>
      <c r="B1851">
        <v>2021</v>
      </c>
    </row>
    <row r="1852" spans="1:2" x14ac:dyDescent="0.2">
      <c r="A1852" t="s">
        <v>65</v>
      </c>
      <c r="B1852">
        <v>2021</v>
      </c>
    </row>
    <row r="1853" spans="1:2" x14ac:dyDescent="0.2">
      <c r="A1853" t="s">
        <v>61</v>
      </c>
      <c r="B1853">
        <v>2021</v>
      </c>
    </row>
    <row r="1854" spans="1:2" x14ac:dyDescent="0.2">
      <c r="A1854" t="s">
        <v>65</v>
      </c>
      <c r="B1854">
        <v>2021</v>
      </c>
    </row>
    <row r="1855" spans="1:2" x14ac:dyDescent="0.2">
      <c r="A1855" t="s">
        <v>61</v>
      </c>
      <c r="B1855">
        <v>2021</v>
      </c>
    </row>
    <row r="1856" spans="1:2" x14ac:dyDescent="0.2">
      <c r="A1856" t="s">
        <v>65</v>
      </c>
      <c r="B1856">
        <v>2021</v>
      </c>
    </row>
    <row r="1857" spans="1:2" x14ac:dyDescent="0.2">
      <c r="A1857" t="s">
        <v>67</v>
      </c>
      <c r="B1857">
        <v>2021</v>
      </c>
    </row>
    <row r="1858" spans="1:2" x14ac:dyDescent="0.2">
      <c r="A1858" t="s">
        <v>78</v>
      </c>
      <c r="B1858">
        <v>2018</v>
      </c>
    </row>
    <row r="1859" spans="1:2" x14ac:dyDescent="0.2">
      <c r="A1859" t="s">
        <v>67</v>
      </c>
      <c r="B1859">
        <v>2021</v>
      </c>
    </row>
    <row r="1860" spans="1:2" x14ac:dyDescent="0.2">
      <c r="A1860" t="s">
        <v>70</v>
      </c>
      <c r="B1860">
        <v>2022</v>
      </c>
    </row>
    <row r="1861" spans="1:2" x14ac:dyDescent="0.2">
      <c r="A1861" t="s">
        <v>73</v>
      </c>
      <c r="B1861">
        <v>0</v>
      </c>
    </row>
    <row r="1862" spans="1:2" x14ac:dyDescent="0.2">
      <c r="A1862" t="s">
        <v>65</v>
      </c>
      <c r="B1862">
        <v>2021</v>
      </c>
    </row>
    <row r="1863" spans="1:2" x14ac:dyDescent="0.2">
      <c r="A1863" t="s">
        <v>63</v>
      </c>
      <c r="B1863">
        <v>0</v>
      </c>
    </row>
    <row r="1864" spans="1:2" x14ac:dyDescent="0.2">
      <c r="A1864" t="s">
        <v>73</v>
      </c>
      <c r="B1864">
        <v>2021</v>
      </c>
    </row>
    <row r="1865" spans="1:2" x14ac:dyDescent="0.2">
      <c r="A1865" t="s">
        <v>70</v>
      </c>
      <c r="B1865">
        <v>2021</v>
      </c>
    </row>
    <row r="1866" spans="1:2" x14ac:dyDescent="0.2">
      <c r="A1866" t="s">
        <v>70</v>
      </c>
      <c r="B1866">
        <v>2021</v>
      </c>
    </row>
    <row r="1867" spans="1:2" x14ac:dyDescent="0.2">
      <c r="A1867" t="s">
        <v>83</v>
      </c>
      <c r="B1867">
        <v>2020</v>
      </c>
    </row>
    <row r="1868" spans="1:2" x14ac:dyDescent="0.2">
      <c r="A1868" t="s">
        <v>64</v>
      </c>
      <c r="B1868">
        <v>2021</v>
      </c>
    </row>
    <row r="1869" spans="1:2" x14ac:dyDescent="0.2">
      <c r="A1869" t="s">
        <v>70</v>
      </c>
      <c r="B1869">
        <v>2021</v>
      </c>
    </row>
    <row r="1870" spans="1:2" x14ac:dyDescent="0.2">
      <c r="A1870" t="s">
        <v>70</v>
      </c>
      <c r="B1870">
        <v>2021</v>
      </c>
    </row>
    <row r="1871" spans="1:2" x14ac:dyDescent="0.2">
      <c r="A1871" t="s">
        <v>61</v>
      </c>
      <c r="B1871">
        <v>2021</v>
      </c>
    </row>
    <row r="1872" spans="1:2" x14ac:dyDescent="0.2">
      <c r="A1872" t="s">
        <v>69</v>
      </c>
      <c r="B1872">
        <v>2022</v>
      </c>
    </row>
    <row r="1873" spans="1:2" x14ac:dyDescent="0.2">
      <c r="A1873" t="s">
        <v>64</v>
      </c>
      <c r="B1873">
        <v>2021</v>
      </c>
    </row>
    <row r="1874" spans="1:2" x14ac:dyDescent="0.2">
      <c r="A1874" t="s">
        <v>75</v>
      </c>
      <c r="B1874">
        <v>2020</v>
      </c>
    </row>
    <row r="1875" spans="1:2" x14ac:dyDescent="0.2">
      <c r="A1875" t="s">
        <v>70</v>
      </c>
      <c r="B1875">
        <v>2021</v>
      </c>
    </row>
    <row r="1876" spans="1:2" x14ac:dyDescent="0.2">
      <c r="A1876" t="s">
        <v>64</v>
      </c>
      <c r="B1876">
        <v>2021</v>
      </c>
    </row>
    <row r="1877" spans="1:2" x14ac:dyDescent="0.2">
      <c r="A1877" t="s">
        <v>70</v>
      </c>
      <c r="B1877">
        <v>2021</v>
      </c>
    </row>
    <row r="1878" spans="1:2" x14ac:dyDescent="0.2">
      <c r="A1878" t="s">
        <v>73</v>
      </c>
      <c r="B1878">
        <v>2022</v>
      </c>
    </row>
    <row r="1879" spans="1:2" x14ac:dyDescent="0.2">
      <c r="A1879" t="s">
        <v>65</v>
      </c>
      <c r="B1879">
        <v>2021</v>
      </c>
    </row>
    <row r="1880" spans="1:2" x14ac:dyDescent="0.2">
      <c r="A1880" t="s">
        <v>80</v>
      </c>
      <c r="B1880">
        <v>0</v>
      </c>
    </row>
    <row r="1881" spans="1:2" x14ac:dyDescent="0.2">
      <c r="A1881" t="s">
        <v>65</v>
      </c>
      <c r="B1881">
        <v>0</v>
      </c>
    </row>
    <row r="1882" spans="1:2" x14ac:dyDescent="0.2">
      <c r="A1882" t="s">
        <v>77</v>
      </c>
      <c r="B1882">
        <v>2019</v>
      </c>
    </row>
    <row r="1883" spans="1:2" x14ac:dyDescent="0.2">
      <c r="A1883" t="s">
        <v>70</v>
      </c>
      <c r="B1883">
        <v>2021</v>
      </c>
    </row>
    <row r="1884" spans="1:2" x14ac:dyDescent="0.2">
      <c r="A1884" t="s">
        <v>69</v>
      </c>
      <c r="B1884">
        <v>2021</v>
      </c>
    </row>
    <row r="1885" spans="1:2" x14ac:dyDescent="0.2">
      <c r="A1885" t="s">
        <v>70</v>
      </c>
      <c r="B1885">
        <v>2021</v>
      </c>
    </row>
    <row r="1886" spans="1:2" x14ac:dyDescent="0.2">
      <c r="A1886" t="s">
        <v>71</v>
      </c>
      <c r="B1886">
        <v>2018</v>
      </c>
    </row>
    <row r="1887" spans="1:2" x14ac:dyDescent="0.2">
      <c r="A1887" t="s">
        <v>77</v>
      </c>
      <c r="B1887">
        <v>2019</v>
      </c>
    </row>
    <row r="1888" spans="1:2" x14ac:dyDescent="0.2">
      <c r="A1888" t="s">
        <v>61</v>
      </c>
      <c r="B1888">
        <v>2021</v>
      </c>
    </row>
    <row r="1889" spans="1:2" x14ac:dyDescent="0.2">
      <c r="A1889" t="s">
        <v>69</v>
      </c>
      <c r="B1889">
        <v>2020</v>
      </c>
    </row>
    <row r="1890" spans="1:2" x14ac:dyDescent="0.2">
      <c r="A1890" t="s">
        <v>65</v>
      </c>
      <c r="B1890">
        <v>2021</v>
      </c>
    </row>
    <row r="1891" spans="1:2" x14ac:dyDescent="0.2">
      <c r="A1891" t="s">
        <v>70</v>
      </c>
      <c r="B1891">
        <v>2021</v>
      </c>
    </row>
    <row r="1892" spans="1:2" x14ac:dyDescent="0.2">
      <c r="A1892" t="s">
        <v>70</v>
      </c>
      <c r="B1892">
        <v>2021</v>
      </c>
    </row>
    <row r="1893" spans="1:2" x14ac:dyDescent="0.2">
      <c r="A1893" t="s">
        <v>65</v>
      </c>
      <c r="B1893">
        <v>2022</v>
      </c>
    </row>
    <row r="1894" spans="1:2" x14ac:dyDescent="0.2">
      <c r="A1894" t="s">
        <v>61</v>
      </c>
      <c r="B1894">
        <v>2021</v>
      </c>
    </row>
    <row r="1895" spans="1:2" x14ac:dyDescent="0.2">
      <c r="A1895" t="s">
        <v>65</v>
      </c>
      <c r="B1895">
        <v>2021</v>
      </c>
    </row>
    <row r="1896" spans="1:2" x14ac:dyDescent="0.2">
      <c r="A1896" t="s">
        <v>63</v>
      </c>
      <c r="B1896">
        <v>2022</v>
      </c>
    </row>
    <row r="1897" spans="1:2" x14ac:dyDescent="0.2">
      <c r="A1897" t="s">
        <v>65</v>
      </c>
      <c r="B1897">
        <v>2021</v>
      </c>
    </row>
    <row r="1898" spans="1:2" x14ac:dyDescent="0.2">
      <c r="A1898" t="s">
        <v>65</v>
      </c>
      <c r="B1898">
        <v>2021</v>
      </c>
    </row>
    <row r="1899" spans="1:2" x14ac:dyDescent="0.2">
      <c r="A1899" t="s">
        <v>65</v>
      </c>
      <c r="B1899">
        <v>2021</v>
      </c>
    </row>
    <row r="1900" spans="1:2" x14ac:dyDescent="0.2">
      <c r="A1900" t="s">
        <v>67</v>
      </c>
      <c r="B1900">
        <v>2018</v>
      </c>
    </row>
    <row r="1901" spans="1:2" x14ac:dyDescent="0.2">
      <c r="A1901" t="s">
        <v>64</v>
      </c>
      <c r="B1901">
        <v>2021</v>
      </c>
    </row>
    <row r="1902" spans="1:2" x14ac:dyDescent="0.2">
      <c r="A1902" t="s">
        <v>69</v>
      </c>
      <c r="B1902">
        <v>2021</v>
      </c>
    </row>
    <row r="1903" spans="1:2" x14ac:dyDescent="0.2">
      <c r="A1903" t="s">
        <v>70</v>
      </c>
      <c r="B1903">
        <v>2021</v>
      </c>
    </row>
    <row r="1904" spans="1:2" x14ac:dyDescent="0.2">
      <c r="A1904" t="s">
        <v>69</v>
      </c>
      <c r="B1904">
        <v>2021</v>
      </c>
    </row>
    <row r="1905" spans="1:2" x14ac:dyDescent="0.2">
      <c r="A1905" t="s">
        <v>65</v>
      </c>
      <c r="B1905">
        <v>2021</v>
      </c>
    </row>
    <row r="1906" spans="1:2" x14ac:dyDescent="0.2">
      <c r="A1906" t="s">
        <v>61</v>
      </c>
      <c r="B1906">
        <v>2021</v>
      </c>
    </row>
    <row r="1907" spans="1:2" x14ac:dyDescent="0.2">
      <c r="A1907" t="s">
        <v>70</v>
      </c>
      <c r="B1907">
        <v>2021</v>
      </c>
    </row>
    <row r="1908" spans="1:2" x14ac:dyDescent="0.2">
      <c r="A1908" t="s">
        <v>65</v>
      </c>
      <c r="B1908">
        <v>2021</v>
      </c>
    </row>
    <row r="1909" spans="1:2" x14ac:dyDescent="0.2">
      <c r="A1909" t="s">
        <v>61</v>
      </c>
      <c r="B1909">
        <v>2021</v>
      </c>
    </row>
    <row r="1910" spans="1:2" x14ac:dyDescent="0.2">
      <c r="A1910" t="s">
        <v>61</v>
      </c>
      <c r="B1910">
        <v>2021</v>
      </c>
    </row>
    <row r="1911" spans="1:2" x14ac:dyDescent="0.2">
      <c r="A1911" t="s">
        <v>61</v>
      </c>
      <c r="B1911">
        <v>2021</v>
      </c>
    </row>
    <row r="1912" spans="1:2" x14ac:dyDescent="0.2">
      <c r="A1912" t="s">
        <v>65</v>
      </c>
      <c r="B1912">
        <v>2021</v>
      </c>
    </row>
    <row r="1913" spans="1:2" x14ac:dyDescent="0.2">
      <c r="A1913" t="s">
        <v>61</v>
      </c>
      <c r="B1913">
        <v>2021</v>
      </c>
    </row>
    <row r="1914" spans="1:2" x14ac:dyDescent="0.2">
      <c r="A1914" t="s">
        <v>65</v>
      </c>
      <c r="B1914">
        <v>2021</v>
      </c>
    </row>
    <row r="1915" spans="1:2" x14ac:dyDescent="0.2">
      <c r="A1915" t="s">
        <v>61</v>
      </c>
      <c r="B1915">
        <v>0</v>
      </c>
    </row>
    <row r="1916" spans="1:2" x14ac:dyDescent="0.2">
      <c r="A1916" t="s">
        <v>70</v>
      </c>
      <c r="B1916">
        <v>2022</v>
      </c>
    </row>
    <row r="1917" spans="1:2" x14ac:dyDescent="0.2">
      <c r="A1917" t="s">
        <v>66</v>
      </c>
      <c r="B1917">
        <v>2018</v>
      </c>
    </row>
    <row r="1918" spans="1:2" x14ac:dyDescent="0.2">
      <c r="A1918" t="s">
        <v>70</v>
      </c>
      <c r="B1918">
        <v>2021</v>
      </c>
    </row>
    <row r="1919" spans="1:2" x14ac:dyDescent="0.2">
      <c r="A1919" t="s">
        <v>80</v>
      </c>
      <c r="B1919">
        <v>0</v>
      </c>
    </row>
    <row r="1920" spans="1:2" x14ac:dyDescent="0.2">
      <c r="A1920" t="s">
        <v>61</v>
      </c>
      <c r="B1920">
        <v>0</v>
      </c>
    </row>
    <row r="1921" spans="1:2" x14ac:dyDescent="0.2">
      <c r="A1921" t="s">
        <v>65</v>
      </c>
      <c r="B1921">
        <v>2021</v>
      </c>
    </row>
    <row r="1922" spans="1:2" x14ac:dyDescent="0.2">
      <c r="A1922" t="s">
        <v>61</v>
      </c>
      <c r="B1922">
        <v>2021</v>
      </c>
    </row>
    <row r="1923" spans="1:2" x14ac:dyDescent="0.2">
      <c r="A1923" t="s">
        <v>64</v>
      </c>
      <c r="B1923">
        <v>2021</v>
      </c>
    </row>
    <row r="1924" spans="1:2" x14ac:dyDescent="0.2">
      <c r="A1924" t="s">
        <v>68</v>
      </c>
      <c r="B1924">
        <v>2022</v>
      </c>
    </row>
    <row r="1925" spans="1:2" x14ac:dyDescent="0.2">
      <c r="A1925" t="s">
        <v>65</v>
      </c>
      <c r="B1925">
        <v>2021</v>
      </c>
    </row>
    <row r="1926" spans="1:2" x14ac:dyDescent="0.2">
      <c r="A1926" t="s">
        <v>64</v>
      </c>
      <c r="B1926">
        <v>0</v>
      </c>
    </row>
    <row r="1927" spans="1:2" x14ac:dyDescent="0.2">
      <c r="A1927" t="s">
        <v>70</v>
      </c>
      <c r="B1927">
        <v>2021</v>
      </c>
    </row>
    <row r="1928" spans="1:2" x14ac:dyDescent="0.2">
      <c r="A1928" t="s">
        <v>61</v>
      </c>
      <c r="B1928">
        <v>2021</v>
      </c>
    </row>
    <row r="1929" spans="1:2" x14ac:dyDescent="0.2">
      <c r="A1929" t="s">
        <v>61</v>
      </c>
      <c r="B1929">
        <v>2021</v>
      </c>
    </row>
    <row r="1930" spans="1:2" x14ac:dyDescent="0.2">
      <c r="A1930" t="s">
        <v>61</v>
      </c>
      <c r="B1930">
        <v>2022</v>
      </c>
    </row>
    <row r="1931" spans="1:2" x14ac:dyDescent="0.2">
      <c r="A1931" t="s">
        <v>63</v>
      </c>
      <c r="B1931">
        <v>2021</v>
      </c>
    </row>
    <row r="1932" spans="1:2" x14ac:dyDescent="0.2">
      <c r="A1932" t="s">
        <v>61</v>
      </c>
      <c r="B1932">
        <v>2022</v>
      </c>
    </row>
    <row r="1933" spans="1:2" x14ac:dyDescent="0.2">
      <c r="A1933" t="s">
        <v>61</v>
      </c>
      <c r="B1933">
        <v>2021</v>
      </c>
    </row>
    <row r="1934" spans="1:2" x14ac:dyDescent="0.2">
      <c r="A1934" t="s">
        <v>73</v>
      </c>
      <c r="B1934">
        <v>2020</v>
      </c>
    </row>
    <row r="1935" spans="1:2" x14ac:dyDescent="0.2">
      <c r="A1935" t="s">
        <v>69</v>
      </c>
      <c r="B1935">
        <v>0</v>
      </c>
    </row>
    <row r="1936" spans="1:2" x14ac:dyDescent="0.2">
      <c r="A1936" t="s">
        <v>69</v>
      </c>
      <c r="B1936">
        <v>0</v>
      </c>
    </row>
    <row r="1937" spans="1:2" x14ac:dyDescent="0.2">
      <c r="A1937" t="s">
        <v>64</v>
      </c>
      <c r="B1937">
        <v>2023</v>
      </c>
    </row>
    <row r="1938" spans="1:2" x14ac:dyDescent="0.2">
      <c r="A1938" t="s">
        <v>69</v>
      </c>
      <c r="B1938">
        <v>2021</v>
      </c>
    </row>
    <row r="1939" spans="1:2" x14ac:dyDescent="0.2">
      <c r="A1939" t="s">
        <v>60</v>
      </c>
      <c r="B1939">
        <v>2020</v>
      </c>
    </row>
    <row r="1940" spans="1:2" x14ac:dyDescent="0.2">
      <c r="A1940" t="s">
        <v>70</v>
      </c>
      <c r="B1940">
        <v>2021</v>
      </c>
    </row>
    <row r="1941" spans="1:2" x14ac:dyDescent="0.2">
      <c r="A1941" t="s">
        <v>76</v>
      </c>
      <c r="B1941">
        <v>2020</v>
      </c>
    </row>
    <row r="1942" spans="1:2" x14ac:dyDescent="0.2">
      <c r="A1942" t="s">
        <v>70</v>
      </c>
      <c r="B1942">
        <v>2021</v>
      </c>
    </row>
    <row r="1943" spans="1:2" x14ac:dyDescent="0.2">
      <c r="A1943" t="s">
        <v>63</v>
      </c>
      <c r="B1943">
        <v>2021</v>
      </c>
    </row>
    <row r="1944" spans="1:2" x14ac:dyDescent="0.2">
      <c r="A1944" t="s">
        <v>73</v>
      </c>
      <c r="B1944">
        <v>0</v>
      </c>
    </row>
    <row r="1945" spans="1:2" x14ac:dyDescent="0.2">
      <c r="A1945" t="s">
        <v>69</v>
      </c>
      <c r="B1945">
        <v>2021</v>
      </c>
    </row>
    <row r="1946" spans="1:2" x14ac:dyDescent="0.2">
      <c r="A1946" t="s">
        <v>81</v>
      </c>
      <c r="B1946">
        <v>0</v>
      </c>
    </row>
    <row r="1947" spans="1:2" x14ac:dyDescent="0.2">
      <c r="A1947" t="s">
        <v>78</v>
      </c>
      <c r="B1947">
        <v>0</v>
      </c>
    </row>
    <row r="1948" spans="1:2" x14ac:dyDescent="0.2">
      <c r="A1948" t="s">
        <v>81</v>
      </c>
      <c r="B1948">
        <v>0</v>
      </c>
    </row>
    <row r="1949" spans="1:2" x14ac:dyDescent="0.2">
      <c r="A1949" t="s">
        <v>81</v>
      </c>
      <c r="B1949">
        <v>0</v>
      </c>
    </row>
    <row r="1950" spans="1:2" x14ac:dyDescent="0.2">
      <c r="A1950" t="s">
        <v>78</v>
      </c>
      <c r="B1950">
        <v>0</v>
      </c>
    </row>
    <row r="1951" spans="1:2" x14ac:dyDescent="0.2">
      <c r="A1951" t="s">
        <v>81</v>
      </c>
      <c r="B1951">
        <v>0</v>
      </c>
    </row>
    <row r="1952" spans="1:2" x14ac:dyDescent="0.2">
      <c r="A1952" t="s">
        <v>81</v>
      </c>
      <c r="B1952">
        <v>0</v>
      </c>
    </row>
    <row r="1953" spans="1:2" x14ac:dyDescent="0.2">
      <c r="A1953" t="s">
        <v>78</v>
      </c>
      <c r="B1953">
        <v>0</v>
      </c>
    </row>
    <row r="1954" spans="1:2" x14ac:dyDescent="0.2">
      <c r="A1954" t="s">
        <v>81</v>
      </c>
      <c r="B1954">
        <v>0</v>
      </c>
    </row>
    <row r="1955" spans="1:2" x14ac:dyDescent="0.2">
      <c r="A1955" t="s">
        <v>78</v>
      </c>
      <c r="B1955">
        <v>0</v>
      </c>
    </row>
    <row r="1956" spans="1:2" x14ac:dyDescent="0.2">
      <c r="A1956" t="s">
        <v>81</v>
      </c>
      <c r="B1956">
        <v>0</v>
      </c>
    </row>
    <row r="1957" spans="1:2" x14ac:dyDescent="0.2">
      <c r="A1957" t="s">
        <v>81</v>
      </c>
      <c r="B1957">
        <v>0</v>
      </c>
    </row>
    <row r="1958" spans="1:2" x14ac:dyDescent="0.2">
      <c r="A1958" t="s">
        <v>69</v>
      </c>
      <c r="B1958">
        <v>2021</v>
      </c>
    </row>
    <row r="1959" spans="1:2" x14ac:dyDescent="0.2">
      <c r="A1959" t="s">
        <v>48</v>
      </c>
      <c r="B1959">
        <v>0</v>
      </c>
    </row>
  </sheetData>
  <mergeCells count="3">
    <mergeCell ref="D1:E1"/>
    <mergeCell ref="A1:B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099"/>
  <sheetViews>
    <sheetView zoomScale="71" workbookViewId="0">
      <selection activeCell="O34" sqref="O34"/>
    </sheetView>
  </sheetViews>
  <sheetFormatPr baseColWidth="10" defaultColWidth="8.83203125" defaultRowHeight="16" x14ac:dyDescent="0.2"/>
  <cols>
    <col min="1" max="1" width="21.33203125" bestFit="1" customWidth="1"/>
    <col min="2" max="2" width="10" bestFit="1" customWidth="1"/>
    <col min="3" max="3" width="11" customWidth="1"/>
    <col min="4" max="4" width="21.33203125" bestFit="1" customWidth="1"/>
    <col min="5" max="5" width="7.5" bestFit="1" customWidth="1"/>
    <col min="6" max="6" width="6.33203125" customWidth="1"/>
    <col min="7" max="10" width="8.5" customWidth="1"/>
    <col min="11" max="11" width="6.33203125" customWidth="1"/>
    <col min="12" max="12" width="21.33203125" bestFit="1" customWidth="1"/>
    <col min="13" max="13" width="6.33203125" bestFit="1" customWidth="1"/>
    <col min="14" max="14" width="11.6640625" bestFit="1" customWidth="1"/>
    <col min="15" max="16" width="7" bestFit="1" customWidth="1"/>
    <col min="17" max="17" width="11.6640625" bestFit="1" customWidth="1"/>
    <col min="18" max="18" width="7" bestFit="1" customWidth="1"/>
    <col min="19" max="19" width="13.5" bestFit="1" customWidth="1"/>
    <col min="20" max="21" width="8.83203125" bestFit="1" customWidth="1"/>
    <col min="22" max="22" width="17" bestFit="1" customWidth="1"/>
    <col min="23" max="23" width="14.5" bestFit="1" customWidth="1"/>
    <col min="24" max="24" width="17.33203125" bestFit="1" customWidth="1"/>
    <col min="25" max="27" width="14.5" bestFit="1" customWidth="1"/>
    <col min="28" max="28" width="20.83203125" bestFit="1" customWidth="1"/>
    <col min="29" max="30" width="15.83203125" bestFit="1" customWidth="1"/>
    <col min="31" max="31" width="15.33203125" bestFit="1" customWidth="1"/>
    <col min="32" max="256" width="11" customWidth="1"/>
  </cols>
  <sheetData>
    <row r="1" spans="1:30" x14ac:dyDescent="0.2">
      <c r="A1" s="26" t="s">
        <v>90</v>
      </c>
      <c r="B1" s="26"/>
      <c r="D1" s="26" t="s">
        <v>91</v>
      </c>
      <c r="E1" s="26"/>
      <c r="G1" s="26" t="s">
        <v>92</v>
      </c>
      <c r="H1" s="26"/>
      <c r="I1" s="26"/>
      <c r="J1" s="26"/>
      <c r="M1">
        <v>2022</v>
      </c>
      <c r="N1">
        <v>2021</v>
      </c>
      <c r="O1">
        <v>2020</v>
      </c>
      <c r="P1">
        <v>2019</v>
      </c>
      <c r="Q1">
        <v>0</v>
      </c>
    </row>
    <row r="2" spans="1:30" s="6" customFormat="1" x14ac:dyDescent="0.2">
      <c r="A2" s="16" t="s">
        <v>93</v>
      </c>
      <c r="B2" s="16" t="s">
        <v>94</v>
      </c>
      <c r="D2" s="16" t="s">
        <v>93</v>
      </c>
      <c r="E2" s="16" t="s">
        <v>95</v>
      </c>
      <c r="G2" s="16" t="s">
        <v>0</v>
      </c>
      <c r="H2" s="16" t="s">
        <v>1</v>
      </c>
      <c r="I2" s="16" t="s">
        <v>2</v>
      </c>
      <c r="J2" s="16" t="s">
        <v>3</v>
      </c>
      <c r="L2" s="16" t="s">
        <v>93</v>
      </c>
      <c r="M2" s="16" t="s">
        <v>62</v>
      </c>
      <c r="N2" s="16" t="s">
        <v>12</v>
      </c>
      <c r="O2" s="16" t="s">
        <v>13</v>
      </c>
      <c r="P2" s="16" t="s">
        <v>14</v>
      </c>
      <c r="Q2" s="16" t="s">
        <v>96</v>
      </c>
      <c r="R2" s="16" t="str">
        <f>_xlfn.CONCAT("% ",M2)</f>
        <v>% FY</v>
      </c>
      <c r="S2" s="16" t="str">
        <f>_xlfn.CONCAT("% ",N2)</f>
        <v>% Sophomore</v>
      </c>
      <c r="T2" s="16" t="str">
        <f>_xlfn.CONCAT("% ",O2)</f>
        <v>% Junior</v>
      </c>
      <c r="U2" s="16" t="str">
        <f>_xlfn.CONCAT("% ",P2)</f>
        <v>% Senior</v>
      </c>
      <c r="V2" s="16" t="s">
        <v>97</v>
      </c>
      <c r="W2" s="16" t="str">
        <f>_xlfn.CONCAT(M2,"_water")</f>
        <v>FY_water</v>
      </c>
      <c r="X2" s="16" t="str">
        <f>_xlfn.CONCAT(N2,"_water")</f>
        <v>Sophomore_water</v>
      </c>
      <c r="Y2" s="16" t="str">
        <f>_xlfn.CONCAT(O2,"_water")</f>
        <v>Junior_water</v>
      </c>
      <c r="Z2" s="16" t="str">
        <f>_xlfn.CONCAT(P2,"_water")</f>
        <v>Senior_water</v>
      </c>
      <c r="AA2" s="16" t="str">
        <f>_xlfn.CONCAT(M2,"_avgWater")</f>
        <v>FY_avgWater</v>
      </c>
      <c r="AB2" s="16" t="str">
        <f>_xlfn.CONCAT(N2,"_avgWater")</f>
        <v>Sophomore_avgWater</v>
      </c>
      <c r="AC2" s="16" t="str">
        <f>_xlfn.CONCAT(O2,"_avgWater")</f>
        <v>Junior_avgWater</v>
      </c>
      <c r="AD2" s="16" t="str">
        <f>_xlfn.CONCAT(P2,"_avgWater")</f>
        <v>Senior_avgWater</v>
      </c>
    </row>
    <row r="3" spans="1:30" x14ac:dyDescent="0.2">
      <c r="A3" t="s">
        <v>78</v>
      </c>
      <c r="B3">
        <v>2021</v>
      </c>
      <c r="D3" t="s">
        <v>24</v>
      </c>
      <c r="E3">
        <v>4800</v>
      </c>
      <c r="G3" s="3">
        <f>AVERAGE(AA3:AA44)</f>
        <v>106.69731262864369</v>
      </c>
      <c r="H3" s="3">
        <f>AVERAGE(AB3:AB44)</f>
        <v>125.24817107754333</v>
      </c>
      <c r="I3" s="3">
        <f>AVERAGE(AC3:AC44)</f>
        <v>121.559393588581</v>
      </c>
      <c r="J3" s="3">
        <f>AVERAGE(AD3:AD44)</f>
        <v>109.49683454228231</v>
      </c>
      <c r="L3" t="s">
        <v>24</v>
      </c>
      <c r="M3">
        <f t="shared" ref="M3:Q12" si="0">COUNTIFS($A:$A,$L3,$B:$B,M$1)</f>
        <v>0</v>
      </c>
      <c r="N3">
        <f t="shared" si="0"/>
        <v>1</v>
      </c>
      <c r="O3">
        <f t="shared" si="0"/>
        <v>0</v>
      </c>
      <c r="P3">
        <f t="shared" si="0"/>
        <v>17</v>
      </c>
      <c r="Q3">
        <f t="shared" si="0"/>
        <v>1</v>
      </c>
      <c r="R3" s="1">
        <f t="shared" ref="R3:R44" si="1">M3/SUM($M3:$Q3)</f>
        <v>0</v>
      </c>
      <c r="S3" s="1">
        <f t="shared" ref="S3:S44" si="2">N3/SUM($M3:$Q3)</f>
        <v>5.2631578947368418E-2</v>
      </c>
      <c r="T3" s="1">
        <f t="shared" ref="T3:T44" si="3">O3/SUM($M3:$Q3)</f>
        <v>0</v>
      </c>
      <c r="U3" s="1">
        <f t="shared" ref="U3:U44" si="4">P3/SUM($M3:$Q3)</f>
        <v>0.89473684210526316</v>
      </c>
      <c r="V3" s="5">
        <f t="shared" ref="V3:V44" si="5">VLOOKUP(L3,$D$2:$E$56,2,0)</f>
        <v>4800</v>
      </c>
      <c r="W3" s="2">
        <f t="shared" ref="W3:W44" si="6">R3*$V3</f>
        <v>0</v>
      </c>
      <c r="X3" s="2">
        <f t="shared" ref="X3:X44" si="7">S3*$V3</f>
        <v>252.63157894736841</v>
      </c>
      <c r="Y3" s="2">
        <f t="shared" ref="Y3:Y44" si="8">T3*$V3</f>
        <v>0</v>
      </c>
      <c r="Z3" s="2">
        <f t="shared" ref="Z3:Z44" si="9">U3*$V3</f>
        <v>4294.7368421052633</v>
      </c>
      <c r="AA3" s="2" t="str">
        <f t="shared" ref="AA3:AA44" si="10">IFERROR(W3/3/M3,"")</f>
        <v/>
      </c>
      <c r="AB3" s="2">
        <f t="shared" ref="AB3:AB44" si="11">IFERROR(X3/3/N3,"")</f>
        <v>84.210526315789465</v>
      </c>
      <c r="AC3" s="2" t="str">
        <f t="shared" ref="AC3:AC44" si="12">IFERROR(Y3/3/O3,"")</f>
        <v/>
      </c>
      <c r="AD3" s="2">
        <f t="shared" ref="AD3:AD44" si="13">IFERROR(Z3/3/P3,"")</f>
        <v>84.21052631578948</v>
      </c>
    </row>
    <row r="4" spans="1:30" x14ac:dyDescent="0.2">
      <c r="A4" t="s">
        <v>84</v>
      </c>
      <c r="B4">
        <v>2021</v>
      </c>
      <c r="D4" t="s">
        <v>26</v>
      </c>
      <c r="E4">
        <v>2800</v>
      </c>
      <c r="L4" t="s">
        <v>34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6</v>
      </c>
      <c r="Q4">
        <f t="shared" si="0"/>
        <v>0</v>
      </c>
      <c r="R4" s="1">
        <f t="shared" si="1"/>
        <v>0</v>
      </c>
      <c r="S4" s="1">
        <f t="shared" si="2"/>
        <v>0</v>
      </c>
      <c r="T4" s="1">
        <f t="shared" si="3"/>
        <v>0</v>
      </c>
      <c r="U4" s="1">
        <f t="shared" si="4"/>
        <v>1</v>
      </c>
      <c r="V4" s="5">
        <f t="shared" si="5"/>
        <v>2700</v>
      </c>
      <c r="W4" s="2">
        <f t="shared" si="6"/>
        <v>0</v>
      </c>
      <c r="X4" s="2">
        <f t="shared" si="7"/>
        <v>0</v>
      </c>
      <c r="Y4" s="2">
        <f t="shared" si="8"/>
        <v>0</v>
      </c>
      <c r="Z4" s="2">
        <f t="shared" si="9"/>
        <v>2700</v>
      </c>
      <c r="AA4" s="2" t="str">
        <f t="shared" si="10"/>
        <v/>
      </c>
      <c r="AB4" s="2" t="str">
        <f t="shared" si="11"/>
        <v/>
      </c>
      <c r="AC4" s="2" t="str">
        <f t="shared" si="12"/>
        <v/>
      </c>
      <c r="AD4" s="2">
        <f t="shared" si="13"/>
        <v>150</v>
      </c>
    </row>
    <row r="5" spans="1:30" x14ac:dyDescent="0.2">
      <c r="A5" t="s">
        <v>77</v>
      </c>
      <c r="B5">
        <v>2021</v>
      </c>
      <c r="D5" t="s">
        <v>30</v>
      </c>
      <c r="E5">
        <v>3300</v>
      </c>
      <c r="L5" t="s">
        <v>35</v>
      </c>
      <c r="M5">
        <f t="shared" si="0"/>
        <v>0</v>
      </c>
      <c r="N5">
        <f t="shared" si="0"/>
        <v>0</v>
      </c>
      <c r="O5">
        <f t="shared" si="0"/>
        <v>2</v>
      </c>
      <c r="P5">
        <f t="shared" si="0"/>
        <v>16</v>
      </c>
      <c r="Q5">
        <f t="shared" si="0"/>
        <v>0</v>
      </c>
      <c r="R5" s="1">
        <f t="shared" si="1"/>
        <v>0</v>
      </c>
      <c r="S5" s="1">
        <f t="shared" si="2"/>
        <v>0</v>
      </c>
      <c r="T5" s="1">
        <f t="shared" si="3"/>
        <v>0.1111111111111111</v>
      </c>
      <c r="U5" s="1">
        <f t="shared" si="4"/>
        <v>0.88888888888888884</v>
      </c>
      <c r="V5" s="5">
        <f t="shared" si="5"/>
        <v>8400</v>
      </c>
      <c r="W5" s="2">
        <f t="shared" si="6"/>
        <v>0</v>
      </c>
      <c r="X5" s="2">
        <f t="shared" si="7"/>
        <v>0</v>
      </c>
      <c r="Y5" s="2">
        <f t="shared" si="8"/>
        <v>933.33333333333326</v>
      </c>
      <c r="Z5" s="2">
        <f t="shared" si="9"/>
        <v>7466.6666666666661</v>
      </c>
      <c r="AA5" s="2" t="str">
        <f t="shared" si="10"/>
        <v/>
      </c>
      <c r="AB5" s="2" t="str">
        <f t="shared" si="11"/>
        <v/>
      </c>
      <c r="AC5" s="2">
        <f t="shared" si="12"/>
        <v>155.55555555555554</v>
      </c>
      <c r="AD5" s="2">
        <f t="shared" si="13"/>
        <v>155.55555555555554</v>
      </c>
    </row>
    <row r="6" spans="1:30" x14ac:dyDescent="0.2">
      <c r="A6" t="s">
        <v>84</v>
      </c>
      <c r="B6">
        <v>2021</v>
      </c>
      <c r="D6" t="s">
        <v>31</v>
      </c>
      <c r="E6">
        <v>3700</v>
      </c>
      <c r="L6" t="s">
        <v>36</v>
      </c>
      <c r="M6">
        <f t="shared" si="0"/>
        <v>0</v>
      </c>
      <c r="N6">
        <f t="shared" si="0"/>
        <v>2</v>
      </c>
      <c r="O6">
        <f t="shared" si="0"/>
        <v>2</v>
      </c>
      <c r="P6">
        <f t="shared" si="0"/>
        <v>8</v>
      </c>
      <c r="Q6">
        <f t="shared" si="0"/>
        <v>0</v>
      </c>
      <c r="R6" s="1">
        <f t="shared" si="1"/>
        <v>0</v>
      </c>
      <c r="S6" s="1">
        <f t="shared" si="2"/>
        <v>0.16666666666666666</v>
      </c>
      <c r="T6" s="1">
        <f t="shared" si="3"/>
        <v>0.16666666666666666</v>
      </c>
      <c r="U6" s="1">
        <f t="shared" si="4"/>
        <v>0.66666666666666663</v>
      </c>
      <c r="V6" s="5">
        <f t="shared" si="5"/>
        <v>4300</v>
      </c>
      <c r="W6" s="2">
        <f t="shared" si="6"/>
        <v>0</v>
      </c>
      <c r="X6" s="2">
        <f t="shared" si="7"/>
        <v>716.66666666666663</v>
      </c>
      <c r="Y6" s="2">
        <f t="shared" si="8"/>
        <v>716.66666666666663</v>
      </c>
      <c r="Z6" s="2">
        <f t="shared" si="9"/>
        <v>2866.6666666666665</v>
      </c>
      <c r="AA6" s="2" t="str">
        <f t="shared" si="10"/>
        <v/>
      </c>
      <c r="AB6" s="2">
        <f t="shared" si="11"/>
        <v>119.44444444444444</v>
      </c>
      <c r="AC6" s="2">
        <f t="shared" si="12"/>
        <v>119.44444444444444</v>
      </c>
      <c r="AD6" s="2">
        <f t="shared" si="13"/>
        <v>119.44444444444444</v>
      </c>
    </row>
    <row r="7" spans="1:30" x14ac:dyDescent="0.2">
      <c r="A7" t="s">
        <v>81</v>
      </c>
      <c r="B7">
        <v>2024</v>
      </c>
      <c r="D7" t="s">
        <v>32</v>
      </c>
      <c r="E7">
        <v>6100</v>
      </c>
      <c r="L7" t="s">
        <v>37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10</v>
      </c>
      <c r="Q7">
        <f t="shared" si="0"/>
        <v>0</v>
      </c>
      <c r="R7" s="1">
        <f t="shared" si="1"/>
        <v>0</v>
      </c>
      <c r="S7" s="1">
        <f t="shared" si="2"/>
        <v>0</v>
      </c>
      <c r="T7" s="1">
        <f t="shared" si="3"/>
        <v>0</v>
      </c>
      <c r="U7" s="1">
        <f t="shared" si="4"/>
        <v>1</v>
      </c>
      <c r="V7" s="5">
        <f t="shared" si="5"/>
        <v>4600</v>
      </c>
      <c r="W7" s="2">
        <f t="shared" si="6"/>
        <v>0</v>
      </c>
      <c r="X7" s="2">
        <f t="shared" si="7"/>
        <v>0</v>
      </c>
      <c r="Y7" s="2">
        <f t="shared" si="8"/>
        <v>0</v>
      </c>
      <c r="Z7" s="2">
        <f t="shared" si="9"/>
        <v>4600</v>
      </c>
      <c r="AA7" s="2" t="str">
        <f t="shared" si="10"/>
        <v/>
      </c>
      <c r="AB7" s="2" t="str">
        <f t="shared" si="11"/>
        <v/>
      </c>
      <c r="AC7" s="2" t="str">
        <f t="shared" si="12"/>
        <v/>
      </c>
      <c r="AD7" s="2">
        <f t="shared" si="13"/>
        <v>153.33333333333331</v>
      </c>
    </row>
    <row r="8" spans="1:30" x14ac:dyDescent="0.2">
      <c r="A8" t="s">
        <v>64</v>
      </c>
      <c r="B8">
        <v>2023</v>
      </c>
      <c r="D8" t="s">
        <v>33</v>
      </c>
      <c r="E8">
        <v>3900</v>
      </c>
      <c r="L8" t="s">
        <v>38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12</v>
      </c>
      <c r="Q8">
        <f t="shared" si="0"/>
        <v>0</v>
      </c>
      <c r="R8" s="1">
        <f t="shared" si="1"/>
        <v>0</v>
      </c>
      <c r="S8" s="1">
        <f t="shared" si="2"/>
        <v>0</v>
      </c>
      <c r="T8" s="1">
        <f t="shared" si="3"/>
        <v>0</v>
      </c>
      <c r="U8" s="1">
        <f t="shared" si="4"/>
        <v>1</v>
      </c>
      <c r="V8" s="5">
        <f t="shared" si="5"/>
        <v>4600</v>
      </c>
      <c r="W8" s="2">
        <f t="shared" si="6"/>
        <v>0</v>
      </c>
      <c r="X8" s="2">
        <f t="shared" si="7"/>
        <v>0</v>
      </c>
      <c r="Y8" s="2">
        <f t="shared" si="8"/>
        <v>0</v>
      </c>
      <c r="Z8" s="2">
        <f t="shared" si="9"/>
        <v>4600</v>
      </c>
      <c r="AA8" s="2" t="str">
        <f t="shared" si="10"/>
        <v/>
      </c>
      <c r="AB8" s="2" t="str">
        <f t="shared" si="11"/>
        <v/>
      </c>
      <c r="AC8" s="2" t="str">
        <f t="shared" si="12"/>
        <v/>
      </c>
      <c r="AD8" s="2">
        <f t="shared" si="13"/>
        <v>127.77777777777777</v>
      </c>
    </row>
    <row r="9" spans="1:30" x14ac:dyDescent="0.2">
      <c r="A9" t="s">
        <v>70</v>
      </c>
      <c r="B9">
        <v>2022</v>
      </c>
      <c r="D9" t="s">
        <v>34</v>
      </c>
      <c r="E9">
        <v>2700</v>
      </c>
      <c r="L9" t="s">
        <v>39</v>
      </c>
      <c r="M9">
        <f t="shared" si="0"/>
        <v>0</v>
      </c>
      <c r="N9">
        <f t="shared" si="0"/>
        <v>2</v>
      </c>
      <c r="O9">
        <f t="shared" si="0"/>
        <v>7</v>
      </c>
      <c r="P9">
        <f t="shared" si="0"/>
        <v>3</v>
      </c>
      <c r="Q9">
        <f t="shared" si="0"/>
        <v>0</v>
      </c>
      <c r="R9" s="1">
        <f t="shared" si="1"/>
        <v>0</v>
      </c>
      <c r="S9" s="1">
        <f t="shared" si="2"/>
        <v>0.16666666666666666</v>
      </c>
      <c r="T9" s="1">
        <f t="shared" si="3"/>
        <v>0.58333333333333337</v>
      </c>
      <c r="U9" s="1">
        <f t="shared" si="4"/>
        <v>0.25</v>
      </c>
      <c r="V9" s="5">
        <f t="shared" si="5"/>
        <v>12800</v>
      </c>
      <c r="W9" s="2">
        <f t="shared" si="6"/>
        <v>0</v>
      </c>
      <c r="X9" s="2">
        <f t="shared" si="7"/>
        <v>2133.333333333333</v>
      </c>
      <c r="Y9" s="2">
        <f t="shared" si="8"/>
        <v>7466.666666666667</v>
      </c>
      <c r="Z9" s="2">
        <f t="shared" si="9"/>
        <v>3200</v>
      </c>
      <c r="AA9" s="2" t="str">
        <f t="shared" si="10"/>
        <v/>
      </c>
      <c r="AB9" s="2">
        <f t="shared" si="11"/>
        <v>355.55555555555549</v>
      </c>
      <c r="AC9" s="2">
        <f t="shared" si="12"/>
        <v>355.5555555555556</v>
      </c>
      <c r="AD9" s="2">
        <f t="shared" si="13"/>
        <v>355.5555555555556</v>
      </c>
    </row>
    <row r="10" spans="1:30" x14ac:dyDescent="0.2">
      <c r="A10" t="s">
        <v>61</v>
      </c>
      <c r="B10">
        <v>2022</v>
      </c>
      <c r="D10" t="s">
        <v>35</v>
      </c>
      <c r="E10">
        <v>8400</v>
      </c>
      <c r="L10" t="s">
        <v>84</v>
      </c>
      <c r="M10">
        <f t="shared" si="0"/>
        <v>0</v>
      </c>
      <c r="N10">
        <f t="shared" si="0"/>
        <v>13</v>
      </c>
      <c r="O10">
        <f t="shared" si="0"/>
        <v>3</v>
      </c>
      <c r="P10">
        <f t="shared" si="0"/>
        <v>0</v>
      </c>
      <c r="Q10">
        <f t="shared" si="0"/>
        <v>0</v>
      </c>
      <c r="R10" s="1">
        <f t="shared" si="1"/>
        <v>0</v>
      </c>
      <c r="S10" s="1">
        <f t="shared" si="2"/>
        <v>0.8125</v>
      </c>
      <c r="T10" s="1">
        <f t="shared" si="3"/>
        <v>0.1875</v>
      </c>
      <c r="U10" s="1">
        <f t="shared" si="4"/>
        <v>0</v>
      </c>
      <c r="V10" s="5">
        <f t="shared" si="5"/>
        <v>12800</v>
      </c>
      <c r="W10" s="2">
        <f t="shared" si="6"/>
        <v>0</v>
      </c>
      <c r="X10" s="2">
        <f t="shared" si="7"/>
        <v>10400</v>
      </c>
      <c r="Y10" s="2">
        <f t="shared" si="8"/>
        <v>2400</v>
      </c>
      <c r="Z10" s="2">
        <f t="shared" si="9"/>
        <v>0</v>
      </c>
      <c r="AA10" s="2" t="str">
        <f t="shared" si="10"/>
        <v/>
      </c>
      <c r="AB10" s="2">
        <f t="shared" si="11"/>
        <v>266.66666666666663</v>
      </c>
      <c r="AC10" s="2">
        <f t="shared" si="12"/>
        <v>266.66666666666669</v>
      </c>
      <c r="AD10" s="2" t="str">
        <f t="shared" si="13"/>
        <v/>
      </c>
    </row>
    <row r="11" spans="1:30" x14ac:dyDescent="0.2">
      <c r="A11" t="s">
        <v>76</v>
      </c>
      <c r="B11">
        <v>0</v>
      </c>
      <c r="D11" t="s">
        <v>36</v>
      </c>
      <c r="E11">
        <v>4300</v>
      </c>
      <c r="L11" t="s">
        <v>42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5</v>
      </c>
      <c r="Q11">
        <f t="shared" si="0"/>
        <v>0</v>
      </c>
      <c r="R11" s="1">
        <f t="shared" si="1"/>
        <v>0</v>
      </c>
      <c r="S11" s="1">
        <f t="shared" si="2"/>
        <v>0</v>
      </c>
      <c r="T11" s="1">
        <f t="shared" si="3"/>
        <v>0</v>
      </c>
      <c r="U11" s="1">
        <f t="shared" si="4"/>
        <v>1</v>
      </c>
      <c r="V11" s="5">
        <f t="shared" si="5"/>
        <v>1200</v>
      </c>
      <c r="W11" s="2">
        <f t="shared" si="6"/>
        <v>0</v>
      </c>
      <c r="X11" s="2">
        <f t="shared" si="7"/>
        <v>0</v>
      </c>
      <c r="Y11" s="2">
        <f t="shared" si="8"/>
        <v>0</v>
      </c>
      <c r="Z11" s="2">
        <f t="shared" si="9"/>
        <v>1200</v>
      </c>
      <c r="AA11" s="2" t="str">
        <f t="shared" si="10"/>
        <v/>
      </c>
      <c r="AB11" s="2" t="str">
        <f t="shared" si="11"/>
        <v/>
      </c>
      <c r="AC11" s="2" t="str">
        <f t="shared" si="12"/>
        <v/>
      </c>
      <c r="AD11" s="2">
        <f t="shared" si="13"/>
        <v>80</v>
      </c>
    </row>
    <row r="12" spans="1:30" x14ac:dyDescent="0.2">
      <c r="A12" t="s">
        <v>61</v>
      </c>
      <c r="B12">
        <v>2022</v>
      </c>
      <c r="D12" t="s">
        <v>37</v>
      </c>
      <c r="E12">
        <v>4600</v>
      </c>
      <c r="L12" t="s">
        <v>43</v>
      </c>
      <c r="M12">
        <f t="shared" si="0"/>
        <v>0</v>
      </c>
      <c r="N12">
        <f t="shared" si="0"/>
        <v>3</v>
      </c>
      <c r="O12">
        <f t="shared" si="0"/>
        <v>5</v>
      </c>
      <c r="P12">
        <f t="shared" si="0"/>
        <v>0</v>
      </c>
      <c r="Q12">
        <f t="shared" si="0"/>
        <v>1</v>
      </c>
      <c r="R12" s="1">
        <f t="shared" si="1"/>
        <v>0</v>
      </c>
      <c r="S12" s="1">
        <f t="shared" si="2"/>
        <v>0.33333333333333331</v>
      </c>
      <c r="T12" s="1">
        <f t="shared" si="3"/>
        <v>0.55555555555555558</v>
      </c>
      <c r="U12" s="1">
        <f t="shared" si="4"/>
        <v>0</v>
      </c>
      <c r="V12" s="5">
        <f t="shared" si="5"/>
        <v>2500</v>
      </c>
      <c r="W12" s="2">
        <f t="shared" si="6"/>
        <v>0</v>
      </c>
      <c r="X12" s="2">
        <f t="shared" si="7"/>
        <v>833.33333333333326</v>
      </c>
      <c r="Y12" s="2">
        <f t="shared" si="8"/>
        <v>1388.8888888888889</v>
      </c>
      <c r="Z12" s="2">
        <f t="shared" si="9"/>
        <v>0</v>
      </c>
      <c r="AA12" s="2" t="str">
        <f t="shared" si="10"/>
        <v/>
      </c>
      <c r="AB12" s="2">
        <f t="shared" si="11"/>
        <v>92.592592592592595</v>
      </c>
      <c r="AC12" s="2">
        <f t="shared" si="12"/>
        <v>92.592592592592595</v>
      </c>
      <c r="AD12" s="2" t="str">
        <f t="shared" si="13"/>
        <v/>
      </c>
    </row>
    <row r="13" spans="1:30" x14ac:dyDescent="0.2">
      <c r="A13" t="s">
        <v>64</v>
      </c>
      <c r="B13">
        <v>2022</v>
      </c>
      <c r="D13" t="s">
        <v>38</v>
      </c>
      <c r="E13">
        <v>4600</v>
      </c>
      <c r="L13" t="s">
        <v>45</v>
      </c>
      <c r="M13">
        <f t="shared" ref="M13:Q22" si="14">COUNTIFS($A:$A,$L13,$B:$B,M$1)</f>
        <v>0</v>
      </c>
      <c r="N13">
        <f t="shared" si="14"/>
        <v>0</v>
      </c>
      <c r="O13">
        <f t="shared" si="14"/>
        <v>0</v>
      </c>
      <c r="P13">
        <f t="shared" si="14"/>
        <v>3</v>
      </c>
      <c r="Q13">
        <f t="shared" si="14"/>
        <v>0</v>
      </c>
      <c r="R13" s="1">
        <f t="shared" si="1"/>
        <v>0</v>
      </c>
      <c r="S13" s="1">
        <f t="shared" si="2"/>
        <v>0</v>
      </c>
      <c r="T13" s="1">
        <f t="shared" si="3"/>
        <v>0</v>
      </c>
      <c r="U13" s="1">
        <f t="shared" si="4"/>
        <v>1</v>
      </c>
      <c r="V13" s="5">
        <f t="shared" si="5"/>
        <v>900</v>
      </c>
      <c r="W13" s="2">
        <f t="shared" si="6"/>
        <v>0</v>
      </c>
      <c r="X13" s="2">
        <f t="shared" si="7"/>
        <v>0</v>
      </c>
      <c r="Y13" s="2">
        <f t="shared" si="8"/>
        <v>0</v>
      </c>
      <c r="Z13" s="2">
        <f t="shared" si="9"/>
        <v>900</v>
      </c>
      <c r="AA13" s="2" t="str">
        <f t="shared" si="10"/>
        <v/>
      </c>
      <c r="AB13" s="2" t="str">
        <f t="shared" si="11"/>
        <v/>
      </c>
      <c r="AC13" s="2" t="str">
        <f t="shared" si="12"/>
        <v/>
      </c>
      <c r="AD13" s="2">
        <f t="shared" si="13"/>
        <v>100</v>
      </c>
    </row>
    <row r="14" spans="1:30" x14ac:dyDescent="0.2">
      <c r="A14" t="s">
        <v>81</v>
      </c>
      <c r="B14">
        <v>2021</v>
      </c>
      <c r="D14" t="s">
        <v>39</v>
      </c>
      <c r="E14">
        <v>12800</v>
      </c>
      <c r="L14" t="s">
        <v>46</v>
      </c>
      <c r="M14">
        <f t="shared" si="14"/>
        <v>0</v>
      </c>
      <c r="N14">
        <f t="shared" si="14"/>
        <v>2</v>
      </c>
      <c r="O14">
        <f t="shared" si="14"/>
        <v>1</v>
      </c>
      <c r="P14">
        <f t="shared" si="14"/>
        <v>2</v>
      </c>
      <c r="Q14">
        <f t="shared" si="14"/>
        <v>0</v>
      </c>
      <c r="R14" s="1">
        <f t="shared" si="1"/>
        <v>0</v>
      </c>
      <c r="S14" s="1">
        <f t="shared" si="2"/>
        <v>0.4</v>
      </c>
      <c r="T14" s="1">
        <f t="shared" si="3"/>
        <v>0.2</v>
      </c>
      <c r="U14" s="1">
        <f t="shared" si="4"/>
        <v>0.4</v>
      </c>
      <c r="V14" s="5">
        <f t="shared" si="5"/>
        <v>1700</v>
      </c>
      <c r="W14" s="2">
        <f t="shared" si="6"/>
        <v>0</v>
      </c>
      <c r="X14" s="2">
        <f t="shared" si="7"/>
        <v>680</v>
      </c>
      <c r="Y14" s="2">
        <f t="shared" si="8"/>
        <v>340</v>
      </c>
      <c r="Z14" s="2">
        <f t="shared" si="9"/>
        <v>680</v>
      </c>
      <c r="AA14" s="2" t="str">
        <f t="shared" si="10"/>
        <v/>
      </c>
      <c r="AB14" s="2">
        <f t="shared" si="11"/>
        <v>113.33333333333333</v>
      </c>
      <c r="AC14" s="2">
        <f t="shared" si="12"/>
        <v>113.33333333333333</v>
      </c>
      <c r="AD14" s="2">
        <f t="shared" si="13"/>
        <v>113.33333333333333</v>
      </c>
    </row>
    <row r="15" spans="1:30" x14ac:dyDescent="0.2">
      <c r="A15" t="s">
        <v>69</v>
      </c>
      <c r="B15">
        <v>2022</v>
      </c>
      <c r="D15" t="s">
        <v>84</v>
      </c>
      <c r="E15">
        <v>12800</v>
      </c>
      <c r="L15" t="s">
        <v>47</v>
      </c>
      <c r="M15">
        <f t="shared" si="14"/>
        <v>0</v>
      </c>
      <c r="N15">
        <f t="shared" si="14"/>
        <v>0</v>
      </c>
      <c r="O15">
        <f t="shared" si="14"/>
        <v>0</v>
      </c>
      <c r="P15">
        <f t="shared" si="14"/>
        <v>4</v>
      </c>
      <c r="Q15">
        <f t="shared" si="14"/>
        <v>1</v>
      </c>
      <c r="R15" s="1">
        <f t="shared" si="1"/>
        <v>0</v>
      </c>
      <c r="S15" s="1">
        <f t="shared" si="2"/>
        <v>0</v>
      </c>
      <c r="T15" s="1">
        <f t="shared" si="3"/>
        <v>0</v>
      </c>
      <c r="U15" s="1">
        <f t="shared" si="4"/>
        <v>0.8</v>
      </c>
      <c r="V15" s="5">
        <f t="shared" si="5"/>
        <v>2800</v>
      </c>
      <c r="W15" s="2">
        <f t="shared" si="6"/>
        <v>0</v>
      </c>
      <c r="X15" s="2">
        <f t="shared" si="7"/>
        <v>0</v>
      </c>
      <c r="Y15" s="2">
        <f t="shared" si="8"/>
        <v>0</v>
      </c>
      <c r="Z15" s="2">
        <f t="shared" si="9"/>
        <v>2240</v>
      </c>
      <c r="AA15" s="2" t="str">
        <f t="shared" si="10"/>
        <v/>
      </c>
      <c r="AB15" s="2" t="str">
        <f t="shared" si="11"/>
        <v/>
      </c>
      <c r="AC15" s="2" t="str">
        <f t="shared" si="12"/>
        <v/>
      </c>
      <c r="AD15" s="2">
        <f t="shared" si="13"/>
        <v>186.66666666666666</v>
      </c>
    </row>
    <row r="16" spans="1:30" x14ac:dyDescent="0.2">
      <c r="A16" t="s">
        <v>64</v>
      </c>
      <c r="B16">
        <v>2022</v>
      </c>
      <c r="D16" t="s">
        <v>40</v>
      </c>
      <c r="E16">
        <v>3100</v>
      </c>
      <c r="L16" t="s">
        <v>48</v>
      </c>
      <c r="M16">
        <f t="shared" si="14"/>
        <v>0</v>
      </c>
      <c r="N16">
        <f t="shared" si="14"/>
        <v>2</v>
      </c>
      <c r="O16">
        <f t="shared" si="14"/>
        <v>1</v>
      </c>
      <c r="P16">
        <f t="shared" si="14"/>
        <v>2</v>
      </c>
      <c r="Q16">
        <f t="shared" si="14"/>
        <v>2</v>
      </c>
      <c r="R16" s="1">
        <f t="shared" si="1"/>
        <v>0</v>
      </c>
      <c r="S16" s="1">
        <f t="shared" si="2"/>
        <v>0.2857142857142857</v>
      </c>
      <c r="T16" s="1">
        <f t="shared" si="3"/>
        <v>0.14285714285714285</v>
      </c>
      <c r="U16" s="1">
        <f t="shared" si="4"/>
        <v>0.2857142857142857</v>
      </c>
      <c r="V16" s="5">
        <f t="shared" si="5"/>
        <v>2600</v>
      </c>
      <c r="W16" s="2">
        <f t="shared" si="6"/>
        <v>0</v>
      </c>
      <c r="X16" s="2">
        <f t="shared" si="7"/>
        <v>742.85714285714278</v>
      </c>
      <c r="Y16" s="2">
        <f t="shared" si="8"/>
        <v>371.42857142857139</v>
      </c>
      <c r="Z16" s="2">
        <f t="shared" si="9"/>
        <v>742.85714285714278</v>
      </c>
      <c r="AA16" s="2" t="str">
        <f t="shared" si="10"/>
        <v/>
      </c>
      <c r="AB16" s="2">
        <f t="shared" si="11"/>
        <v>123.8095238095238</v>
      </c>
      <c r="AC16" s="2">
        <f t="shared" si="12"/>
        <v>123.8095238095238</v>
      </c>
      <c r="AD16" s="2">
        <f t="shared" si="13"/>
        <v>123.8095238095238</v>
      </c>
    </row>
    <row r="17" spans="1:30" x14ac:dyDescent="0.2">
      <c r="A17" t="s">
        <v>73</v>
      </c>
      <c r="B17">
        <v>2022</v>
      </c>
      <c r="D17" t="s">
        <v>41</v>
      </c>
      <c r="E17">
        <v>5800</v>
      </c>
      <c r="L17" t="s">
        <v>49</v>
      </c>
      <c r="M17">
        <f t="shared" si="14"/>
        <v>0</v>
      </c>
      <c r="N17">
        <f t="shared" si="14"/>
        <v>0</v>
      </c>
      <c r="O17">
        <f t="shared" si="14"/>
        <v>2</v>
      </c>
      <c r="P17">
        <f t="shared" si="14"/>
        <v>1</v>
      </c>
      <c r="Q17">
        <f t="shared" si="14"/>
        <v>0</v>
      </c>
      <c r="R17" s="1">
        <f t="shared" si="1"/>
        <v>0</v>
      </c>
      <c r="S17" s="1">
        <f t="shared" si="2"/>
        <v>0</v>
      </c>
      <c r="T17" s="1">
        <f t="shared" si="3"/>
        <v>0.66666666666666663</v>
      </c>
      <c r="U17" s="1">
        <f t="shared" si="4"/>
        <v>0.33333333333333331</v>
      </c>
      <c r="V17" s="5">
        <f t="shared" si="5"/>
        <v>700</v>
      </c>
      <c r="W17" s="2">
        <f t="shared" si="6"/>
        <v>0</v>
      </c>
      <c r="X17" s="2">
        <f t="shared" si="7"/>
        <v>0</v>
      </c>
      <c r="Y17" s="2">
        <f t="shared" si="8"/>
        <v>466.66666666666663</v>
      </c>
      <c r="Z17" s="2">
        <f t="shared" si="9"/>
        <v>233.33333333333331</v>
      </c>
      <c r="AA17" s="2" t="str">
        <f t="shared" si="10"/>
        <v/>
      </c>
      <c r="AB17" s="2" t="str">
        <f t="shared" si="11"/>
        <v/>
      </c>
      <c r="AC17" s="2">
        <f t="shared" si="12"/>
        <v>77.777777777777771</v>
      </c>
      <c r="AD17" s="2">
        <f t="shared" si="13"/>
        <v>77.777777777777771</v>
      </c>
    </row>
    <row r="18" spans="1:30" x14ac:dyDescent="0.2">
      <c r="A18" t="s">
        <v>69</v>
      </c>
      <c r="B18">
        <v>2022</v>
      </c>
      <c r="D18" t="s">
        <v>85</v>
      </c>
      <c r="E18">
        <v>1200</v>
      </c>
      <c r="L18" t="s">
        <v>86</v>
      </c>
      <c r="M18">
        <f t="shared" si="14"/>
        <v>0</v>
      </c>
      <c r="N18">
        <f t="shared" si="14"/>
        <v>0</v>
      </c>
      <c r="O18">
        <f t="shared" si="14"/>
        <v>0</v>
      </c>
      <c r="P18">
        <f t="shared" si="14"/>
        <v>4</v>
      </c>
      <c r="Q18">
        <f t="shared" si="14"/>
        <v>0</v>
      </c>
      <c r="R18" s="1">
        <f t="shared" si="1"/>
        <v>0</v>
      </c>
      <c r="S18" s="1">
        <f t="shared" si="2"/>
        <v>0</v>
      </c>
      <c r="T18" s="1">
        <f t="shared" si="3"/>
        <v>0</v>
      </c>
      <c r="U18" s="1">
        <f t="shared" si="4"/>
        <v>1</v>
      </c>
      <c r="V18" s="5">
        <f t="shared" si="5"/>
        <v>700</v>
      </c>
      <c r="W18" s="2">
        <f t="shared" si="6"/>
        <v>0</v>
      </c>
      <c r="X18" s="2">
        <f t="shared" si="7"/>
        <v>0</v>
      </c>
      <c r="Y18" s="2">
        <f t="shared" si="8"/>
        <v>0</v>
      </c>
      <c r="Z18" s="2">
        <f t="shared" si="9"/>
        <v>700</v>
      </c>
      <c r="AA18" s="2" t="str">
        <f t="shared" si="10"/>
        <v/>
      </c>
      <c r="AB18" s="2" t="str">
        <f t="shared" si="11"/>
        <v/>
      </c>
      <c r="AC18" s="2" t="str">
        <f t="shared" si="12"/>
        <v/>
      </c>
      <c r="AD18" s="2">
        <f t="shared" si="13"/>
        <v>58.333333333333336</v>
      </c>
    </row>
    <row r="19" spans="1:30" x14ac:dyDescent="0.2">
      <c r="A19" t="s">
        <v>73</v>
      </c>
      <c r="B19">
        <v>2022</v>
      </c>
      <c r="D19" t="s">
        <v>42</v>
      </c>
      <c r="E19">
        <v>1200</v>
      </c>
      <c r="L19" t="s">
        <v>50</v>
      </c>
      <c r="M19">
        <f t="shared" si="14"/>
        <v>0</v>
      </c>
      <c r="N19">
        <f t="shared" si="14"/>
        <v>0</v>
      </c>
      <c r="O19">
        <f t="shared" si="14"/>
        <v>1</v>
      </c>
      <c r="P19">
        <f t="shared" si="14"/>
        <v>4</v>
      </c>
      <c r="Q19">
        <f t="shared" si="14"/>
        <v>0</v>
      </c>
      <c r="R19" s="1">
        <f t="shared" si="1"/>
        <v>0</v>
      </c>
      <c r="S19" s="1">
        <f t="shared" si="2"/>
        <v>0</v>
      </c>
      <c r="T19" s="1">
        <f t="shared" si="3"/>
        <v>0.2</v>
      </c>
      <c r="U19" s="1">
        <f t="shared" si="4"/>
        <v>0.8</v>
      </c>
      <c r="V19" s="5">
        <f t="shared" si="5"/>
        <v>200</v>
      </c>
      <c r="W19" s="2">
        <f t="shared" si="6"/>
        <v>0</v>
      </c>
      <c r="X19" s="2">
        <f t="shared" si="7"/>
        <v>0</v>
      </c>
      <c r="Y19" s="2">
        <f t="shared" si="8"/>
        <v>40</v>
      </c>
      <c r="Z19" s="2">
        <f t="shared" si="9"/>
        <v>160</v>
      </c>
      <c r="AA19" s="2" t="str">
        <f t="shared" si="10"/>
        <v/>
      </c>
      <c r="AB19" s="2" t="str">
        <f t="shared" si="11"/>
        <v/>
      </c>
      <c r="AC19" s="2">
        <f t="shared" si="12"/>
        <v>13.333333333333334</v>
      </c>
      <c r="AD19" s="2">
        <f t="shared" si="13"/>
        <v>13.333333333333334</v>
      </c>
    </row>
    <row r="20" spans="1:30" x14ac:dyDescent="0.2">
      <c r="A20" t="s">
        <v>46</v>
      </c>
      <c r="B20">
        <v>2021</v>
      </c>
      <c r="D20" t="s">
        <v>43</v>
      </c>
      <c r="E20">
        <v>2500</v>
      </c>
      <c r="L20" t="s">
        <v>51</v>
      </c>
      <c r="M20">
        <f t="shared" si="14"/>
        <v>0</v>
      </c>
      <c r="N20">
        <f t="shared" si="14"/>
        <v>0</v>
      </c>
      <c r="O20">
        <f t="shared" si="14"/>
        <v>0</v>
      </c>
      <c r="P20">
        <f t="shared" si="14"/>
        <v>4</v>
      </c>
      <c r="Q20">
        <f t="shared" si="14"/>
        <v>1</v>
      </c>
      <c r="R20" s="1">
        <f t="shared" si="1"/>
        <v>0</v>
      </c>
      <c r="S20" s="1">
        <f t="shared" si="2"/>
        <v>0</v>
      </c>
      <c r="T20" s="1">
        <f t="shared" si="3"/>
        <v>0</v>
      </c>
      <c r="U20" s="1">
        <f t="shared" si="4"/>
        <v>0.8</v>
      </c>
      <c r="V20" s="5">
        <f t="shared" si="5"/>
        <v>100</v>
      </c>
      <c r="W20" s="2">
        <f t="shared" si="6"/>
        <v>0</v>
      </c>
      <c r="X20" s="2">
        <f t="shared" si="7"/>
        <v>0</v>
      </c>
      <c r="Y20" s="2">
        <f t="shared" si="8"/>
        <v>0</v>
      </c>
      <c r="Z20" s="2">
        <f t="shared" si="9"/>
        <v>80</v>
      </c>
      <c r="AA20" s="2" t="str">
        <f t="shared" si="10"/>
        <v/>
      </c>
      <c r="AB20" s="2" t="str">
        <f t="shared" si="11"/>
        <v/>
      </c>
      <c r="AC20" s="2" t="str">
        <f t="shared" si="12"/>
        <v/>
      </c>
      <c r="AD20" s="2">
        <f t="shared" si="13"/>
        <v>6.666666666666667</v>
      </c>
    </row>
    <row r="21" spans="1:30" x14ac:dyDescent="0.2">
      <c r="A21" t="s">
        <v>64</v>
      </c>
      <c r="B21">
        <v>2022</v>
      </c>
      <c r="D21" t="s">
        <v>44</v>
      </c>
      <c r="E21">
        <v>1700</v>
      </c>
      <c r="L21" t="s">
        <v>52</v>
      </c>
      <c r="M21">
        <f t="shared" si="14"/>
        <v>0</v>
      </c>
      <c r="N21">
        <f t="shared" si="14"/>
        <v>0</v>
      </c>
      <c r="O21">
        <f t="shared" si="14"/>
        <v>0</v>
      </c>
      <c r="P21">
        <f t="shared" si="14"/>
        <v>5</v>
      </c>
      <c r="Q21">
        <f t="shared" si="14"/>
        <v>0</v>
      </c>
      <c r="R21" s="1">
        <f t="shared" si="1"/>
        <v>0</v>
      </c>
      <c r="S21" s="1">
        <f t="shared" si="2"/>
        <v>0</v>
      </c>
      <c r="T21" s="1">
        <f t="shared" si="3"/>
        <v>0</v>
      </c>
      <c r="U21" s="1">
        <f t="shared" si="4"/>
        <v>1</v>
      </c>
      <c r="V21" s="5">
        <f t="shared" si="5"/>
        <v>100</v>
      </c>
      <c r="W21" s="2">
        <f t="shared" si="6"/>
        <v>0</v>
      </c>
      <c r="X21" s="2">
        <f t="shared" si="7"/>
        <v>0</v>
      </c>
      <c r="Y21" s="2">
        <f t="shared" si="8"/>
        <v>0</v>
      </c>
      <c r="Z21" s="2">
        <f t="shared" si="9"/>
        <v>100</v>
      </c>
      <c r="AA21" s="2" t="str">
        <f t="shared" si="10"/>
        <v/>
      </c>
      <c r="AB21" s="2" t="str">
        <f t="shared" si="11"/>
        <v/>
      </c>
      <c r="AC21" s="2" t="str">
        <f t="shared" si="12"/>
        <v/>
      </c>
      <c r="AD21" s="2">
        <f t="shared" si="13"/>
        <v>6.666666666666667</v>
      </c>
    </row>
    <row r="22" spans="1:30" x14ac:dyDescent="0.2">
      <c r="A22" t="s">
        <v>65</v>
      </c>
      <c r="B22">
        <v>2022</v>
      </c>
      <c r="D22" t="s">
        <v>45</v>
      </c>
      <c r="E22">
        <v>900</v>
      </c>
      <c r="L22" t="s">
        <v>53</v>
      </c>
      <c r="M22">
        <f t="shared" si="14"/>
        <v>0</v>
      </c>
      <c r="N22">
        <f t="shared" si="14"/>
        <v>0</v>
      </c>
      <c r="O22">
        <f t="shared" si="14"/>
        <v>3</v>
      </c>
      <c r="P22">
        <f t="shared" si="14"/>
        <v>0</v>
      </c>
      <c r="Q22">
        <f t="shared" si="14"/>
        <v>0</v>
      </c>
      <c r="R22" s="1">
        <f t="shared" si="1"/>
        <v>0</v>
      </c>
      <c r="S22" s="1">
        <f t="shared" si="2"/>
        <v>0</v>
      </c>
      <c r="T22" s="1">
        <f t="shared" si="3"/>
        <v>1</v>
      </c>
      <c r="U22" s="1">
        <f t="shared" si="4"/>
        <v>0</v>
      </c>
      <c r="V22" s="5">
        <f t="shared" si="5"/>
        <v>1800</v>
      </c>
      <c r="W22" s="2">
        <f t="shared" si="6"/>
        <v>0</v>
      </c>
      <c r="X22" s="2">
        <f t="shared" si="7"/>
        <v>0</v>
      </c>
      <c r="Y22" s="2">
        <f t="shared" si="8"/>
        <v>1800</v>
      </c>
      <c r="Z22" s="2">
        <f t="shared" si="9"/>
        <v>0</v>
      </c>
      <c r="AA22" s="2" t="str">
        <f t="shared" si="10"/>
        <v/>
      </c>
      <c r="AB22" s="2" t="str">
        <f t="shared" si="11"/>
        <v/>
      </c>
      <c r="AC22" s="2">
        <f t="shared" si="12"/>
        <v>200</v>
      </c>
      <c r="AD22" s="2" t="str">
        <f t="shared" si="13"/>
        <v/>
      </c>
    </row>
    <row r="23" spans="1:30" x14ac:dyDescent="0.2">
      <c r="A23" t="s">
        <v>63</v>
      </c>
      <c r="B23">
        <v>2022</v>
      </c>
      <c r="D23" t="s">
        <v>46</v>
      </c>
      <c r="E23">
        <v>1700</v>
      </c>
      <c r="L23" t="s">
        <v>54</v>
      </c>
      <c r="M23">
        <f t="shared" ref="M23:Q32" si="15">COUNTIFS($A:$A,$L23,$B:$B,M$1)</f>
        <v>0</v>
      </c>
      <c r="N23">
        <f t="shared" si="15"/>
        <v>1</v>
      </c>
      <c r="O23">
        <f t="shared" si="15"/>
        <v>1</v>
      </c>
      <c r="P23">
        <f t="shared" si="15"/>
        <v>1</v>
      </c>
      <c r="Q23">
        <f t="shared" si="15"/>
        <v>0</v>
      </c>
      <c r="R23" s="1">
        <f t="shared" si="1"/>
        <v>0</v>
      </c>
      <c r="S23" s="1">
        <f t="shared" si="2"/>
        <v>0.33333333333333331</v>
      </c>
      <c r="T23" s="1">
        <f t="shared" si="3"/>
        <v>0.33333333333333331</v>
      </c>
      <c r="U23" s="1">
        <f t="shared" si="4"/>
        <v>0.33333333333333331</v>
      </c>
      <c r="V23" s="5">
        <f t="shared" si="5"/>
        <v>1900</v>
      </c>
      <c r="W23" s="2">
        <f t="shared" si="6"/>
        <v>0</v>
      </c>
      <c r="X23" s="2">
        <f t="shared" si="7"/>
        <v>633.33333333333326</v>
      </c>
      <c r="Y23" s="2">
        <f t="shared" si="8"/>
        <v>633.33333333333326</v>
      </c>
      <c r="Z23" s="2">
        <f t="shared" si="9"/>
        <v>633.33333333333326</v>
      </c>
      <c r="AA23" s="2" t="str">
        <f t="shared" si="10"/>
        <v/>
      </c>
      <c r="AB23" s="2">
        <f t="shared" si="11"/>
        <v>211.11111111111109</v>
      </c>
      <c r="AC23" s="2">
        <f t="shared" si="12"/>
        <v>211.11111111111109</v>
      </c>
      <c r="AD23" s="2">
        <f t="shared" si="13"/>
        <v>211.11111111111109</v>
      </c>
    </row>
    <row r="24" spans="1:30" x14ac:dyDescent="0.2">
      <c r="A24" t="s">
        <v>81</v>
      </c>
      <c r="B24">
        <v>0</v>
      </c>
      <c r="D24" t="s">
        <v>47</v>
      </c>
      <c r="E24">
        <v>2800</v>
      </c>
      <c r="L24" t="s">
        <v>55</v>
      </c>
      <c r="M24">
        <f t="shared" si="15"/>
        <v>0</v>
      </c>
      <c r="N24">
        <f t="shared" si="15"/>
        <v>0</v>
      </c>
      <c r="O24">
        <f t="shared" si="15"/>
        <v>1</v>
      </c>
      <c r="P24">
        <f t="shared" si="15"/>
        <v>5</v>
      </c>
      <c r="Q24">
        <f t="shared" si="15"/>
        <v>0</v>
      </c>
      <c r="R24" s="1">
        <f t="shared" si="1"/>
        <v>0</v>
      </c>
      <c r="S24" s="1">
        <f t="shared" si="2"/>
        <v>0</v>
      </c>
      <c r="T24" s="1">
        <f t="shared" si="3"/>
        <v>0.16666666666666666</v>
      </c>
      <c r="U24" s="1">
        <f t="shared" si="4"/>
        <v>0.83333333333333337</v>
      </c>
      <c r="V24" s="5">
        <f t="shared" si="5"/>
        <v>200</v>
      </c>
      <c r="W24" s="2">
        <f t="shared" si="6"/>
        <v>0</v>
      </c>
      <c r="X24" s="2">
        <f t="shared" si="7"/>
        <v>0</v>
      </c>
      <c r="Y24" s="2">
        <f t="shared" si="8"/>
        <v>33.333333333333329</v>
      </c>
      <c r="Z24" s="2">
        <f t="shared" si="9"/>
        <v>166.66666666666669</v>
      </c>
      <c r="AA24" s="2" t="str">
        <f t="shared" si="10"/>
        <v/>
      </c>
      <c r="AB24" s="2" t="str">
        <f t="shared" si="11"/>
        <v/>
      </c>
      <c r="AC24" s="2">
        <f t="shared" si="12"/>
        <v>11.111111111111109</v>
      </c>
      <c r="AD24" s="2">
        <f t="shared" si="13"/>
        <v>11.111111111111112</v>
      </c>
    </row>
    <row r="25" spans="1:30" x14ac:dyDescent="0.2">
      <c r="A25" t="s">
        <v>75</v>
      </c>
      <c r="B25">
        <v>2021</v>
      </c>
      <c r="D25" t="s">
        <v>48</v>
      </c>
      <c r="E25">
        <v>2600</v>
      </c>
      <c r="L25" t="s">
        <v>56</v>
      </c>
      <c r="M25">
        <f t="shared" si="15"/>
        <v>0</v>
      </c>
      <c r="N25">
        <f t="shared" si="15"/>
        <v>0</v>
      </c>
      <c r="O25">
        <f t="shared" si="15"/>
        <v>0</v>
      </c>
      <c r="P25">
        <f t="shared" si="15"/>
        <v>4</v>
      </c>
      <c r="Q25">
        <f t="shared" si="15"/>
        <v>0</v>
      </c>
      <c r="R25" s="1">
        <f t="shared" si="1"/>
        <v>0</v>
      </c>
      <c r="S25" s="1">
        <f t="shared" si="2"/>
        <v>0</v>
      </c>
      <c r="T25" s="1">
        <f t="shared" si="3"/>
        <v>0</v>
      </c>
      <c r="U25" s="1">
        <f t="shared" si="4"/>
        <v>1</v>
      </c>
      <c r="V25" s="5">
        <f t="shared" si="5"/>
        <v>1200</v>
      </c>
      <c r="W25" s="2">
        <f t="shared" si="6"/>
        <v>0</v>
      </c>
      <c r="X25" s="2">
        <f t="shared" si="7"/>
        <v>0</v>
      </c>
      <c r="Y25" s="2">
        <f t="shared" si="8"/>
        <v>0</v>
      </c>
      <c r="Z25" s="2">
        <f t="shared" si="9"/>
        <v>1200</v>
      </c>
      <c r="AA25" s="2" t="str">
        <f t="shared" si="10"/>
        <v/>
      </c>
      <c r="AB25" s="2" t="str">
        <f t="shared" si="11"/>
        <v/>
      </c>
      <c r="AC25" s="2" t="str">
        <f t="shared" si="12"/>
        <v/>
      </c>
      <c r="AD25" s="2">
        <f t="shared" si="13"/>
        <v>100</v>
      </c>
    </row>
    <row r="26" spans="1:30" x14ac:dyDescent="0.2">
      <c r="A26" t="s">
        <v>70</v>
      </c>
      <c r="B26">
        <v>0</v>
      </c>
      <c r="D26" t="s">
        <v>49</v>
      </c>
      <c r="E26">
        <v>700</v>
      </c>
      <c r="L26" t="s">
        <v>57</v>
      </c>
      <c r="M26">
        <f t="shared" si="15"/>
        <v>2</v>
      </c>
      <c r="N26">
        <f t="shared" si="15"/>
        <v>2</v>
      </c>
      <c r="O26">
        <f t="shared" si="15"/>
        <v>1</v>
      </c>
      <c r="P26">
        <f t="shared" si="15"/>
        <v>1</v>
      </c>
      <c r="Q26">
        <f t="shared" si="15"/>
        <v>0</v>
      </c>
      <c r="R26" s="1">
        <f t="shared" si="1"/>
        <v>0.33333333333333331</v>
      </c>
      <c r="S26" s="1">
        <f t="shared" si="2"/>
        <v>0.33333333333333331</v>
      </c>
      <c r="T26" s="1">
        <f t="shared" si="3"/>
        <v>0.16666666666666666</v>
      </c>
      <c r="U26" s="1">
        <f t="shared" si="4"/>
        <v>0.16666666666666666</v>
      </c>
      <c r="V26" s="5">
        <f t="shared" si="5"/>
        <v>1300</v>
      </c>
      <c r="W26" s="2">
        <f t="shared" si="6"/>
        <v>433.33333333333331</v>
      </c>
      <c r="X26" s="2">
        <f t="shared" si="7"/>
        <v>433.33333333333331</v>
      </c>
      <c r="Y26" s="2">
        <f t="shared" si="8"/>
        <v>216.66666666666666</v>
      </c>
      <c r="Z26" s="2">
        <f t="shared" si="9"/>
        <v>216.66666666666666</v>
      </c>
      <c r="AA26" s="2">
        <f t="shared" si="10"/>
        <v>72.222222222222214</v>
      </c>
      <c r="AB26" s="2">
        <f t="shared" si="11"/>
        <v>72.222222222222214</v>
      </c>
      <c r="AC26" s="2">
        <f t="shared" si="12"/>
        <v>72.222222222222214</v>
      </c>
      <c r="AD26" s="2">
        <f t="shared" si="13"/>
        <v>72.222222222222214</v>
      </c>
    </row>
    <row r="27" spans="1:30" x14ac:dyDescent="0.2">
      <c r="A27" t="s">
        <v>61</v>
      </c>
      <c r="B27">
        <v>0</v>
      </c>
      <c r="D27" t="s">
        <v>86</v>
      </c>
      <c r="E27">
        <v>700</v>
      </c>
      <c r="L27" t="s">
        <v>58</v>
      </c>
      <c r="M27">
        <f t="shared" si="15"/>
        <v>0</v>
      </c>
      <c r="N27">
        <f t="shared" si="15"/>
        <v>1</v>
      </c>
      <c r="O27">
        <f t="shared" si="15"/>
        <v>1</v>
      </c>
      <c r="P27">
        <f t="shared" si="15"/>
        <v>0</v>
      </c>
      <c r="Q27">
        <f t="shared" si="15"/>
        <v>2</v>
      </c>
      <c r="R27" s="1">
        <f t="shared" si="1"/>
        <v>0</v>
      </c>
      <c r="S27" s="1">
        <f t="shared" si="2"/>
        <v>0.25</v>
      </c>
      <c r="T27" s="1">
        <f t="shared" si="3"/>
        <v>0.25</v>
      </c>
      <c r="U27" s="1">
        <f t="shared" si="4"/>
        <v>0</v>
      </c>
      <c r="V27" s="5">
        <f t="shared" si="5"/>
        <v>900</v>
      </c>
      <c r="W27" s="2">
        <f t="shared" si="6"/>
        <v>0</v>
      </c>
      <c r="X27" s="2">
        <f t="shared" si="7"/>
        <v>225</v>
      </c>
      <c r="Y27" s="2">
        <f t="shared" si="8"/>
        <v>225</v>
      </c>
      <c r="Z27" s="2">
        <f t="shared" si="9"/>
        <v>0</v>
      </c>
      <c r="AA27" s="2" t="str">
        <f t="shared" si="10"/>
        <v/>
      </c>
      <c r="AB27" s="2">
        <f t="shared" si="11"/>
        <v>75</v>
      </c>
      <c r="AC27" s="2">
        <f t="shared" si="12"/>
        <v>75</v>
      </c>
      <c r="AD27" s="2" t="str">
        <f t="shared" si="13"/>
        <v/>
      </c>
    </row>
    <row r="28" spans="1:30" x14ac:dyDescent="0.2">
      <c r="A28" t="s">
        <v>61</v>
      </c>
      <c r="B28">
        <v>2022</v>
      </c>
      <c r="D28" t="s">
        <v>50</v>
      </c>
      <c r="E28">
        <v>200</v>
      </c>
      <c r="L28" t="s">
        <v>59</v>
      </c>
      <c r="M28">
        <f t="shared" si="15"/>
        <v>0</v>
      </c>
      <c r="N28">
        <f t="shared" si="15"/>
        <v>0</v>
      </c>
      <c r="O28">
        <f t="shared" si="15"/>
        <v>0</v>
      </c>
      <c r="P28">
        <f t="shared" si="15"/>
        <v>5</v>
      </c>
      <c r="Q28">
        <f t="shared" si="15"/>
        <v>0</v>
      </c>
      <c r="R28" s="1">
        <f t="shared" si="1"/>
        <v>0</v>
      </c>
      <c r="S28" s="1">
        <f t="shared" si="2"/>
        <v>0</v>
      </c>
      <c r="T28" s="1">
        <f t="shared" si="3"/>
        <v>0</v>
      </c>
      <c r="U28" s="1">
        <f t="shared" si="4"/>
        <v>1</v>
      </c>
      <c r="V28" s="5">
        <f t="shared" si="5"/>
        <v>2200</v>
      </c>
      <c r="W28" s="2">
        <f t="shared" si="6"/>
        <v>0</v>
      </c>
      <c r="X28" s="2">
        <f t="shared" si="7"/>
        <v>0</v>
      </c>
      <c r="Y28" s="2">
        <f t="shared" si="8"/>
        <v>0</v>
      </c>
      <c r="Z28" s="2">
        <f t="shared" si="9"/>
        <v>2200</v>
      </c>
      <c r="AA28" s="2" t="str">
        <f t="shared" si="10"/>
        <v/>
      </c>
      <c r="AB28" s="2" t="str">
        <f t="shared" si="11"/>
        <v/>
      </c>
      <c r="AC28" s="2" t="str">
        <f t="shared" si="12"/>
        <v/>
      </c>
      <c r="AD28" s="2">
        <f t="shared" si="13"/>
        <v>146.66666666666669</v>
      </c>
    </row>
    <row r="29" spans="1:30" x14ac:dyDescent="0.2">
      <c r="A29" t="s">
        <v>65</v>
      </c>
      <c r="B29">
        <v>2021</v>
      </c>
      <c r="D29" t="s">
        <v>51</v>
      </c>
      <c r="E29">
        <v>100</v>
      </c>
      <c r="L29" t="s">
        <v>60</v>
      </c>
      <c r="M29">
        <f t="shared" si="15"/>
        <v>0</v>
      </c>
      <c r="N29">
        <f t="shared" si="15"/>
        <v>2</v>
      </c>
      <c r="O29">
        <f t="shared" si="15"/>
        <v>3</v>
      </c>
      <c r="P29">
        <f t="shared" si="15"/>
        <v>0</v>
      </c>
      <c r="Q29">
        <f t="shared" si="15"/>
        <v>1</v>
      </c>
      <c r="R29" s="1">
        <f t="shared" si="1"/>
        <v>0</v>
      </c>
      <c r="S29" s="1">
        <f t="shared" si="2"/>
        <v>0.33333333333333331</v>
      </c>
      <c r="T29" s="1">
        <f t="shared" si="3"/>
        <v>0.5</v>
      </c>
      <c r="U29" s="1">
        <f t="shared" si="4"/>
        <v>0</v>
      </c>
      <c r="V29" s="5">
        <f t="shared" si="5"/>
        <v>1400</v>
      </c>
      <c r="W29" s="2">
        <f t="shared" si="6"/>
        <v>0</v>
      </c>
      <c r="X29" s="2">
        <f t="shared" si="7"/>
        <v>466.66666666666663</v>
      </c>
      <c r="Y29" s="2">
        <f t="shared" si="8"/>
        <v>700</v>
      </c>
      <c r="Z29" s="2">
        <f t="shared" si="9"/>
        <v>0</v>
      </c>
      <c r="AA29" s="2" t="str">
        <f t="shared" si="10"/>
        <v/>
      </c>
      <c r="AB29" s="2">
        <f t="shared" si="11"/>
        <v>77.777777777777771</v>
      </c>
      <c r="AC29" s="2">
        <f t="shared" si="12"/>
        <v>77.777777777777786</v>
      </c>
      <c r="AD29" s="2" t="str">
        <f t="shared" si="13"/>
        <v/>
      </c>
    </row>
    <row r="30" spans="1:30" x14ac:dyDescent="0.2">
      <c r="A30" t="s">
        <v>69</v>
      </c>
      <c r="B30">
        <v>2022</v>
      </c>
      <c r="D30" t="s">
        <v>52</v>
      </c>
      <c r="E30">
        <v>100</v>
      </c>
      <c r="L30" t="s">
        <v>61</v>
      </c>
      <c r="M30">
        <f t="shared" si="15"/>
        <v>131</v>
      </c>
      <c r="N30">
        <f t="shared" si="15"/>
        <v>6</v>
      </c>
      <c r="O30">
        <f t="shared" si="15"/>
        <v>2</v>
      </c>
      <c r="P30">
        <f t="shared" si="15"/>
        <v>1</v>
      </c>
      <c r="Q30">
        <f t="shared" si="15"/>
        <v>27</v>
      </c>
      <c r="R30" s="1">
        <f t="shared" si="1"/>
        <v>0.78443113772455086</v>
      </c>
      <c r="S30" s="1">
        <f t="shared" si="2"/>
        <v>3.5928143712574849E-2</v>
      </c>
      <c r="T30" s="1">
        <f t="shared" si="3"/>
        <v>1.1976047904191617E-2</v>
      </c>
      <c r="U30" s="1">
        <f t="shared" si="4"/>
        <v>5.9880239520958087E-3</v>
      </c>
      <c r="V30" s="5">
        <f t="shared" si="5"/>
        <v>48500</v>
      </c>
      <c r="W30" s="2">
        <f t="shared" si="6"/>
        <v>38044.910179640719</v>
      </c>
      <c r="X30" s="2">
        <f t="shared" si="7"/>
        <v>1742.5149700598802</v>
      </c>
      <c r="Y30" s="2">
        <f t="shared" si="8"/>
        <v>580.8383233532935</v>
      </c>
      <c r="Z30" s="2">
        <f t="shared" si="9"/>
        <v>290.41916167664675</v>
      </c>
      <c r="AA30" s="2">
        <f t="shared" si="10"/>
        <v>96.806387225548903</v>
      </c>
      <c r="AB30" s="2">
        <f t="shared" si="11"/>
        <v>96.806387225548903</v>
      </c>
      <c r="AC30" s="2">
        <f t="shared" si="12"/>
        <v>96.806387225548917</v>
      </c>
      <c r="AD30" s="2">
        <f t="shared" si="13"/>
        <v>96.806387225548917</v>
      </c>
    </row>
    <row r="31" spans="1:30" x14ac:dyDescent="0.2">
      <c r="A31" t="s">
        <v>81</v>
      </c>
      <c r="B31">
        <v>0</v>
      </c>
      <c r="D31" t="s">
        <v>53</v>
      </c>
      <c r="E31">
        <v>1800</v>
      </c>
      <c r="L31" t="s">
        <v>65</v>
      </c>
      <c r="M31">
        <f t="shared" si="15"/>
        <v>61</v>
      </c>
      <c r="N31">
        <f t="shared" si="15"/>
        <v>15</v>
      </c>
      <c r="O31">
        <f t="shared" si="15"/>
        <v>12</v>
      </c>
      <c r="P31">
        <f t="shared" si="15"/>
        <v>0</v>
      </c>
      <c r="Q31">
        <f t="shared" si="15"/>
        <v>25</v>
      </c>
      <c r="R31" s="1">
        <f t="shared" si="1"/>
        <v>0.53982300884955747</v>
      </c>
      <c r="S31" s="1">
        <f t="shared" si="2"/>
        <v>0.13274336283185842</v>
      </c>
      <c r="T31" s="1">
        <f t="shared" si="3"/>
        <v>0.10619469026548672</v>
      </c>
      <c r="U31" s="1">
        <f t="shared" si="4"/>
        <v>0</v>
      </c>
      <c r="V31" s="5">
        <f t="shared" si="5"/>
        <v>47300</v>
      </c>
      <c r="W31" s="2">
        <f t="shared" si="6"/>
        <v>25533.628318584069</v>
      </c>
      <c r="X31" s="2">
        <f t="shared" si="7"/>
        <v>6278.7610619469033</v>
      </c>
      <c r="Y31" s="2">
        <f t="shared" si="8"/>
        <v>5023.0088495575219</v>
      </c>
      <c r="Z31" s="2">
        <f t="shared" si="9"/>
        <v>0</v>
      </c>
      <c r="AA31" s="2">
        <f t="shared" si="10"/>
        <v>139.52802359882006</v>
      </c>
      <c r="AB31" s="2">
        <f t="shared" si="11"/>
        <v>139.52802359882008</v>
      </c>
      <c r="AC31" s="2">
        <f t="shared" si="12"/>
        <v>139.52802359882006</v>
      </c>
      <c r="AD31" s="2" t="str">
        <f t="shared" si="13"/>
        <v/>
      </c>
    </row>
    <row r="32" spans="1:30" x14ac:dyDescent="0.2">
      <c r="A32" t="s">
        <v>99</v>
      </c>
      <c r="B32">
        <v>0</v>
      </c>
      <c r="D32" t="s">
        <v>54</v>
      </c>
      <c r="E32">
        <v>1900</v>
      </c>
      <c r="L32" t="s">
        <v>66</v>
      </c>
      <c r="M32">
        <f t="shared" si="15"/>
        <v>4</v>
      </c>
      <c r="N32">
        <f t="shared" si="15"/>
        <v>24</v>
      </c>
      <c r="O32">
        <f t="shared" si="15"/>
        <v>2</v>
      </c>
      <c r="P32">
        <f t="shared" si="15"/>
        <v>1</v>
      </c>
      <c r="Q32">
        <f t="shared" si="15"/>
        <v>7</v>
      </c>
      <c r="R32" s="1">
        <f t="shared" si="1"/>
        <v>0.10526315789473684</v>
      </c>
      <c r="S32" s="1">
        <f t="shared" si="2"/>
        <v>0.63157894736842102</v>
      </c>
      <c r="T32" s="1">
        <f t="shared" si="3"/>
        <v>5.2631578947368418E-2</v>
      </c>
      <c r="U32" s="1">
        <f t="shared" si="4"/>
        <v>2.6315789473684209E-2</v>
      </c>
      <c r="V32" s="5">
        <f t="shared" si="5"/>
        <v>14800</v>
      </c>
      <c r="W32" s="2">
        <f t="shared" si="6"/>
        <v>1557.8947368421052</v>
      </c>
      <c r="X32" s="2">
        <f t="shared" si="7"/>
        <v>9347.3684210526317</v>
      </c>
      <c r="Y32" s="2">
        <f t="shared" si="8"/>
        <v>778.9473684210526</v>
      </c>
      <c r="Z32" s="2">
        <f t="shared" si="9"/>
        <v>389.4736842105263</v>
      </c>
      <c r="AA32" s="2">
        <f t="shared" si="10"/>
        <v>129.82456140350877</v>
      </c>
      <c r="AB32" s="2">
        <f t="shared" si="11"/>
        <v>129.82456140350877</v>
      </c>
      <c r="AC32" s="2">
        <f t="shared" si="12"/>
        <v>129.82456140350877</v>
      </c>
      <c r="AD32" s="2">
        <f t="shared" si="13"/>
        <v>129.82456140350877</v>
      </c>
    </row>
    <row r="33" spans="1:30" x14ac:dyDescent="0.2">
      <c r="A33" t="s">
        <v>77</v>
      </c>
      <c r="B33">
        <v>2021</v>
      </c>
      <c r="D33" t="s">
        <v>55</v>
      </c>
      <c r="E33">
        <v>200</v>
      </c>
      <c r="L33" t="s">
        <v>67</v>
      </c>
      <c r="M33">
        <f t="shared" ref="M33:Q44" si="16">COUNTIFS($A:$A,$L33,$B:$B,M$1)</f>
        <v>6</v>
      </c>
      <c r="N33">
        <f t="shared" si="16"/>
        <v>27</v>
      </c>
      <c r="O33">
        <f t="shared" si="16"/>
        <v>2</v>
      </c>
      <c r="P33">
        <f t="shared" si="16"/>
        <v>0</v>
      </c>
      <c r="Q33">
        <f t="shared" si="16"/>
        <v>3</v>
      </c>
      <c r="R33" s="1">
        <f t="shared" si="1"/>
        <v>0.15789473684210525</v>
      </c>
      <c r="S33" s="1">
        <f t="shared" si="2"/>
        <v>0.71052631578947367</v>
      </c>
      <c r="T33" s="1">
        <f t="shared" si="3"/>
        <v>5.2631578947368418E-2</v>
      </c>
      <c r="U33" s="1">
        <f t="shared" si="4"/>
        <v>0</v>
      </c>
      <c r="V33" s="5">
        <f t="shared" si="5"/>
        <v>15300</v>
      </c>
      <c r="W33" s="2">
        <f t="shared" si="6"/>
        <v>2415.7894736842104</v>
      </c>
      <c r="X33" s="2">
        <f t="shared" si="7"/>
        <v>10871.052631578947</v>
      </c>
      <c r="Y33" s="2">
        <f t="shared" si="8"/>
        <v>805.26315789473676</v>
      </c>
      <c r="Z33" s="2">
        <f t="shared" si="9"/>
        <v>0</v>
      </c>
      <c r="AA33" s="2">
        <f t="shared" si="10"/>
        <v>134.21052631578945</v>
      </c>
      <c r="AB33" s="2">
        <f t="shared" si="11"/>
        <v>134.21052631578945</v>
      </c>
      <c r="AC33" s="2">
        <f t="shared" si="12"/>
        <v>134.21052631578945</v>
      </c>
      <c r="AD33" s="2" t="str">
        <f t="shared" si="13"/>
        <v/>
      </c>
    </row>
    <row r="34" spans="1:30" x14ac:dyDescent="0.2">
      <c r="A34" t="s">
        <v>77</v>
      </c>
      <c r="B34">
        <v>2021</v>
      </c>
      <c r="D34" t="s">
        <v>56</v>
      </c>
      <c r="E34">
        <v>1200</v>
      </c>
      <c r="L34" t="s">
        <v>68</v>
      </c>
      <c r="M34">
        <f t="shared" si="16"/>
        <v>21</v>
      </c>
      <c r="N34">
        <f t="shared" si="16"/>
        <v>1</v>
      </c>
      <c r="O34">
        <f t="shared" si="16"/>
        <v>0</v>
      </c>
      <c r="P34">
        <f t="shared" si="16"/>
        <v>2</v>
      </c>
      <c r="Q34">
        <f t="shared" si="16"/>
        <v>12</v>
      </c>
      <c r="R34" s="1">
        <f t="shared" si="1"/>
        <v>0.58333333333333337</v>
      </c>
      <c r="S34" s="1">
        <f t="shared" si="2"/>
        <v>2.7777777777777776E-2</v>
      </c>
      <c r="T34" s="1">
        <f t="shared" si="3"/>
        <v>0</v>
      </c>
      <c r="U34" s="1">
        <f t="shared" si="4"/>
        <v>5.5555555555555552E-2</v>
      </c>
      <c r="V34" s="5">
        <f t="shared" si="5"/>
        <v>13600</v>
      </c>
      <c r="W34" s="2">
        <f t="shared" si="6"/>
        <v>7933.3333333333339</v>
      </c>
      <c r="X34" s="2">
        <f t="shared" si="7"/>
        <v>377.77777777777777</v>
      </c>
      <c r="Y34" s="2">
        <f t="shared" si="8"/>
        <v>0</v>
      </c>
      <c r="Z34" s="2">
        <f t="shared" si="9"/>
        <v>755.55555555555554</v>
      </c>
      <c r="AA34" s="2">
        <f t="shared" si="10"/>
        <v>125.92592592592594</v>
      </c>
      <c r="AB34" s="2">
        <f t="shared" si="11"/>
        <v>125.92592592592592</v>
      </c>
      <c r="AC34" s="2" t="str">
        <f t="shared" si="12"/>
        <v/>
      </c>
      <c r="AD34" s="2">
        <f t="shared" si="13"/>
        <v>125.92592592592592</v>
      </c>
    </row>
    <row r="35" spans="1:30" x14ac:dyDescent="0.2">
      <c r="A35" t="s">
        <v>83</v>
      </c>
      <c r="B35">
        <v>2021</v>
      </c>
      <c r="D35" t="s">
        <v>57</v>
      </c>
      <c r="E35">
        <v>1300</v>
      </c>
      <c r="L35" t="s">
        <v>69</v>
      </c>
      <c r="M35">
        <f t="shared" si="16"/>
        <v>64</v>
      </c>
      <c r="N35">
        <f t="shared" si="16"/>
        <v>17</v>
      </c>
      <c r="O35">
        <f t="shared" si="16"/>
        <v>14</v>
      </c>
      <c r="P35">
        <f t="shared" si="16"/>
        <v>0</v>
      </c>
      <c r="Q35">
        <f t="shared" si="16"/>
        <v>21</v>
      </c>
      <c r="R35" s="1">
        <f t="shared" si="1"/>
        <v>0.55172413793103448</v>
      </c>
      <c r="S35" s="1">
        <f t="shared" si="2"/>
        <v>0.14655172413793102</v>
      </c>
      <c r="T35" s="1">
        <f t="shared" si="3"/>
        <v>0.1206896551724138</v>
      </c>
      <c r="U35" s="1">
        <f t="shared" si="4"/>
        <v>0</v>
      </c>
      <c r="V35" s="5">
        <f t="shared" si="5"/>
        <v>18200</v>
      </c>
      <c r="W35" s="2">
        <f t="shared" si="6"/>
        <v>10041.379310344828</v>
      </c>
      <c r="X35" s="2">
        <f t="shared" si="7"/>
        <v>2667.2413793103447</v>
      </c>
      <c r="Y35" s="2">
        <f t="shared" si="8"/>
        <v>2196.5517241379312</v>
      </c>
      <c r="Z35" s="2">
        <f t="shared" si="9"/>
        <v>0</v>
      </c>
      <c r="AA35" s="2">
        <f t="shared" si="10"/>
        <v>52.298850574712645</v>
      </c>
      <c r="AB35" s="2">
        <f t="shared" si="11"/>
        <v>52.298850574712638</v>
      </c>
      <c r="AC35" s="2">
        <f t="shared" si="12"/>
        <v>52.298850574712652</v>
      </c>
      <c r="AD35" s="2" t="str">
        <f t="shared" si="13"/>
        <v/>
      </c>
    </row>
    <row r="36" spans="1:30" x14ac:dyDescent="0.2">
      <c r="A36" t="s">
        <v>74</v>
      </c>
      <c r="B36">
        <v>2021</v>
      </c>
      <c r="D36" t="s">
        <v>58</v>
      </c>
      <c r="E36">
        <v>900</v>
      </c>
      <c r="L36" t="s">
        <v>70</v>
      </c>
      <c r="M36">
        <f t="shared" si="16"/>
        <v>109</v>
      </c>
      <c r="N36">
        <f t="shared" si="16"/>
        <v>3</v>
      </c>
      <c r="O36">
        <f t="shared" si="16"/>
        <v>2</v>
      </c>
      <c r="P36">
        <f t="shared" si="16"/>
        <v>2</v>
      </c>
      <c r="Q36">
        <f t="shared" si="16"/>
        <v>37</v>
      </c>
      <c r="R36" s="1">
        <f t="shared" si="1"/>
        <v>0.71241830065359479</v>
      </c>
      <c r="S36" s="1">
        <f t="shared" si="2"/>
        <v>1.9607843137254902E-2</v>
      </c>
      <c r="T36" s="1">
        <f t="shared" si="3"/>
        <v>1.3071895424836602E-2</v>
      </c>
      <c r="U36" s="1">
        <f t="shared" si="4"/>
        <v>1.3071895424836602E-2</v>
      </c>
      <c r="V36" s="5">
        <f t="shared" si="5"/>
        <v>36900</v>
      </c>
      <c r="W36" s="2">
        <f t="shared" si="6"/>
        <v>26288.235294117647</v>
      </c>
      <c r="X36" s="2">
        <f t="shared" si="7"/>
        <v>723.52941176470586</v>
      </c>
      <c r="Y36" s="2">
        <f t="shared" si="8"/>
        <v>482.35294117647061</v>
      </c>
      <c r="Z36" s="2">
        <f t="shared" si="9"/>
        <v>482.35294117647061</v>
      </c>
      <c r="AA36" s="2">
        <f t="shared" si="10"/>
        <v>80.392156862745097</v>
      </c>
      <c r="AB36" s="2">
        <f t="shared" si="11"/>
        <v>80.392156862745097</v>
      </c>
      <c r="AC36" s="2">
        <f t="shared" si="12"/>
        <v>80.392156862745097</v>
      </c>
      <c r="AD36" s="2">
        <f t="shared" si="13"/>
        <v>80.392156862745097</v>
      </c>
    </row>
    <row r="37" spans="1:30" x14ac:dyDescent="0.2">
      <c r="A37" t="s">
        <v>83</v>
      </c>
      <c r="B37">
        <v>2021</v>
      </c>
      <c r="D37" t="s">
        <v>59</v>
      </c>
      <c r="E37">
        <v>2200</v>
      </c>
      <c r="L37" t="s">
        <v>71</v>
      </c>
      <c r="M37">
        <f t="shared" si="16"/>
        <v>0</v>
      </c>
      <c r="N37">
        <f t="shared" si="16"/>
        <v>0</v>
      </c>
      <c r="O37">
        <f t="shared" si="16"/>
        <v>8</v>
      </c>
      <c r="P37">
        <f t="shared" si="16"/>
        <v>105</v>
      </c>
      <c r="Q37">
        <f t="shared" si="16"/>
        <v>2</v>
      </c>
      <c r="R37" s="1">
        <f t="shared" si="1"/>
        <v>0</v>
      </c>
      <c r="S37" s="1">
        <f t="shared" si="2"/>
        <v>0</v>
      </c>
      <c r="T37" s="1">
        <f t="shared" si="3"/>
        <v>6.9565217391304349E-2</v>
      </c>
      <c r="U37" s="1">
        <f t="shared" si="4"/>
        <v>0.91304347826086951</v>
      </c>
      <c r="V37" s="5">
        <f t="shared" si="5"/>
        <v>50500</v>
      </c>
      <c r="W37" s="2">
        <f t="shared" si="6"/>
        <v>0</v>
      </c>
      <c r="X37" s="2">
        <f t="shared" si="7"/>
        <v>0</v>
      </c>
      <c r="Y37" s="2">
        <f t="shared" si="8"/>
        <v>3513.0434782608695</v>
      </c>
      <c r="Z37" s="2">
        <f t="shared" si="9"/>
        <v>46108.695652173912</v>
      </c>
      <c r="AA37" s="2" t="str">
        <f t="shared" si="10"/>
        <v/>
      </c>
      <c r="AB37" s="2" t="str">
        <f t="shared" si="11"/>
        <v/>
      </c>
      <c r="AC37" s="2">
        <f t="shared" si="12"/>
        <v>146.37681159420291</v>
      </c>
      <c r="AD37" s="2">
        <f t="shared" si="13"/>
        <v>146.37681159420291</v>
      </c>
    </row>
    <row r="38" spans="1:30" x14ac:dyDescent="0.2">
      <c r="A38" t="s">
        <v>69</v>
      </c>
      <c r="B38">
        <v>2021</v>
      </c>
      <c r="D38" t="s">
        <v>60</v>
      </c>
      <c r="E38">
        <v>1400</v>
      </c>
      <c r="L38" t="s">
        <v>72</v>
      </c>
      <c r="M38">
        <f t="shared" si="16"/>
        <v>5</v>
      </c>
      <c r="N38">
        <f t="shared" si="16"/>
        <v>24</v>
      </c>
      <c r="O38">
        <f t="shared" si="16"/>
        <v>35</v>
      </c>
      <c r="P38">
        <f t="shared" si="16"/>
        <v>24</v>
      </c>
      <c r="Q38">
        <f t="shared" si="16"/>
        <v>5</v>
      </c>
      <c r="R38" s="1">
        <f t="shared" si="1"/>
        <v>5.3763440860215055E-2</v>
      </c>
      <c r="S38" s="1">
        <f t="shared" si="2"/>
        <v>0.25806451612903225</v>
      </c>
      <c r="T38" s="1">
        <f t="shared" si="3"/>
        <v>0.37634408602150538</v>
      </c>
      <c r="U38" s="1">
        <f t="shared" si="4"/>
        <v>0.25806451612903225</v>
      </c>
      <c r="V38" s="5">
        <f t="shared" si="5"/>
        <v>26100</v>
      </c>
      <c r="W38" s="2">
        <f t="shared" si="6"/>
        <v>1403.2258064516129</v>
      </c>
      <c r="X38" s="2">
        <f t="shared" si="7"/>
        <v>6735.4838709677415</v>
      </c>
      <c r="Y38" s="2">
        <f t="shared" si="8"/>
        <v>9822.5806451612898</v>
      </c>
      <c r="Z38" s="2">
        <f t="shared" si="9"/>
        <v>6735.4838709677415</v>
      </c>
      <c r="AA38" s="2">
        <f t="shared" si="10"/>
        <v>93.548387096774192</v>
      </c>
      <c r="AB38" s="2">
        <f t="shared" si="11"/>
        <v>93.548387096774192</v>
      </c>
      <c r="AC38" s="2">
        <f t="shared" si="12"/>
        <v>93.548387096774192</v>
      </c>
      <c r="AD38" s="2">
        <f t="shared" si="13"/>
        <v>93.548387096774192</v>
      </c>
    </row>
    <row r="39" spans="1:30" x14ac:dyDescent="0.2">
      <c r="A39" t="s">
        <v>69</v>
      </c>
      <c r="B39">
        <v>2021</v>
      </c>
      <c r="D39" t="s">
        <v>61</v>
      </c>
      <c r="E39">
        <v>48500</v>
      </c>
      <c r="L39" t="s">
        <v>74</v>
      </c>
      <c r="M39">
        <f t="shared" si="16"/>
        <v>5</v>
      </c>
      <c r="N39">
        <f t="shared" si="16"/>
        <v>40</v>
      </c>
      <c r="O39">
        <f t="shared" si="16"/>
        <v>11</v>
      </c>
      <c r="P39">
        <f t="shared" si="16"/>
        <v>6</v>
      </c>
      <c r="Q39">
        <f t="shared" si="16"/>
        <v>4</v>
      </c>
      <c r="R39" s="1">
        <f t="shared" si="1"/>
        <v>7.575757575757576E-2</v>
      </c>
      <c r="S39" s="1">
        <f t="shared" si="2"/>
        <v>0.60606060606060608</v>
      </c>
      <c r="T39" s="1">
        <f t="shared" si="3"/>
        <v>0.16666666666666666</v>
      </c>
      <c r="U39" s="1">
        <f t="shared" si="4"/>
        <v>9.0909090909090912E-2</v>
      </c>
      <c r="V39" s="5">
        <f t="shared" si="5"/>
        <v>13500</v>
      </c>
      <c r="W39" s="2">
        <f t="shared" si="6"/>
        <v>1022.7272727272727</v>
      </c>
      <c r="X39" s="2">
        <f t="shared" si="7"/>
        <v>8181.818181818182</v>
      </c>
      <c r="Y39" s="2">
        <f t="shared" si="8"/>
        <v>2250</v>
      </c>
      <c r="Z39" s="2">
        <f t="shared" si="9"/>
        <v>1227.2727272727273</v>
      </c>
      <c r="AA39" s="2">
        <f t="shared" si="10"/>
        <v>68.181818181818187</v>
      </c>
      <c r="AB39" s="2">
        <f t="shared" si="11"/>
        <v>68.181818181818187</v>
      </c>
      <c r="AC39" s="2">
        <f t="shared" si="12"/>
        <v>68.181818181818187</v>
      </c>
      <c r="AD39" s="2">
        <f t="shared" si="13"/>
        <v>68.181818181818173</v>
      </c>
    </row>
    <row r="40" spans="1:30" x14ac:dyDescent="0.2">
      <c r="A40" t="s">
        <v>77</v>
      </c>
      <c r="B40">
        <v>2021</v>
      </c>
      <c r="D40" t="s">
        <v>63</v>
      </c>
      <c r="E40">
        <v>9400</v>
      </c>
      <c r="L40" t="s">
        <v>75</v>
      </c>
      <c r="M40">
        <f t="shared" si="16"/>
        <v>0</v>
      </c>
      <c r="N40">
        <f t="shared" si="16"/>
        <v>14</v>
      </c>
      <c r="O40">
        <f t="shared" si="16"/>
        <v>3</v>
      </c>
      <c r="P40">
        <f t="shared" si="16"/>
        <v>4</v>
      </c>
      <c r="Q40">
        <f t="shared" si="16"/>
        <v>2</v>
      </c>
      <c r="R40" s="1">
        <f t="shared" si="1"/>
        <v>0</v>
      </c>
      <c r="S40" s="1">
        <f t="shared" si="2"/>
        <v>0.60869565217391308</v>
      </c>
      <c r="T40" s="1">
        <f t="shared" si="3"/>
        <v>0.13043478260869565</v>
      </c>
      <c r="U40" s="1">
        <f t="shared" si="4"/>
        <v>0.17391304347826086</v>
      </c>
      <c r="V40" s="5">
        <f t="shared" si="5"/>
        <v>8600</v>
      </c>
      <c r="W40" s="2">
        <f t="shared" si="6"/>
        <v>0</v>
      </c>
      <c r="X40" s="2">
        <f t="shared" si="7"/>
        <v>5234.7826086956529</v>
      </c>
      <c r="Y40" s="2">
        <f t="shared" si="8"/>
        <v>1121.7391304347825</v>
      </c>
      <c r="Z40" s="2">
        <f t="shared" si="9"/>
        <v>1495.6521739130435</v>
      </c>
      <c r="AA40" s="2" t="str">
        <f t="shared" si="10"/>
        <v/>
      </c>
      <c r="AB40" s="2">
        <f t="shared" si="11"/>
        <v>124.6376811594203</v>
      </c>
      <c r="AC40" s="2">
        <f t="shared" si="12"/>
        <v>124.63768115942027</v>
      </c>
      <c r="AD40" s="2">
        <f t="shared" si="13"/>
        <v>124.6376811594203</v>
      </c>
    </row>
    <row r="41" spans="1:30" x14ac:dyDescent="0.2">
      <c r="A41" t="s">
        <v>99</v>
      </c>
      <c r="B41">
        <v>2021</v>
      </c>
      <c r="D41" t="s">
        <v>64</v>
      </c>
      <c r="E41">
        <v>13600</v>
      </c>
      <c r="L41" t="s">
        <v>76</v>
      </c>
      <c r="M41">
        <f t="shared" si="16"/>
        <v>5</v>
      </c>
      <c r="N41">
        <f t="shared" si="16"/>
        <v>35</v>
      </c>
      <c r="O41">
        <f t="shared" si="16"/>
        <v>48</v>
      </c>
      <c r="P41">
        <f t="shared" si="16"/>
        <v>2</v>
      </c>
      <c r="Q41">
        <f t="shared" si="16"/>
        <v>4</v>
      </c>
      <c r="R41" s="1">
        <f t="shared" si="1"/>
        <v>5.3191489361702128E-2</v>
      </c>
      <c r="S41" s="1">
        <f t="shared" si="2"/>
        <v>0.37234042553191488</v>
      </c>
      <c r="T41" s="1">
        <f t="shared" si="3"/>
        <v>0.51063829787234039</v>
      </c>
      <c r="U41" s="1">
        <f t="shared" si="4"/>
        <v>2.1276595744680851E-2</v>
      </c>
      <c r="V41" s="5">
        <f t="shared" si="5"/>
        <v>25700</v>
      </c>
      <c r="W41" s="2">
        <f t="shared" si="6"/>
        <v>1367.0212765957447</v>
      </c>
      <c r="X41" s="2">
        <f t="shared" si="7"/>
        <v>9569.1489361702115</v>
      </c>
      <c r="Y41" s="2">
        <f t="shared" si="8"/>
        <v>13123.404255319148</v>
      </c>
      <c r="Z41" s="2">
        <f t="shared" si="9"/>
        <v>546.80851063829789</v>
      </c>
      <c r="AA41" s="2">
        <f t="shared" si="10"/>
        <v>91.134751773049643</v>
      </c>
      <c r="AB41" s="2">
        <f t="shared" si="11"/>
        <v>91.134751773049629</v>
      </c>
      <c r="AC41" s="2">
        <f t="shared" si="12"/>
        <v>91.134751773049643</v>
      </c>
      <c r="AD41" s="2">
        <f t="shared" si="13"/>
        <v>91.134751773049643</v>
      </c>
    </row>
    <row r="42" spans="1:30" x14ac:dyDescent="0.2">
      <c r="A42" t="s">
        <v>87</v>
      </c>
      <c r="B42">
        <v>0</v>
      </c>
      <c r="D42" t="s">
        <v>65</v>
      </c>
      <c r="E42">
        <v>47300</v>
      </c>
      <c r="L42" t="s">
        <v>77</v>
      </c>
      <c r="M42">
        <f t="shared" si="16"/>
        <v>8</v>
      </c>
      <c r="N42">
        <f t="shared" si="16"/>
        <v>95</v>
      </c>
      <c r="O42">
        <f t="shared" si="16"/>
        <v>26</v>
      </c>
      <c r="P42">
        <f t="shared" si="16"/>
        <v>18</v>
      </c>
      <c r="Q42">
        <f t="shared" si="16"/>
        <v>9</v>
      </c>
      <c r="R42" s="1">
        <f t="shared" si="1"/>
        <v>5.128205128205128E-2</v>
      </c>
      <c r="S42" s="1">
        <f t="shared" si="2"/>
        <v>0.60897435897435892</v>
      </c>
      <c r="T42" s="1">
        <f t="shared" si="3"/>
        <v>0.16666666666666666</v>
      </c>
      <c r="U42" s="1">
        <f t="shared" si="4"/>
        <v>0.11538461538461539</v>
      </c>
      <c r="V42" s="5">
        <f t="shared" si="5"/>
        <v>48200</v>
      </c>
      <c r="W42" s="2">
        <f t="shared" si="6"/>
        <v>2471.7948717948716</v>
      </c>
      <c r="X42" s="2">
        <f t="shared" si="7"/>
        <v>29352.564102564102</v>
      </c>
      <c r="Y42" s="2">
        <f t="shared" si="8"/>
        <v>8033.333333333333</v>
      </c>
      <c r="Z42" s="2">
        <f t="shared" si="9"/>
        <v>5561.5384615384619</v>
      </c>
      <c r="AA42" s="2">
        <f t="shared" si="10"/>
        <v>102.99145299145299</v>
      </c>
      <c r="AB42" s="2">
        <f t="shared" si="11"/>
        <v>102.99145299145299</v>
      </c>
      <c r="AC42" s="2">
        <f t="shared" si="12"/>
        <v>102.99145299145299</v>
      </c>
      <c r="AD42" s="2">
        <f t="shared" si="13"/>
        <v>102.991452991453</v>
      </c>
    </row>
    <row r="43" spans="1:30" x14ac:dyDescent="0.2">
      <c r="A43" t="s">
        <v>74</v>
      </c>
      <c r="B43">
        <v>2022</v>
      </c>
      <c r="D43" t="s">
        <v>66</v>
      </c>
      <c r="E43">
        <v>14800</v>
      </c>
      <c r="L43" t="s">
        <v>78</v>
      </c>
      <c r="M43">
        <f t="shared" si="16"/>
        <v>1</v>
      </c>
      <c r="N43">
        <f t="shared" si="16"/>
        <v>14</v>
      </c>
      <c r="O43">
        <f t="shared" si="16"/>
        <v>1</v>
      </c>
      <c r="P43">
        <f t="shared" si="16"/>
        <v>0</v>
      </c>
      <c r="Q43">
        <f t="shared" si="16"/>
        <v>9</v>
      </c>
      <c r="R43" s="1">
        <f t="shared" si="1"/>
        <v>0.04</v>
      </c>
      <c r="S43" s="1">
        <f t="shared" si="2"/>
        <v>0.56000000000000005</v>
      </c>
      <c r="T43" s="1">
        <f t="shared" si="3"/>
        <v>0.04</v>
      </c>
      <c r="U43" s="1">
        <f t="shared" si="4"/>
        <v>0</v>
      </c>
      <c r="V43" s="5">
        <f t="shared" si="5"/>
        <v>15000</v>
      </c>
      <c r="W43" s="2">
        <f t="shared" si="6"/>
        <v>600</v>
      </c>
      <c r="X43" s="2">
        <f t="shared" si="7"/>
        <v>8400</v>
      </c>
      <c r="Y43" s="2">
        <f t="shared" si="8"/>
        <v>600</v>
      </c>
      <c r="Z43" s="2">
        <f t="shared" si="9"/>
        <v>0</v>
      </c>
      <c r="AA43" s="2">
        <f t="shared" si="10"/>
        <v>200</v>
      </c>
      <c r="AB43" s="2">
        <f t="shared" si="11"/>
        <v>200</v>
      </c>
      <c r="AC43" s="2">
        <f t="shared" si="12"/>
        <v>200</v>
      </c>
      <c r="AD43" s="2" t="str">
        <f t="shared" si="13"/>
        <v/>
      </c>
    </row>
    <row r="44" spans="1:30" x14ac:dyDescent="0.2">
      <c r="A44" t="s">
        <v>76</v>
      </c>
      <c r="B44">
        <v>2022</v>
      </c>
      <c r="D44" t="s">
        <v>67</v>
      </c>
      <c r="E44">
        <v>15300</v>
      </c>
      <c r="L44" t="s">
        <v>79</v>
      </c>
      <c r="M44">
        <f t="shared" si="16"/>
        <v>0</v>
      </c>
      <c r="N44">
        <f t="shared" si="16"/>
        <v>5</v>
      </c>
      <c r="O44">
        <f t="shared" si="16"/>
        <v>1</v>
      </c>
      <c r="P44">
        <f t="shared" si="16"/>
        <v>5</v>
      </c>
      <c r="Q44">
        <f t="shared" si="16"/>
        <v>1</v>
      </c>
      <c r="R44" s="1">
        <f t="shared" si="1"/>
        <v>0</v>
      </c>
      <c r="S44" s="1">
        <f t="shared" si="2"/>
        <v>0.41666666666666669</v>
      </c>
      <c r="T44" s="1">
        <f t="shared" si="3"/>
        <v>8.3333333333333329E-2</v>
      </c>
      <c r="U44" s="1">
        <f t="shared" si="4"/>
        <v>0.41666666666666669</v>
      </c>
      <c r="V44" s="5">
        <f t="shared" si="5"/>
        <v>3600</v>
      </c>
      <c r="W44" s="2">
        <f t="shared" si="6"/>
        <v>0</v>
      </c>
      <c r="X44" s="2">
        <f t="shared" si="7"/>
        <v>1500</v>
      </c>
      <c r="Y44" s="2">
        <f t="shared" si="8"/>
        <v>300</v>
      </c>
      <c r="Z44" s="2">
        <f t="shared" si="9"/>
        <v>1500</v>
      </c>
      <c r="AA44" s="2" t="str">
        <f t="shared" si="10"/>
        <v/>
      </c>
      <c r="AB44" s="2">
        <f t="shared" si="11"/>
        <v>100</v>
      </c>
      <c r="AC44" s="2">
        <f t="shared" si="12"/>
        <v>100</v>
      </c>
      <c r="AD44" s="2">
        <f t="shared" si="13"/>
        <v>100</v>
      </c>
    </row>
    <row r="45" spans="1:30" x14ac:dyDescent="0.2">
      <c r="A45" t="s">
        <v>83</v>
      </c>
      <c r="B45">
        <v>2021</v>
      </c>
      <c r="D45" t="s">
        <v>68</v>
      </c>
      <c r="E45">
        <v>13600</v>
      </c>
      <c r="AA45" s="2"/>
      <c r="AB45" s="2"/>
      <c r="AC45" s="2"/>
      <c r="AD45" s="2"/>
    </row>
    <row r="46" spans="1:30" x14ac:dyDescent="0.2">
      <c r="A46" t="s">
        <v>66</v>
      </c>
      <c r="B46">
        <v>2021</v>
      </c>
      <c r="D46" t="s">
        <v>69</v>
      </c>
      <c r="E46">
        <v>18200</v>
      </c>
    </row>
    <row r="47" spans="1:30" x14ac:dyDescent="0.2">
      <c r="A47" t="s">
        <v>77</v>
      </c>
      <c r="B47">
        <v>2021</v>
      </c>
      <c r="D47" t="s">
        <v>70</v>
      </c>
      <c r="E47">
        <v>36900</v>
      </c>
    </row>
    <row r="48" spans="1:30" x14ac:dyDescent="0.2">
      <c r="A48" t="s">
        <v>65</v>
      </c>
      <c r="B48">
        <v>2021</v>
      </c>
      <c r="D48" t="s">
        <v>71</v>
      </c>
      <c r="E48">
        <v>50500</v>
      </c>
    </row>
    <row r="49" spans="1:5" x14ac:dyDescent="0.2">
      <c r="A49" t="s">
        <v>83</v>
      </c>
      <c r="B49">
        <v>2021</v>
      </c>
      <c r="D49" t="s">
        <v>72</v>
      </c>
      <c r="E49">
        <v>26100</v>
      </c>
    </row>
    <row r="50" spans="1:5" x14ac:dyDescent="0.2">
      <c r="A50" t="s">
        <v>66</v>
      </c>
      <c r="B50">
        <v>2021</v>
      </c>
      <c r="D50" t="s">
        <v>73</v>
      </c>
      <c r="E50">
        <v>17900</v>
      </c>
    </row>
    <row r="51" spans="1:5" x14ac:dyDescent="0.2">
      <c r="A51" t="s">
        <v>76</v>
      </c>
      <c r="B51">
        <v>2021</v>
      </c>
      <c r="D51" t="s">
        <v>74</v>
      </c>
      <c r="E51">
        <v>13500</v>
      </c>
    </row>
    <row r="52" spans="1:5" x14ac:dyDescent="0.2">
      <c r="A52" t="s">
        <v>83</v>
      </c>
      <c r="B52">
        <v>0</v>
      </c>
      <c r="D52" t="s">
        <v>75</v>
      </c>
      <c r="E52">
        <v>8600</v>
      </c>
    </row>
    <row r="53" spans="1:5" x14ac:dyDescent="0.2">
      <c r="A53" t="s">
        <v>79</v>
      </c>
      <c r="B53">
        <v>2021</v>
      </c>
      <c r="D53" t="s">
        <v>76</v>
      </c>
      <c r="E53">
        <v>25700</v>
      </c>
    </row>
    <row r="54" spans="1:5" x14ac:dyDescent="0.2">
      <c r="A54" t="s">
        <v>79</v>
      </c>
      <c r="B54">
        <v>2021</v>
      </c>
      <c r="D54" t="s">
        <v>77</v>
      </c>
      <c r="E54">
        <v>48200</v>
      </c>
    </row>
    <row r="55" spans="1:5" x14ac:dyDescent="0.2">
      <c r="A55" t="s">
        <v>66</v>
      </c>
      <c r="B55">
        <v>2021</v>
      </c>
      <c r="D55" t="s">
        <v>78</v>
      </c>
      <c r="E55">
        <v>15000</v>
      </c>
    </row>
    <row r="56" spans="1:5" x14ac:dyDescent="0.2">
      <c r="A56" t="s">
        <v>74</v>
      </c>
      <c r="B56">
        <v>2021</v>
      </c>
      <c r="D56" t="s">
        <v>79</v>
      </c>
      <c r="E56">
        <v>3600</v>
      </c>
    </row>
    <row r="57" spans="1:5" x14ac:dyDescent="0.2">
      <c r="A57" t="s">
        <v>74</v>
      </c>
      <c r="B57">
        <v>2021</v>
      </c>
      <c r="D57" t="s">
        <v>80</v>
      </c>
      <c r="E57">
        <v>16000</v>
      </c>
    </row>
    <row r="58" spans="1:5" x14ac:dyDescent="0.2">
      <c r="A58" t="s">
        <v>87</v>
      </c>
      <c r="B58">
        <v>0</v>
      </c>
      <c r="D58" t="s">
        <v>81</v>
      </c>
      <c r="E58">
        <v>16400</v>
      </c>
    </row>
    <row r="59" spans="1:5" x14ac:dyDescent="0.2">
      <c r="A59" t="s">
        <v>77</v>
      </c>
      <c r="B59">
        <v>0</v>
      </c>
      <c r="D59" t="s">
        <v>82</v>
      </c>
      <c r="E59">
        <v>4400</v>
      </c>
    </row>
    <row r="60" spans="1:5" x14ac:dyDescent="0.2">
      <c r="A60" t="s">
        <v>84</v>
      </c>
      <c r="B60">
        <v>2021</v>
      </c>
      <c r="D60" t="s">
        <v>83</v>
      </c>
      <c r="E60">
        <v>38200</v>
      </c>
    </row>
    <row r="61" spans="1:5" x14ac:dyDescent="0.2">
      <c r="A61" t="s">
        <v>74</v>
      </c>
      <c r="B61">
        <v>2021</v>
      </c>
    </row>
    <row r="62" spans="1:5" x14ac:dyDescent="0.2">
      <c r="A62" t="s">
        <v>89</v>
      </c>
      <c r="B62">
        <v>2021</v>
      </c>
    </row>
    <row r="63" spans="1:5" x14ac:dyDescent="0.2">
      <c r="A63" t="s">
        <v>74</v>
      </c>
      <c r="B63">
        <v>2021</v>
      </c>
    </row>
    <row r="64" spans="1:5" x14ac:dyDescent="0.2">
      <c r="A64" t="s">
        <v>76</v>
      </c>
      <c r="B64">
        <v>2021</v>
      </c>
    </row>
    <row r="65" spans="1:2" x14ac:dyDescent="0.2">
      <c r="A65" t="s">
        <v>76</v>
      </c>
      <c r="B65">
        <v>2021</v>
      </c>
    </row>
    <row r="66" spans="1:2" x14ac:dyDescent="0.2">
      <c r="A66" t="s">
        <v>72</v>
      </c>
      <c r="B66">
        <v>2021</v>
      </c>
    </row>
    <row r="67" spans="1:2" x14ac:dyDescent="0.2">
      <c r="A67" t="s">
        <v>77</v>
      </c>
      <c r="B67">
        <v>2021</v>
      </c>
    </row>
    <row r="68" spans="1:2" x14ac:dyDescent="0.2">
      <c r="A68" t="s">
        <v>77</v>
      </c>
      <c r="B68">
        <v>2021</v>
      </c>
    </row>
    <row r="69" spans="1:2" x14ac:dyDescent="0.2">
      <c r="A69" t="s">
        <v>74</v>
      </c>
      <c r="B69">
        <v>2023</v>
      </c>
    </row>
    <row r="70" spans="1:2" x14ac:dyDescent="0.2">
      <c r="A70" t="s">
        <v>83</v>
      </c>
      <c r="B70">
        <v>2021</v>
      </c>
    </row>
    <row r="71" spans="1:2" x14ac:dyDescent="0.2">
      <c r="A71" t="s">
        <v>87</v>
      </c>
      <c r="B71">
        <v>2021</v>
      </c>
    </row>
    <row r="72" spans="1:2" x14ac:dyDescent="0.2">
      <c r="A72" t="s">
        <v>77</v>
      </c>
      <c r="B72">
        <v>2022</v>
      </c>
    </row>
    <row r="73" spans="1:2" x14ac:dyDescent="0.2">
      <c r="A73" t="s">
        <v>77</v>
      </c>
      <c r="B73">
        <v>2021</v>
      </c>
    </row>
    <row r="74" spans="1:2" x14ac:dyDescent="0.2">
      <c r="A74" t="s">
        <v>72</v>
      </c>
      <c r="B74">
        <v>2022</v>
      </c>
    </row>
    <row r="75" spans="1:2" x14ac:dyDescent="0.2">
      <c r="A75" t="s">
        <v>76</v>
      </c>
      <c r="B75">
        <v>2021</v>
      </c>
    </row>
    <row r="76" spans="1:2" x14ac:dyDescent="0.2">
      <c r="A76" t="s">
        <v>83</v>
      </c>
      <c r="B76">
        <v>2021</v>
      </c>
    </row>
    <row r="77" spans="1:2" x14ac:dyDescent="0.2">
      <c r="A77" t="s">
        <v>77</v>
      </c>
      <c r="B77">
        <v>2021</v>
      </c>
    </row>
    <row r="78" spans="1:2" x14ac:dyDescent="0.2">
      <c r="A78" t="s">
        <v>76</v>
      </c>
      <c r="B78">
        <v>2021</v>
      </c>
    </row>
    <row r="79" spans="1:2" x14ac:dyDescent="0.2">
      <c r="A79" t="s">
        <v>76</v>
      </c>
      <c r="B79">
        <v>2022</v>
      </c>
    </row>
    <row r="80" spans="1:2" x14ac:dyDescent="0.2">
      <c r="A80" t="s">
        <v>77</v>
      </c>
      <c r="B80">
        <v>2021</v>
      </c>
    </row>
    <row r="81" spans="1:2" x14ac:dyDescent="0.2">
      <c r="A81" t="s">
        <v>75</v>
      </c>
      <c r="B81">
        <v>2021</v>
      </c>
    </row>
    <row r="82" spans="1:2" x14ac:dyDescent="0.2">
      <c r="A82" t="s">
        <v>77</v>
      </c>
      <c r="B82">
        <v>2021</v>
      </c>
    </row>
    <row r="83" spans="1:2" x14ac:dyDescent="0.2">
      <c r="A83" t="s">
        <v>83</v>
      </c>
      <c r="B83">
        <v>2021</v>
      </c>
    </row>
    <row r="84" spans="1:2" x14ac:dyDescent="0.2">
      <c r="A84" t="s">
        <v>99</v>
      </c>
      <c r="B84">
        <v>0</v>
      </c>
    </row>
    <row r="85" spans="1:2" x14ac:dyDescent="0.2">
      <c r="A85" t="s">
        <v>43</v>
      </c>
      <c r="B85">
        <v>2021</v>
      </c>
    </row>
    <row r="86" spans="1:2" x14ac:dyDescent="0.2">
      <c r="A86" t="s">
        <v>77</v>
      </c>
      <c r="B86">
        <v>2021</v>
      </c>
    </row>
    <row r="87" spans="1:2" x14ac:dyDescent="0.2">
      <c r="A87" t="s">
        <v>48</v>
      </c>
      <c r="B87">
        <v>2021</v>
      </c>
    </row>
    <row r="88" spans="1:2" x14ac:dyDescent="0.2">
      <c r="A88" t="s">
        <v>87</v>
      </c>
      <c r="B88">
        <v>2021</v>
      </c>
    </row>
    <row r="89" spans="1:2" x14ac:dyDescent="0.2">
      <c r="A89" t="s">
        <v>77</v>
      </c>
      <c r="B89">
        <v>2021</v>
      </c>
    </row>
    <row r="90" spans="1:2" x14ac:dyDescent="0.2">
      <c r="A90" t="s">
        <v>79</v>
      </c>
      <c r="B90">
        <v>2021</v>
      </c>
    </row>
    <row r="91" spans="1:2" x14ac:dyDescent="0.2">
      <c r="A91" t="s">
        <v>83</v>
      </c>
      <c r="B91">
        <v>2021</v>
      </c>
    </row>
    <row r="92" spans="1:2" x14ac:dyDescent="0.2">
      <c r="A92" t="s">
        <v>74</v>
      </c>
      <c r="B92">
        <v>2021</v>
      </c>
    </row>
    <row r="93" spans="1:2" x14ac:dyDescent="0.2">
      <c r="A93" t="s">
        <v>74</v>
      </c>
      <c r="B93">
        <v>2021</v>
      </c>
    </row>
    <row r="94" spans="1:2" x14ac:dyDescent="0.2">
      <c r="A94" t="s">
        <v>72</v>
      </c>
      <c r="B94">
        <v>2021</v>
      </c>
    </row>
    <row r="95" spans="1:2" x14ac:dyDescent="0.2">
      <c r="A95" t="s">
        <v>84</v>
      </c>
      <c r="B95">
        <v>2021</v>
      </c>
    </row>
    <row r="96" spans="1:2" x14ac:dyDescent="0.2">
      <c r="A96" t="s">
        <v>99</v>
      </c>
      <c r="B96">
        <v>2021</v>
      </c>
    </row>
    <row r="97" spans="1:2" x14ac:dyDescent="0.2">
      <c r="A97" t="s">
        <v>77</v>
      </c>
      <c r="B97">
        <v>2021</v>
      </c>
    </row>
    <row r="98" spans="1:2" x14ac:dyDescent="0.2">
      <c r="A98" t="s">
        <v>61</v>
      </c>
      <c r="B98">
        <v>0</v>
      </c>
    </row>
    <row r="99" spans="1:2" x14ac:dyDescent="0.2">
      <c r="A99" t="s">
        <v>72</v>
      </c>
      <c r="B99">
        <v>2021</v>
      </c>
    </row>
    <row r="100" spans="1:2" x14ac:dyDescent="0.2">
      <c r="A100" t="s">
        <v>43</v>
      </c>
      <c r="B100">
        <v>0</v>
      </c>
    </row>
    <row r="101" spans="1:2" x14ac:dyDescent="0.2">
      <c r="A101" t="s">
        <v>75</v>
      </c>
      <c r="B101">
        <v>2021</v>
      </c>
    </row>
    <row r="102" spans="1:2" x14ac:dyDescent="0.2">
      <c r="A102" t="s">
        <v>77</v>
      </c>
      <c r="B102">
        <v>2021</v>
      </c>
    </row>
    <row r="103" spans="1:2" x14ac:dyDescent="0.2">
      <c r="A103" t="s">
        <v>73</v>
      </c>
      <c r="B103">
        <v>2022</v>
      </c>
    </row>
    <row r="104" spans="1:2" x14ac:dyDescent="0.2">
      <c r="A104" t="s">
        <v>67</v>
      </c>
      <c r="B104">
        <v>2021</v>
      </c>
    </row>
    <row r="105" spans="1:2" x14ac:dyDescent="0.2">
      <c r="A105" t="s">
        <v>66</v>
      </c>
      <c r="B105">
        <v>2021</v>
      </c>
    </row>
    <row r="106" spans="1:2" x14ac:dyDescent="0.2">
      <c r="A106" t="s">
        <v>77</v>
      </c>
      <c r="B106">
        <v>2021</v>
      </c>
    </row>
    <row r="107" spans="1:2" x14ac:dyDescent="0.2">
      <c r="A107" t="s">
        <v>39</v>
      </c>
      <c r="B107">
        <v>2021</v>
      </c>
    </row>
    <row r="108" spans="1:2" x14ac:dyDescent="0.2">
      <c r="A108" t="s">
        <v>76</v>
      </c>
      <c r="B108">
        <v>2021</v>
      </c>
    </row>
    <row r="109" spans="1:2" x14ac:dyDescent="0.2">
      <c r="A109" t="s">
        <v>75</v>
      </c>
      <c r="B109">
        <v>2021</v>
      </c>
    </row>
    <row r="110" spans="1:2" x14ac:dyDescent="0.2">
      <c r="A110" t="s">
        <v>67</v>
      </c>
      <c r="B110">
        <v>2021</v>
      </c>
    </row>
    <row r="111" spans="1:2" x14ac:dyDescent="0.2">
      <c r="A111" t="s">
        <v>76</v>
      </c>
      <c r="B111">
        <v>2021</v>
      </c>
    </row>
    <row r="112" spans="1:2" x14ac:dyDescent="0.2">
      <c r="A112" t="s">
        <v>73</v>
      </c>
      <c r="B112">
        <v>2022</v>
      </c>
    </row>
    <row r="113" spans="1:2" x14ac:dyDescent="0.2">
      <c r="A113" t="s">
        <v>83</v>
      </c>
      <c r="B113">
        <v>2021</v>
      </c>
    </row>
    <row r="114" spans="1:2" x14ac:dyDescent="0.2">
      <c r="A114" t="s">
        <v>77</v>
      </c>
      <c r="B114">
        <v>2021</v>
      </c>
    </row>
    <row r="115" spans="1:2" x14ac:dyDescent="0.2">
      <c r="A115" t="s">
        <v>77</v>
      </c>
      <c r="B115">
        <v>2021</v>
      </c>
    </row>
    <row r="116" spans="1:2" x14ac:dyDescent="0.2">
      <c r="A116" t="s">
        <v>66</v>
      </c>
      <c r="B116">
        <v>0</v>
      </c>
    </row>
    <row r="117" spans="1:2" x14ac:dyDescent="0.2">
      <c r="A117" t="s">
        <v>104</v>
      </c>
      <c r="B117">
        <v>2021</v>
      </c>
    </row>
    <row r="118" spans="1:2" x14ac:dyDescent="0.2">
      <c r="A118" t="s">
        <v>69</v>
      </c>
      <c r="B118">
        <v>0</v>
      </c>
    </row>
    <row r="119" spans="1:2" x14ac:dyDescent="0.2">
      <c r="A119" t="s">
        <v>81</v>
      </c>
      <c r="B119">
        <v>2021</v>
      </c>
    </row>
    <row r="120" spans="1:2" x14ac:dyDescent="0.2">
      <c r="A120" t="s">
        <v>67</v>
      </c>
      <c r="B120">
        <v>2021</v>
      </c>
    </row>
    <row r="121" spans="1:2" x14ac:dyDescent="0.2">
      <c r="A121" t="s">
        <v>67</v>
      </c>
      <c r="B121">
        <v>2021</v>
      </c>
    </row>
    <row r="122" spans="1:2" x14ac:dyDescent="0.2">
      <c r="A122" t="s">
        <v>69</v>
      </c>
      <c r="B122">
        <v>0</v>
      </c>
    </row>
    <row r="123" spans="1:2" x14ac:dyDescent="0.2">
      <c r="A123" t="s">
        <v>77</v>
      </c>
      <c r="B123">
        <v>2021</v>
      </c>
    </row>
    <row r="124" spans="1:2" x14ac:dyDescent="0.2">
      <c r="A124" t="s">
        <v>74</v>
      </c>
      <c r="B124">
        <v>2021</v>
      </c>
    </row>
    <row r="125" spans="1:2" x14ac:dyDescent="0.2">
      <c r="A125" t="s">
        <v>67</v>
      </c>
      <c r="B125">
        <v>2022</v>
      </c>
    </row>
    <row r="126" spans="1:2" x14ac:dyDescent="0.2">
      <c r="A126" t="s">
        <v>99</v>
      </c>
      <c r="B126">
        <v>2022</v>
      </c>
    </row>
    <row r="127" spans="1:2" x14ac:dyDescent="0.2">
      <c r="A127" t="s">
        <v>77</v>
      </c>
      <c r="B127">
        <v>2021</v>
      </c>
    </row>
    <row r="128" spans="1:2" x14ac:dyDescent="0.2">
      <c r="A128" t="s">
        <v>67</v>
      </c>
      <c r="B128">
        <v>2022</v>
      </c>
    </row>
    <row r="129" spans="1:2" x14ac:dyDescent="0.2">
      <c r="A129" t="s">
        <v>99</v>
      </c>
      <c r="B129">
        <v>0</v>
      </c>
    </row>
    <row r="130" spans="1:2" x14ac:dyDescent="0.2">
      <c r="A130" t="s">
        <v>74</v>
      </c>
      <c r="B130">
        <v>2021</v>
      </c>
    </row>
    <row r="131" spans="1:2" x14ac:dyDescent="0.2">
      <c r="A131" t="s">
        <v>74</v>
      </c>
      <c r="B131">
        <v>2021</v>
      </c>
    </row>
    <row r="132" spans="1:2" x14ac:dyDescent="0.2">
      <c r="A132" t="s">
        <v>65</v>
      </c>
      <c r="B132">
        <v>0</v>
      </c>
    </row>
    <row r="133" spans="1:2" x14ac:dyDescent="0.2">
      <c r="A133" t="s">
        <v>77</v>
      </c>
      <c r="B133">
        <v>2021</v>
      </c>
    </row>
    <row r="134" spans="1:2" x14ac:dyDescent="0.2">
      <c r="A134" t="s">
        <v>75</v>
      </c>
      <c r="B134">
        <v>2021</v>
      </c>
    </row>
    <row r="135" spans="1:2" x14ac:dyDescent="0.2">
      <c r="A135" t="s">
        <v>69</v>
      </c>
      <c r="B135">
        <v>2021</v>
      </c>
    </row>
    <row r="136" spans="1:2" x14ac:dyDescent="0.2">
      <c r="A136" t="s">
        <v>104</v>
      </c>
      <c r="B136">
        <v>0</v>
      </c>
    </row>
    <row r="137" spans="1:2" x14ac:dyDescent="0.2">
      <c r="A137" t="s">
        <v>75</v>
      </c>
      <c r="B137">
        <v>2021</v>
      </c>
    </row>
    <row r="138" spans="1:2" x14ac:dyDescent="0.2">
      <c r="A138" t="s">
        <v>61</v>
      </c>
      <c r="B138">
        <v>0</v>
      </c>
    </row>
    <row r="139" spans="1:2" x14ac:dyDescent="0.2">
      <c r="A139" t="s">
        <v>87</v>
      </c>
      <c r="B139">
        <v>2021</v>
      </c>
    </row>
    <row r="140" spans="1:2" x14ac:dyDescent="0.2">
      <c r="A140" t="s">
        <v>67</v>
      </c>
      <c r="B140">
        <v>0</v>
      </c>
    </row>
    <row r="141" spans="1:2" x14ac:dyDescent="0.2">
      <c r="A141" t="s">
        <v>74</v>
      </c>
      <c r="B141">
        <v>2021</v>
      </c>
    </row>
    <row r="142" spans="1:2" x14ac:dyDescent="0.2">
      <c r="A142" t="s">
        <v>77</v>
      </c>
      <c r="B142">
        <v>2021</v>
      </c>
    </row>
    <row r="143" spans="1:2" x14ac:dyDescent="0.2">
      <c r="A143" t="s">
        <v>75</v>
      </c>
      <c r="B143">
        <v>2019</v>
      </c>
    </row>
    <row r="144" spans="1:2" x14ac:dyDescent="0.2">
      <c r="A144" t="s">
        <v>65</v>
      </c>
      <c r="B144">
        <v>2022</v>
      </c>
    </row>
    <row r="145" spans="1:2" x14ac:dyDescent="0.2">
      <c r="A145" t="s">
        <v>67</v>
      </c>
      <c r="B145">
        <v>2021</v>
      </c>
    </row>
    <row r="146" spans="1:2" x14ac:dyDescent="0.2">
      <c r="A146" t="s">
        <v>66</v>
      </c>
      <c r="B146">
        <v>2022</v>
      </c>
    </row>
    <row r="147" spans="1:2" x14ac:dyDescent="0.2">
      <c r="A147" t="s">
        <v>87</v>
      </c>
      <c r="B147">
        <v>2021</v>
      </c>
    </row>
    <row r="148" spans="1:2" x14ac:dyDescent="0.2">
      <c r="A148" t="s">
        <v>99</v>
      </c>
      <c r="B148">
        <v>2021</v>
      </c>
    </row>
    <row r="149" spans="1:2" x14ac:dyDescent="0.2">
      <c r="A149" t="s">
        <v>99</v>
      </c>
      <c r="B149">
        <v>2021</v>
      </c>
    </row>
    <row r="150" spans="1:2" x14ac:dyDescent="0.2">
      <c r="A150" t="s">
        <v>77</v>
      </c>
      <c r="B150">
        <v>2021</v>
      </c>
    </row>
    <row r="151" spans="1:2" x14ac:dyDescent="0.2">
      <c r="A151" t="s">
        <v>66</v>
      </c>
      <c r="B151">
        <v>2021</v>
      </c>
    </row>
    <row r="152" spans="1:2" x14ac:dyDescent="0.2">
      <c r="A152" t="s">
        <v>77</v>
      </c>
      <c r="B152">
        <v>2021</v>
      </c>
    </row>
    <row r="153" spans="1:2" x14ac:dyDescent="0.2">
      <c r="A153" t="s">
        <v>74</v>
      </c>
      <c r="B153">
        <v>2021</v>
      </c>
    </row>
    <row r="154" spans="1:2" x14ac:dyDescent="0.2">
      <c r="A154" t="s">
        <v>87</v>
      </c>
      <c r="B154">
        <v>2021</v>
      </c>
    </row>
    <row r="155" spans="1:2" x14ac:dyDescent="0.2">
      <c r="A155" t="s">
        <v>84</v>
      </c>
      <c r="B155">
        <v>2021</v>
      </c>
    </row>
    <row r="156" spans="1:2" x14ac:dyDescent="0.2">
      <c r="A156" t="s">
        <v>77</v>
      </c>
      <c r="B156">
        <v>2021</v>
      </c>
    </row>
    <row r="157" spans="1:2" x14ac:dyDescent="0.2">
      <c r="A157" t="s">
        <v>66</v>
      </c>
      <c r="B157">
        <v>2022</v>
      </c>
    </row>
    <row r="158" spans="1:2" x14ac:dyDescent="0.2">
      <c r="A158" t="s">
        <v>76</v>
      </c>
      <c r="B158">
        <v>2021</v>
      </c>
    </row>
    <row r="159" spans="1:2" x14ac:dyDescent="0.2">
      <c r="A159" t="s">
        <v>78</v>
      </c>
      <c r="B159">
        <v>2021</v>
      </c>
    </row>
    <row r="160" spans="1:2" x14ac:dyDescent="0.2">
      <c r="A160" t="s">
        <v>66</v>
      </c>
      <c r="B160">
        <v>2021</v>
      </c>
    </row>
    <row r="161" spans="1:2" x14ac:dyDescent="0.2">
      <c r="A161" t="s">
        <v>76</v>
      </c>
      <c r="B161">
        <v>2021</v>
      </c>
    </row>
    <row r="162" spans="1:2" x14ac:dyDescent="0.2">
      <c r="A162" t="s">
        <v>76</v>
      </c>
      <c r="B162">
        <v>2021</v>
      </c>
    </row>
    <row r="163" spans="1:2" x14ac:dyDescent="0.2">
      <c r="A163" t="s">
        <v>83</v>
      </c>
      <c r="B163">
        <v>2021</v>
      </c>
    </row>
    <row r="164" spans="1:2" x14ac:dyDescent="0.2">
      <c r="A164" t="s">
        <v>78</v>
      </c>
      <c r="B164">
        <v>2021</v>
      </c>
    </row>
    <row r="165" spans="1:2" x14ac:dyDescent="0.2">
      <c r="A165" t="s">
        <v>83</v>
      </c>
      <c r="B165">
        <v>0</v>
      </c>
    </row>
    <row r="166" spans="1:2" x14ac:dyDescent="0.2">
      <c r="A166" t="s">
        <v>81</v>
      </c>
      <c r="B166">
        <v>2021</v>
      </c>
    </row>
    <row r="167" spans="1:2" x14ac:dyDescent="0.2">
      <c r="A167" t="s">
        <v>66</v>
      </c>
      <c r="B167">
        <v>2021</v>
      </c>
    </row>
    <row r="168" spans="1:2" x14ac:dyDescent="0.2">
      <c r="A168" t="s">
        <v>78</v>
      </c>
      <c r="B168">
        <v>2021</v>
      </c>
    </row>
    <row r="169" spans="1:2" x14ac:dyDescent="0.2">
      <c r="A169" t="s">
        <v>74</v>
      </c>
      <c r="B169">
        <v>0</v>
      </c>
    </row>
    <row r="170" spans="1:2" x14ac:dyDescent="0.2">
      <c r="A170" t="s">
        <v>74</v>
      </c>
      <c r="B170">
        <v>0</v>
      </c>
    </row>
    <row r="171" spans="1:2" x14ac:dyDescent="0.2">
      <c r="A171" t="s">
        <v>77</v>
      </c>
      <c r="B171">
        <v>2021</v>
      </c>
    </row>
    <row r="172" spans="1:2" x14ac:dyDescent="0.2">
      <c r="A172" t="s">
        <v>66</v>
      </c>
      <c r="B172">
        <v>2021</v>
      </c>
    </row>
    <row r="173" spans="1:2" x14ac:dyDescent="0.2">
      <c r="A173" t="s">
        <v>99</v>
      </c>
      <c r="B173">
        <v>0</v>
      </c>
    </row>
    <row r="174" spans="1:2" x14ac:dyDescent="0.2">
      <c r="A174" t="s">
        <v>69</v>
      </c>
      <c r="B174">
        <v>2021</v>
      </c>
    </row>
    <row r="175" spans="1:2" x14ac:dyDescent="0.2">
      <c r="A175" t="s">
        <v>81</v>
      </c>
      <c r="B175">
        <v>0</v>
      </c>
    </row>
    <row r="176" spans="1:2" x14ac:dyDescent="0.2">
      <c r="A176" t="s">
        <v>77</v>
      </c>
      <c r="B176">
        <v>2021</v>
      </c>
    </row>
    <row r="177" spans="1:2" x14ac:dyDescent="0.2">
      <c r="A177" t="s">
        <v>77</v>
      </c>
      <c r="B177">
        <v>2021</v>
      </c>
    </row>
    <row r="178" spans="1:2" x14ac:dyDescent="0.2">
      <c r="A178" t="s">
        <v>77</v>
      </c>
      <c r="B178">
        <v>2021</v>
      </c>
    </row>
    <row r="179" spans="1:2" x14ac:dyDescent="0.2">
      <c r="A179" t="s">
        <v>77</v>
      </c>
      <c r="B179">
        <v>0</v>
      </c>
    </row>
    <row r="180" spans="1:2" x14ac:dyDescent="0.2">
      <c r="A180" t="s">
        <v>77</v>
      </c>
      <c r="B180">
        <v>2021</v>
      </c>
    </row>
    <row r="181" spans="1:2" x14ac:dyDescent="0.2">
      <c r="A181" t="s">
        <v>74</v>
      </c>
      <c r="B181">
        <v>2021</v>
      </c>
    </row>
    <row r="182" spans="1:2" x14ac:dyDescent="0.2">
      <c r="A182" t="s">
        <v>99</v>
      </c>
      <c r="B182">
        <v>2021</v>
      </c>
    </row>
    <row r="183" spans="1:2" x14ac:dyDescent="0.2">
      <c r="A183" t="s">
        <v>70</v>
      </c>
      <c r="B183">
        <v>0</v>
      </c>
    </row>
    <row r="184" spans="1:2" x14ac:dyDescent="0.2">
      <c r="A184" t="s">
        <v>36</v>
      </c>
      <c r="B184">
        <v>2021</v>
      </c>
    </row>
    <row r="185" spans="1:2" x14ac:dyDescent="0.2">
      <c r="A185" t="s">
        <v>70</v>
      </c>
      <c r="B185">
        <v>2021</v>
      </c>
    </row>
    <row r="186" spans="1:2" x14ac:dyDescent="0.2">
      <c r="A186" t="s">
        <v>83</v>
      </c>
      <c r="B186">
        <v>2021</v>
      </c>
    </row>
    <row r="187" spans="1:2" x14ac:dyDescent="0.2">
      <c r="A187" t="s">
        <v>66</v>
      </c>
      <c r="B187">
        <v>2021</v>
      </c>
    </row>
    <row r="188" spans="1:2" x14ac:dyDescent="0.2">
      <c r="A188" t="s">
        <v>77</v>
      </c>
      <c r="B188">
        <v>2021</v>
      </c>
    </row>
    <row r="189" spans="1:2" x14ac:dyDescent="0.2">
      <c r="A189" t="s">
        <v>67</v>
      </c>
      <c r="B189">
        <v>2021</v>
      </c>
    </row>
    <row r="190" spans="1:2" x14ac:dyDescent="0.2">
      <c r="A190" t="s">
        <v>69</v>
      </c>
      <c r="B190">
        <v>2021</v>
      </c>
    </row>
    <row r="191" spans="1:2" x14ac:dyDescent="0.2">
      <c r="A191" t="s">
        <v>57</v>
      </c>
      <c r="B191">
        <v>2021</v>
      </c>
    </row>
    <row r="192" spans="1:2" x14ac:dyDescent="0.2">
      <c r="A192" t="s">
        <v>72</v>
      </c>
      <c r="B192">
        <v>2021</v>
      </c>
    </row>
    <row r="193" spans="1:2" x14ac:dyDescent="0.2">
      <c r="A193" t="s">
        <v>84</v>
      </c>
      <c r="B193">
        <v>2021</v>
      </c>
    </row>
    <row r="194" spans="1:2" x14ac:dyDescent="0.2">
      <c r="A194" t="s">
        <v>81</v>
      </c>
      <c r="B194">
        <v>2021</v>
      </c>
    </row>
    <row r="195" spans="1:2" x14ac:dyDescent="0.2">
      <c r="A195" t="s">
        <v>46</v>
      </c>
      <c r="B195">
        <v>2021</v>
      </c>
    </row>
    <row r="196" spans="1:2" x14ac:dyDescent="0.2">
      <c r="A196" t="s">
        <v>80</v>
      </c>
      <c r="B196">
        <v>2021</v>
      </c>
    </row>
    <row r="197" spans="1:2" x14ac:dyDescent="0.2">
      <c r="A197" t="s">
        <v>65</v>
      </c>
      <c r="B197">
        <v>2021</v>
      </c>
    </row>
    <row r="198" spans="1:2" x14ac:dyDescent="0.2">
      <c r="A198" t="s">
        <v>99</v>
      </c>
      <c r="B198">
        <v>2021</v>
      </c>
    </row>
    <row r="199" spans="1:2" x14ac:dyDescent="0.2">
      <c r="A199" t="s">
        <v>78</v>
      </c>
      <c r="B199">
        <v>2021</v>
      </c>
    </row>
    <row r="200" spans="1:2" x14ac:dyDescent="0.2">
      <c r="A200" t="s">
        <v>75</v>
      </c>
      <c r="B200">
        <v>2021</v>
      </c>
    </row>
    <row r="201" spans="1:2" x14ac:dyDescent="0.2">
      <c r="A201" t="s">
        <v>67</v>
      </c>
      <c r="B201">
        <v>2021</v>
      </c>
    </row>
    <row r="202" spans="1:2" x14ac:dyDescent="0.2">
      <c r="A202" t="s">
        <v>77</v>
      </c>
      <c r="B202">
        <v>2021</v>
      </c>
    </row>
    <row r="203" spans="1:2" x14ac:dyDescent="0.2">
      <c r="A203" t="s">
        <v>87</v>
      </c>
      <c r="B203">
        <v>2019</v>
      </c>
    </row>
    <row r="204" spans="1:2" x14ac:dyDescent="0.2">
      <c r="A204" t="s">
        <v>72</v>
      </c>
      <c r="B204">
        <v>2021</v>
      </c>
    </row>
    <row r="205" spans="1:2" x14ac:dyDescent="0.2">
      <c r="A205" t="s">
        <v>74</v>
      </c>
      <c r="B205">
        <v>2021</v>
      </c>
    </row>
    <row r="206" spans="1:2" x14ac:dyDescent="0.2">
      <c r="A206" t="s">
        <v>60</v>
      </c>
      <c r="B206">
        <v>2021</v>
      </c>
    </row>
    <row r="207" spans="1:2" x14ac:dyDescent="0.2">
      <c r="A207" t="s">
        <v>79</v>
      </c>
      <c r="B207">
        <v>2021</v>
      </c>
    </row>
    <row r="208" spans="1:2" x14ac:dyDescent="0.2">
      <c r="A208" t="s">
        <v>77</v>
      </c>
      <c r="B208">
        <v>2021</v>
      </c>
    </row>
    <row r="209" spans="1:2" x14ac:dyDescent="0.2">
      <c r="A209" t="s">
        <v>72</v>
      </c>
      <c r="B209">
        <v>2022</v>
      </c>
    </row>
    <row r="210" spans="1:2" x14ac:dyDescent="0.2">
      <c r="A210" t="s">
        <v>61</v>
      </c>
      <c r="B210">
        <v>2021</v>
      </c>
    </row>
    <row r="211" spans="1:2" x14ac:dyDescent="0.2">
      <c r="A211" t="s">
        <v>66</v>
      </c>
      <c r="B211">
        <v>2021</v>
      </c>
    </row>
    <row r="212" spans="1:2" x14ac:dyDescent="0.2">
      <c r="A212" t="s">
        <v>78</v>
      </c>
      <c r="B212">
        <v>2021</v>
      </c>
    </row>
    <row r="213" spans="1:2" x14ac:dyDescent="0.2">
      <c r="A213" t="s">
        <v>77</v>
      </c>
      <c r="B213">
        <v>0</v>
      </c>
    </row>
    <row r="214" spans="1:2" x14ac:dyDescent="0.2">
      <c r="A214" t="s">
        <v>84</v>
      </c>
      <c r="B214">
        <v>2021</v>
      </c>
    </row>
    <row r="215" spans="1:2" x14ac:dyDescent="0.2">
      <c r="A215" t="s">
        <v>83</v>
      </c>
      <c r="B215">
        <v>0</v>
      </c>
    </row>
    <row r="216" spans="1:2" x14ac:dyDescent="0.2">
      <c r="A216" t="s">
        <v>83</v>
      </c>
      <c r="B216">
        <v>2021</v>
      </c>
    </row>
    <row r="217" spans="1:2" x14ac:dyDescent="0.2">
      <c r="A217" t="s">
        <v>66</v>
      </c>
      <c r="B217">
        <v>2021</v>
      </c>
    </row>
    <row r="218" spans="1:2" x14ac:dyDescent="0.2">
      <c r="A218" t="s">
        <v>77</v>
      </c>
      <c r="B218">
        <v>2022</v>
      </c>
    </row>
    <row r="219" spans="1:2" x14ac:dyDescent="0.2">
      <c r="A219" t="s">
        <v>61</v>
      </c>
      <c r="B219">
        <v>2022</v>
      </c>
    </row>
    <row r="220" spans="1:2" x14ac:dyDescent="0.2">
      <c r="A220" t="s">
        <v>78</v>
      </c>
      <c r="B220">
        <v>2022</v>
      </c>
    </row>
    <row r="221" spans="1:2" x14ac:dyDescent="0.2">
      <c r="A221" t="s">
        <v>77</v>
      </c>
      <c r="B221">
        <v>2021</v>
      </c>
    </row>
    <row r="222" spans="1:2" x14ac:dyDescent="0.2">
      <c r="A222" t="s">
        <v>60</v>
      </c>
      <c r="B222">
        <v>0</v>
      </c>
    </row>
    <row r="223" spans="1:2" x14ac:dyDescent="0.2">
      <c r="A223" t="s">
        <v>58</v>
      </c>
      <c r="B223">
        <v>0</v>
      </c>
    </row>
    <row r="224" spans="1:2" x14ac:dyDescent="0.2">
      <c r="A224" t="s">
        <v>83</v>
      </c>
      <c r="B224">
        <v>2021</v>
      </c>
    </row>
    <row r="225" spans="1:2" x14ac:dyDescent="0.2">
      <c r="A225" t="s">
        <v>48</v>
      </c>
      <c r="B225">
        <v>2021</v>
      </c>
    </row>
    <row r="226" spans="1:2" x14ac:dyDescent="0.2">
      <c r="A226" t="s">
        <v>74</v>
      </c>
      <c r="B226">
        <v>2021</v>
      </c>
    </row>
    <row r="227" spans="1:2" x14ac:dyDescent="0.2">
      <c r="A227" t="s">
        <v>83</v>
      </c>
      <c r="B227">
        <v>0</v>
      </c>
    </row>
    <row r="228" spans="1:2" x14ac:dyDescent="0.2">
      <c r="A228" t="s">
        <v>87</v>
      </c>
      <c r="B228">
        <v>2021</v>
      </c>
    </row>
    <row r="229" spans="1:2" x14ac:dyDescent="0.2">
      <c r="A229" t="s">
        <v>89</v>
      </c>
      <c r="B229">
        <v>2021</v>
      </c>
    </row>
    <row r="230" spans="1:2" x14ac:dyDescent="0.2">
      <c r="A230" t="s">
        <v>84</v>
      </c>
      <c r="B230">
        <v>2021</v>
      </c>
    </row>
    <row r="231" spans="1:2" x14ac:dyDescent="0.2">
      <c r="A231" t="s">
        <v>77</v>
      </c>
      <c r="B231">
        <v>0</v>
      </c>
    </row>
    <row r="232" spans="1:2" x14ac:dyDescent="0.2">
      <c r="A232" t="s">
        <v>77</v>
      </c>
      <c r="B232">
        <v>0</v>
      </c>
    </row>
    <row r="233" spans="1:2" x14ac:dyDescent="0.2">
      <c r="A233" t="s">
        <v>66</v>
      </c>
      <c r="B233">
        <v>2021</v>
      </c>
    </row>
    <row r="234" spans="1:2" x14ac:dyDescent="0.2">
      <c r="A234" t="s">
        <v>84</v>
      </c>
      <c r="B234">
        <v>2021</v>
      </c>
    </row>
    <row r="235" spans="1:2" x14ac:dyDescent="0.2">
      <c r="A235" t="s">
        <v>83</v>
      </c>
      <c r="B235">
        <v>2021</v>
      </c>
    </row>
    <row r="236" spans="1:2" x14ac:dyDescent="0.2">
      <c r="A236" t="s">
        <v>60</v>
      </c>
      <c r="B236">
        <v>2021</v>
      </c>
    </row>
    <row r="237" spans="1:2" x14ac:dyDescent="0.2">
      <c r="A237" t="s">
        <v>65</v>
      </c>
      <c r="B237">
        <v>2021</v>
      </c>
    </row>
    <row r="238" spans="1:2" x14ac:dyDescent="0.2">
      <c r="A238" t="s">
        <v>66</v>
      </c>
      <c r="B238">
        <v>0</v>
      </c>
    </row>
    <row r="239" spans="1:2" x14ac:dyDescent="0.2">
      <c r="A239" t="s">
        <v>68</v>
      </c>
      <c r="B239">
        <v>2021</v>
      </c>
    </row>
    <row r="240" spans="1:2" x14ac:dyDescent="0.2">
      <c r="A240" t="s">
        <v>77</v>
      </c>
      <c r="B240">
        <v>2021</v>
      </c>
    </row>
    <row r="241" spans="1:2" x14ac:dyDescent="0.2">
      <c r="A241" t="s">
        <v>77</v>
      </c>
      <c r="B241">
        <v>2021</v>
      </c>
    </row>
    <row r="242" spans="1:2" x14ac:dyDescent="0.2">
      <c r="A242" t="s">
        <v>67</v>
      </c>
      <c r="B242">
        <v>2021</v>
      </c>
    </row>
    <row r="243" spans="1:2" x14ac:dyDescent="0.2">
      <c r="A243" t="s">
        <v>66</v>
      </c>
      <c r="B243">
        <v>2022</v>
      </c>
    </row>
    <row r="244" spans="1:2" x14ac:dyDescent="0.2">
      <c r="A244" t="s">
        <v>74</v>
      </c>
      <c r="B244">
        <v>2021</v>
      </c>
    </row>
    <row r="245" spans="1:2" x14ac:dyDescent="0.2">
      <c r="A245" t="s">
        <v>99</v>
      </c>
      <c r="B245">
        <v>2021</v>
      </c>
    </row>
    <row r="246" spans="1:2" x14ac:dyDescent="0.2">
      <c r="A246" t="s">
        <v>67</v>
      </c>
      <c r="B246">
        <v>2022</v>
      </c>
    </row>
    <row r="247" spans="1:2" x14ac:dyDescent="0.2">
      <c r="A247" t="s">
        <v>77</v>
      </c>
      <c r="B247">
        <v>2021</v>
      </c>
    </row>
    <row r="248" spans="1:2" x14ac:dyDescent="0.2">
      <c r="A248" t="s">
        <v>76</v>
      </c>
      <c r="B248">
        <v>0</v>
      </c>
    </row>
    <row r="249" spans="1:2" x14ac:dyDescent="0.2">
      <c r="A249" t="s">
        <v>72</v>
      </c>
      <c r="B249">
        <v>2021</v>
      </c>
    </row>
    <row r="250" spans="1:2" x14ac:dyDescent="0.2">
      <c r="A250" t="s">
        <v>66</v>
      </c>
      <c r="B250">
        <v>2021</v>
      </c>
    </row>
    <row r="251" spans="1:2" x14ac:dyDescent="0.2">
      <c r="A251" t="s">
        <v>83</v>
      </c>
      <c r="B251">
        <v>2021</v>
      </c>
    </row>
    <row r="252" spans="1:2" x14ac:dyDescent="0.2">
      <c r="A252" t="s">
        <v>69</v>
      </c>
      <c r="B252">
        <v>2022</v>
      </c>
    </row>
    <row r="253" spans="1:2" x14ac:dyDescent="0.2">
      <c r="A253" t="s">
        <v>67</v>
      </c>
      <c r="B253">
        <v>2021</v>
      </c>
    </row>
    <row r="254" spans="1:2" x14ac:dyDescent="0.2">
      <c r="A254" t="s">
        <v>77</v>
      </c>
      <c r="B254">
        <v>2021</v>
      </c>
    </row>
    <row r="255" spans="1:2" x14ac:dyDescent="0.2">
      <c r="A255" t="s">
        <v>77</v>
      </c>
      <c r="B255">
        <v>2021</v>
      </c>
    </row>
    <row r="256" spans="1:2" x14ac:dyDescent="0.2">
      <c r="A256" t="s">
        <v>78</v>
      </c>
      <c r="B256">
        <v>2021</v>
      </c>
    </row>
    <row r="257" spans="1:2" x14ac:dyDescent="0.2">
      <c r="A257" t="s">
        <v>66</v>
      </c>
      <c r="B257">
        <v>2021</v>
      </c>
    </row>
    <row r="258" spans="1:2" x14ac:dyDescent="0.2">
      <c r="A258" t="s">
        <v>75</v>
      </c>
      <c r="B258">
        <v>2021</v>
      </c>
    </row>
    <row r="259" spans="1:2" x14ac:dyDescent="0.2">
      <c r="A259" t="s">
        <v>74</v>
      </c>
      <c r="B259">
        <v>2021</v>
      </c>
    </row>
    <row r="260" spans="1:2" x14ac:dyDescent="0.2">
      <c r="A260" t="s">
        <v>72</v>
      </c>
      <c r="B260">
        <v>2021</v>
      </c>
    </row>
    <row r="261" spans="1:2" x14ac:dyDescent="0.2">
      <c r="A261" t="s">
        <v>72</v>
      </c>
      <c r="B261">
        <v>2021</v>
      </c>
    </row>
    <row r="262" spans="1:2" x14ac:dyDescent="0.2">
      <c r="A262" t="s">
        <v>87</v>
      </c>
      <c r="B262">
        <v>2022</v>
      </c>
    </row>
    <row r="263" spans="1:2" x14ac:dyDescent="0.2">
      <c r="A263" t="s">
        <v>72</v>
      </c>
      <c r="B263">
        <v>2021</v>
      </c>
    </row>
    <row r="264" spans="1:2" x14ac:dyDescent="0.2">
      <c r="A264" t="s">
        <v>76</v>
      </c>
      <c r="B264">
        <v>2021</v>
      </c>
    </row>
    <row r="265" spans="1:2" x14ac:dyDescent="0.2">
      <c r="A265" t="s">
        <v>83</v>
      </c>
      <c r="B265">
        <v>2021</v>
      </c>
    </row>
    <row r="266" spans="1:2" x14ac:dyDescent="0.2">
      <c r="A266" t="s">
        <v>83</v>
      </c>
      <c r="B266">
        <v>2021</v>
      </c>
    </row>
    <row r="267" spans="1:2" x14ac:dyDescent="0.2">
      <c r="A267" t="s">
        <v>83</v>
      </c>
      <c r="B267">
        <v>2021</v>
      </c>
    </row>
    <row r="268" spans="1:2" x14ac:dyDescent="0.2">
      <c r="A268" t="s">
        <v>83</v>
      </c>
      <c r="B268">
        <v>2021</v>
      </c>
    </row>
    <row r="269" spans="1:2" x14ac:dyDescent="0.2">
      <c r="A269" t="s">
        <v>70</v>
      </c>
      <c r="B269">
        <v>2021</v>
      </c>
    </row>
    <row r="270" spans="1:2" x14ac:dyDescent="0.2">
      <c r="A270" t="s">
        <v>87</v>
      </c>
      <c r="B270">
        <v>0</v>
      </c>
    </row>
    <row r="271" spans="1:2" x14ac:dyDescent="0.2">
      <c r="A271" t="s">
        <v>77</v>
      </c>
      <c r="B271">
        <v>2021</v>
      </c>
    </row>
    <row r="272" spans="1:2" x14ac:dyDescent="0.2">
      <c r="A272" t="s">
        <v>75</v>
      </c>
      <c r="B272">
        <v>2021</v>
      </c>
    </row>
    <row r="273" spans="1:2" x14ac:dyDescent="0.2">
      <c r="A273" t="s">
        <v>66</v>
      </c>
      <c r="B273">
        <v>2021</v>
      </c>
    </row>
    <row r="274" spans="1:2" x14ac:dyDescent="0.2">
      <c r="A274" t="s">
        <v>78</v>
      </c>
      <c r="B274">
        <v>2021</v>
      </c>
    </row>
    <row r="275" spans="1:2" x14ac:dyDescent="0.2">
      <c r="A275" t="s">
        <v>70</v>
      </c>
      <c r="B275">
        <v>2022</v>
      </c>
    </row>
    <row r="276" spans="1:2" x14ac:dyDescent="0.2">
      <c r="A276" t="s">
        <v>72</v>
      </c>
      <c r="B276">
        <v>2020</v>
      </c>
    </row>
    <row r="277" spans="1:2" x14ac:dyDescent="0.2">
      <c r="A277" t="s">
        <v>87</v>
      </c>
      <c r="B277">
        <v>2020</v>
      </c>
    </row>
    <row r="278" spans="1:2" x14ac:dyDescent="0.2">
      <c r="A278" t="s">
        <v>104</v>
      </c>
      <c r="B278">
        <v>0</v>
      </c>
    </row>
    <row r="279" spans="1:2" x14ac:dyDescent="0.2">
      <c r="A279" t="s">
        <v>61</v>
      </c>
      <c r="B279">
        <v>2020</v>
      </c>
    </row>
    <row r="280" spans="1:2" x14ac:dyDescent="0.2">
      <c r="A280" t="s">
        <v>37</v>
      </c>
      <c r="B280">
        <v>2019</v>
      </c>
    </row>
    <row r="281" spans="1:2" x14ac:dyDescent="0.2">
      <c r="A281" t="s">
        <v>80</v>
      </c>
      <c r="B281">
        <v>2022</v>
      </c>
    </row>
    <row r="282" spans="1:2" x14ac:dyDescent="0.2">
      <c r="A282" t="s">
        <v>74</v>
      </c>
      <c r="B282">
        <v>2022</v>
      </c>
    </row>
    <row r="283" spans="1:2" x14ac:dyDescent="0.2">
      <c r="A283" t="s">
        <v>77</v>
      </c>
      <c r="B283">
        <v>2021</v>
      </c>
    </row>
    <row r="284" spans="1:2" x14ac:dyDescent="0.2">
      <c r="A284" t="s">
        <v>99</v>
      </c>
      <c r="B284">
        <v>0</v>
      </c>
    </row>
    <row r="285" spans="1:2" x14ac:dyDescent="0.2">
      <c r="A285" t="s">
        <v>83</v>
      </c>
      <c r="B285">
        <v>2021</v>
      </c>
    </row>
    <row r="286" spans="1:2" x14ac:dyDescent="0.2">
      <c r="A286" t="s">
        <v>87</v>
      </c>
      <c r="B286">
        <v>2021</v>
      </c>
    </row>
    <row r="287" spans="1:2" x14ac:dyDescent="0.2">
      <c r="A287" t="s">
        <v>77</v>
      </c>
      <c r="B287">
        <v>2021</v>
      </c>
    </row>
    <row r="288" spans="1:2" x14ac:dyDescent="0.2">
      <c r="A288" t="s">
        <v>83</v>
      </c>
      <c r="B288">
        <v>2021</v>
      </c>
    </row>
    <row r="289" spans="1:2" x14ac:dyDescent="0.2">
      <c r="A289" t="s">
        <v>30</v>
      </c>
      <c r="B289">
        <v>2021</v>
      </c>
    </row>
    <row r="290" spans="1:2" x14ac:dyDescent="0.2">
      <c r="A290" t="s">
        <v>87</v>
      </c>
      <c r="B290">
        <v>2019</v>
      </c>
    </row>
    <row r="291" spans="1:2" x14ac:dyDescent="0.2">
      <c r="A291" t="s">
        <v>66</v>
      </c>
      <c r="B291">
        <v>2021</v>
      </c>
    </row>
    <row r="292" spans="1:2" x14ac:dyDescent="0.2">
      <c r="A292" t="s">
        <v>77</v>
      </c>
      <c r="B292">
        <v>0</v>
      </c>
    </row>
    <row r="293" spans="1:2" x14ac:dyDescent="0.2">
      <c r="A293" t="s">
        <v>63</v>
      </c>
      <c r="B293">
        <v>2021</v>
      </c>
    </row>
    <row r="294" spans="1:2" x14ac:dyDescent="0.2">
      <c r="A294" t="s">
        <v>67</v>
      </c>
      <c r="B294">
        <v>2022</v>
      </c>
    </row>
    <row r="295" spans="1:2" x14ac:dyDescent="0.2">
      <c r="A295" t="s">
        <v>80</v>
      </c>
      <c r="B295">
        <v>2021</v>
      </c>
    </row>
    <row r="296" spans="1:2" x14ac:dyDescent="0.2">
      <c r="A296" t="s">
        <v>77</v>
      </c>
      <c r="B296">
        <v>2021</v>
      </c>
    </row>
    <row r="297" spans="1:2" x14ac:dyDescent="0.2">
      <c r="A297" t="s">
        <v>83</v>
      </c>
      <c r="B297">
        <v>2021</v>
      </c>
    </row>
    <row r="298" spans="1:2" x14ac:dyDescent="0.2">
      <c r="A298" t="s">
        <v>89</v>
      </c>
      <c r="B298">
        <v>2021</v>
      </c>
    </row>
    <row r="299" spans="1:2" x14ac:dyDescent="0.2">
      <c r="A299" t="s">
        <v>66</v>
      </c>
      <c r="B299">
        <v>2021</v>
      </c>
    </row>
    <row r="300" spans="1:2" x14ac:dyDescent="0.2">
      <c r="A300" t="s">
        <v>77</v>
      </c>
      <c r="B300">
        <v>2021</v>
      </c>
    </row>
    <row r="301" spans="1:2" x14ac:dyDescent="0.2">
      <c r="A301" t="s">
        <v>81</v>
      </c>
      <c r="B301">
        <v>0</v>
      </c>
    </row>
    <row r="302" spans="1:2" x14ac:dyDescent="0.2">
      <c r="A302" t="s">
        <v>83</v>
      </c>
      <c r="B302">
        <v>2021</v>
      </c>
    </row>
    <row r="303" spans="1:2" x14ac:dyDescent="0.2">
      <c r="A303" t="s">
        <v>76</v>
      </c>
      <c r="B303">
        <v>2022</v>
      </c>
    </row>
    <row r="304" spans="1:2" x14ac:dyDescent="0.2">
      <c r="A304" t="s">
        <v>80</v>
      </c>
      <c r="B304">
        <v>2021</v>
      </c>
    </row>
    <row r="305" spans="1:2" x14ac:dyDescent="0.2">
      <c r="A305" t="s">
        <v>77</v>
      </c>
      <c r="B305">
        <v>2021</v>
      </c>
    </row>
    <row r="306" spans="1:2" x14ac:dyDescent="0.2">
      <c r="A306" t="s">
        <v>69</v>
      </c>
      <c r="B306">
        <v>2021</v>
      </c>
    </row>
    <row r="307" spans="1:2" x14ac:dyDescent="0.2">
      <c r="A307" t="s">
        <v>67</v>
      </c>
      <c r="B307">
        <v>2021</v>
      </c>
    </row>
    <row r="308" spans="1:2" x14ac:dyDescent="0.2">
      <c r="A308" t="s">
        <v>74</v>
      </c>
      <c r="B308">
        <v>2022</v>
      </c>
    </row>
    <row r="309" spans="1:2" x14ac:dyDescent="0.2">
      <c r="A309" t="s">
        <v>81</v>
      </c>
      <c r="B309">
        <v>2021</v>
      </c>
    </row>
    <row r="310" spans="1:2" x14ac:dyDescent="0.2">
      <c r="A310" t="s">
        <v>75</v>
      </c>
      <c r="B310">
        <v>2021</v>
      </c>
    </row>
    <row r="311" spans="1:2" x14ac:dyDescent="0.2">
      <c r="A311" t="s">
        <v>78</v>
      </c>
      <c r="B311">
        <v>2021</v>
      </c>
    </row>
    <row r="312" spans="1:2" x14ac:dyDescent="0.2">
      <c r="A312" t="s">
        <v>65</v>
      </c>
      <c r="B312">
        <v>2022</v>
      </c>
    </row>
    <row r="313" spans="1:2" x14ac:dyDescent="0.2">
      <c r="A313" t="s">
        <v>74</v>
      </c>
      <c r="B313">
        <v>2021</v>
      </c>
    </row>
    <row r="314" spans="1:2" x14ac:dyDescent="0.2">
      <c r="A314" t="s">
        <v>70</v>
      </c>
      <c r="B314">
        <v>2021</v>
      </c>
    </row>
    <row r="315" spans="1:2" x14ac:dyDescent="0.2">
      <c r="A315" t="s">
        <v>83</v>
      </c>
      <c r="B315">
        <v>2021</v>
      </c>
    </row>
    <row r="316" spans="1:2" x14ac:dyDescent="0.2">
      <c r="A316" t="s">
        <v>75</v>
      </c>
      <c r="B316">
        <v>2021</v>
      </c>
    </row>
    <row r="317" spans="1:2" x14ac:dyDescent="0.2">
      <c r="A317" t="s">
        <v>69</v>
      </c>
      <c r="B317">
        <v>2021</v>
      </c>
    </row>
    <row r="318" spans="1:2" x14ac:dyDescent="0.2">
      <c r="A318" t="s">
        <v>87</v>
      </c>
      <c r="B318">
        <v>2021</v>
      </c>
    </row>
    <row r="319" spans="1:2" x14ac:dyDescent="0.2">
      <c r="A319" t="s">
        <v>76</v>
      </c>
      <c r="B319">
        <v>2021</v>
      </c>
    </row>
    <row r="320" spans="1:2" x14ac:dyDescent="0.2">
      <c r="A320" t="s">
        <v>57</v>
      </c>
      <c r="B320">
        <v>2022</v>
      </c>
    </row>
    <row r="321" spans="1:2" x14ac:dyDescent="0.2">
      <c r="A321" t="s">
        <v>67</v>
      </c>
      <c r="B321">
        <v>2021</v>
      </c>
    </row>
    <row r="322" spans="1:2" x14ac:dyDescent="0.2">
      <c r="A322" t="s">
        <v>69</v>
      </c>
      <c r="B322">
        <v>2022</v>
      </c>
    </row>
    <row r="323" spans="1:2" x14ac:dyDescent="0.2">
      <c r="A323" t="s">
        <v>73</v>
      </c>
      <c r="B323">
        <v>2021</v>
      </c>
    </row>
    <row r="324" spans="1:2" x14ac:dyDescent="0.2">
      <c r="A324" t="s">
        <v>77</v>
      </c>
      <c r="B324">
        <v>2021</v>
      </c>
    </row>
    <row r="325" spans="1:2" x14ac:dyDescent="0.2">
      <c r="A325" t="s">
        <v>99</v>
      </c>
      <c r="B325">
        <v>2021</v>
      </c>
    </row>
    <row r="326" spans="1:2" x14ac:dyDescent="0.2">
      <c r="A326" t="s">
        <v>72</v>
      </c>
      <c r="B326">
        <v>2021</v>
      </c>
    </row>
    <row r="327" spans="1:2" x14ac:dyDescent="0.2">
      <c r="A327" t="s">
        <v>66</v>
      </c>
      <c r="B327">
        <v>0</v>
      </c>
    </row>
    <row r="328" spans="1:2" x14ac:dyDescent="0.2">
      <c r="A328" t="s">
        <v>65</v>
      </c>
      <c r="B328">
        <v>2021</v>
      </c>
    </row>
    <row r="329" spans="1:2" x14ac:dyDescent="0.2">
      <c r="A329" t="s">
        <v>80</v>
      </c>
      <c r="B329">
        <v>0</v>
      </c>
    </row>
    <row r="330" spans="1:2" x14ac:dyDescent="0.2">
      <c r="A330" t="s">
        <v>77</v>
      </c>
      <c r="B330">
        <v>2021</v>
      </c>
    </row>
    <row r="331" spans="1:2" x14ac:dyDescent="0.2">
      <c r="A331" t="s">
        <v>67</v>
      </c>
      <c r="B331">
        <v>2021</v>
      </c>
    </row>
    <row r="332" spans="1:2" x14ac:dyDescent="0.2">
      <c r="A332" t="s">
        <v>83</v>
      </c>
      <c r="B332">
        <v>2021</v>
      </c>
    </row>
    <row r="333" spans="1:2" x14ac:dyDescent="0.2">
      <c r="A333" t="s">
        <v>57</v>
      </c>
      <c r="B333">
        <v>2022</v>
      </c>
    </row>
    <row r="334" spans="1:2" x14ac:dyDescent="0.2">
      <c r="A334" t="s">
        <v>87</v>
      </c>
      <c r="B334">
        <v>2021</v>
      </c>
    </row>
    <row r="335" spans="1:2" x14ac:dyDescent="0.2">
      <c r="A335" t="s">
        <v>61</v>
      </c>
      <c r="B335">
        <v>2021</v>
      </c>
    </row>
    <row r="336" spans="1:2" x14ac:dyDescent="0.2">
      <c r="A336" t="s">
        <v>74</v>
      </c>
      <c r="B336">
        <v>2021</v>
      </c>
    </row>
    <row r="337" spans="1:2" x14ac:dyDescent="0.2">
      <c r="A337" t="s">
        <v>65</v>
      </c>
      <c r="B337">
        <v>2022</v>
      </c>
    </row>
    <row r="338" spans="1:2" x14ac:dyDescent="0.2">
      <c r="A338" t="s">
        <v>75</v>
      </c>
      <c r="B338">
        <v>2020</v>
      </c>
    </row>
    <row r="339" spans="1:2" x14ac:dyDescent="0.2">
      <c r="A339" t="s">
        <v>83</v>
      </c>
      <c r="B339">
        <v>2021</v>
      </c>
    </row>
    <row r="340" spans="1:2" x14ac:dyDescent="0.2">
      <c r="A340" t="s">
        <v>76</v>
      </c>
      <c r="B340">
        <v>2021</v>
      </c>
    </row>
    <row r="341" spans="1:2" x14ac:dyDescent="0.2">
      <c r="A341" t="s">
        <v>83</v>
      </c>
      <c r="B341">
        <v>2021</v>
      </c>
    </row>
    <row r="342" spans="1:2" x14ac:dyDescent="0.2">
      <c r="A342" t="s">
        <v>72</v>
      </c>
      <c r="B342">
        <v>0</v>
      </c>
    </row>
    <row r="343" spans="1:2" x14ac:dyDescent="0.2">
      <c r="A343" t="s">
        <v>77</v>
      </c>
      <c r="B343">
        <v>2021</v>
      </c>
    </row>
    <row r="344" spans="1:2" x14ac:dyDescent="0.2">
      <c r="A344" t="s">
        <v>80</v>
      </c>
      <c r="B344">
        <v>2021</v>
      </c>
    </row>
    <row r="345" spans="1:2" x14ac:dyDescent="0.2">
      <c r="A345" t="s">
        <v>77</v>
      </c>
      <c r="B345">
        <v>2022</v>
      </c>
    </row>
    <row r="346" spans="1:2" x14ac:dyDescent="0.2">
      <c r="A346" t="s">
        <v>78</v>
      </c>
      <c r="B346">
        <v>2021</v>
      </c>
    </row>
    <row r="347" spans="1:2" x14ac:dyDescent="0.2">
      <c r="A347" t="s">
        <v>74</v>
      </c>
      <c r="B347">
        <v>2021</v>
      </c>
    </row>
    <row r="348" spans="1:2" x14ac:dyDescent="0.2">
      <c r="A348" t="s">
        <v>70</v>
      </c>
      <c r="B348">
        <v>2022</v>
      </c>
    </row>
    <row r="349" spans="1:2" x14ac:dyDescent="0.2">
      <c r="A349" t="s">
        <v>74</v>
      </c>
      <c r="B349">
        <v>2021</v>
      </c>
    </row>
    <row r="350" spans="1:2" x14ac:dyDescent="0.2">
      <c r="A350" t="s">
        <v>87</v>
      </c>
      <c r="B350">
        <v>2021</v>
      </c>
    </row>
    <row r="351" spans="1:2" x14ac:dyDescent="0.2">
      <c r="A351" t="s">
        <v>74</v>
      </c>
      <c r="B351">
        <v>2021</v>
      </c>
    </row>
    <row r="352" spans="1:2" x14ac:dyDescent="0.2">
      <c r="A352" t="s">
        <v>61</v>
      </c>
      <c r="B352">
        <v>2021</v>
      </c>
    </row>
    <row r="353" spans="1:2" x14ac:dyDescent="0.2">
      <c r="A353" t="s">
        <v>76</v>
      </c>
      <c r="B353">
        <v>2021</v>
      </c>
    </row>
    <row r="354" spans="1:2" x14ac:dyDescent="0.2">
      <c r="A354" t="s">
        <v>76</v>
      </c>
      <c r="B354">
        <v>2021</v>
      </c>
    </row>
    <row r="355" spans="1:2" x14ac:dyDescent="0.2">
      <c r="A355" t="s">
        <v>74</v>
      </c>
      <c r="B355">
        <v>0</v>
      </c>
    </row>
    <row r="356" spans="1:2" x14ac:dyDescent="0.2">
      <c r="A356" t="s">
        <v>72</v>
      </c>
      <c r="B356">
        <v>2021</v>
      </c>
    </row>
    <row r="357" spans="1:2" x14ac:dyDescent="0.2">
      <c r="A357" t="s">
        <v>72</v>
      </c>
      <c r="B357">
        <v>2022</v>
      </c>
    </row>
    <row r="358" spans="1:2" x14ac:dyDescent="0.2">
      <c r="A358" t="s">
        <v>66</v>
      </c>
      <c r="B358">
        <v>2021</v>
      </c>
    </row>
    <row r="359" spans="1:2" x14ac:dyDescent="0.2">
      <c r="A359" t="s">
        <v>83</v>
      </c>
      <c r="B359">
        <v>2021</v>
      </c>
    </row>
    <row r="360" spans="1:2" x14ac:dyDescent="0.2">
      <c r="A360" t="s">
        <v>83</v>
      </c>
      <c r="B360">
        <v>2021</v>
      </c>
    </row>
    <row r="361" spans="1:2" x14ac:dyDescent="0.2">
      <c r="A361" t="s">
        <v>76</v>
      </c>
      <c r="B361">
        <v>2022</v>
      </c>
    </row>
    <row r="362" spans="1:2" x14ac:dyDescent="0.2">
      <c r="A362" t="s">
        <v>67</v>
      </c>
      <c r="B362">
        <v>2021</v>
      </c>
    </row>
    <row r="363" spans="1:2" x14ac:dyDescent="0.2">
      <c r="A363" t="s">
        <v>72</v>
      </c>
      <c r="B363">
        <v>0</v>
      </c>
    </row>
    <row r="364" spans="1:2" x14ac:dyDescent="0.2">
      <c r="A364" t="s">
        <v>67</v>
      </c>
      <c r="B364">
        <v>2021</v>
      </c>
    </row>
    <row r="365" spans="1:2" x14ac:dyDescent="0.2">
      <c r="A365" t="s">
        <v>83</v>
      </c>
      <c r="B365">
        <v>2021</v>
      </c>
    </row>
    <row r="366" spans="1:2" x14ac:dyDescent="0.2">
      <c r="A366" t="s">
        <v>67</v>
      </c>
      <c r="B366">
        <v>2021</v>
      </c>
    </row>
    <row r="367" spans="1:2" x14ac:dyDescent="0.2">
      <c r="A367" t="s">
        <v>83</v>
      </c>
      <c r="B367">
        <v>2021</v>
      </c>
    </row>
    <row r="368" spans="1:2" x14ac:dyDescent="0.2">
      <c r="A368" t="s">
        <v>77</v>
      </c>
      <c r="B368">
        <v>2021</v>
      </c>
    </row>
    <row r="369" spans="1:2" x14ac:dyDescent="0.2">
      <c r="A369" t="s">
        <v>75</v>
      </c>
      <c r="B369">
        <v>0</v>
      </c>
    </row>
    <row r="370" spans="1:2" x14ac:dyDescent="0.2">
      <c r="A370" t="s">
        <v>77</v>
      </c>
      <c r="B370">
        <v>0</v>
      </c>
    </row>
    <row r="371" spans="1:2" x14ac:dyDescent="0.2">
      <c r="A371" t="s">
        <v>87</v>
      </c>
      <c r="B371">
        <v>2021</v>
      </c>
    </row>
    <row r="372" spans="1:2" x14ac:dyDescent="0.2">
      <c r="A372" t="s">
        <v>66</v>
      </c>
      <c r="B372">
        <v>2022</v>
      </c>
    </row>
    <row r="373" spans="1:2" x14ac:dyDescent="0.2">
      <c r="A373" t="s">
        <v>67</v>
      </c>
      <c r="B373">
        <v>2021</v>
      </c>
    </row>
    <row r="374" spans="1:2" x14ac:dyDescent="0.2">
      <c r="A374" t="s">
        <v>67</v>
      </c>
      <c r="B374">
        <v>2021</v>
      </c>
    </row>
    <row r="375" spans="1:2" x14ac:dyDescent="0.2">
      <c r="A375" t="s">
        <v>80</v>
      </c>
      <c r="B375">
        <v>2021</v>
      </c>
    </row>
    <row r="376" spans="1:2" x14ac:dyDescent="0.2">
      <c r="A376" t="s">
        <v>72</v>
      </c>
      <c r="B376">
        <v>2021</v>
      </c>
    </row>
    <row r="377" spans="1:2" x14ac:dyDescent="0.2">
      <c r="A377" t="s">
        <v>99</v>
      </c>
      <c r="B377">
        <v>2021</v>
      </c>
    </row>
    <row r="378" spans="1:2" x14ac:dyDescent="0.2">
      <c r="A378" t="s">
        <v>72</v>
      </c>
      <c r="B378">
        <v>2022</v>
      </c>
    </row>
    <row r="379" spans="1:2" x14ac:dyDescent="0.2">
      <c r="A379" t="s">
        <v>66</v>
      </c>
      <c r="B379">
        <v>0</v>
      </c>
    </row>
    <row r="380" spans="1:2" x14ac:dyDescent="0.2">
      <c r="A380" t="s">
        <v>83</v>
      </c>
      <c r="B380">
        <v>2021</v>
      </c>
    </row>
    <row r="381" spans="1:2" x14ac:dyDescent="0.2">
      <c r="A381" t="s">
        <v>77</v>
      </c>
      <c r="B381">
        <v>2022</v>
      </c>
    </row>
    <row r="382" spans="1:2" x14ac:dyDescent="0.2">
      <c r="A382" t="s">
        <v>77</v>
      </c>
      <c r="B382">
        <v>2021</v>
      </c>
    </row>
    <row r="383" spans="1:2" x14ac:dyDescent="0.2">
      <c r="A383" t="s">
        <v>75</v>
      </c>
      <c r="B383">
        <v>2021</v>
      </c>
    </row>
    <row r="384" spans="1:2" x14ac:dyDescent="0.2">
      <c r="A384" t="s">
        <v>69</v>
      </c>
      <c r="B384">
        <v>2021</v>
      </c>
    </row>
    <row r="385" spans="1:2" x14ac:dyDescent="0.2">
      <c r="A385" t="s">
        <v>61</v>
      </c>
      <c r="B385">
        <v>2022</v>
      </c>
    </row>
    <row r="386" spans="1:2" x14ac:dyDescent="0.2">
      <c r="A386" t="s">
        <v>80</v>
      </c>
      <c r="B386">
        <v>2021</v>
      </c>
    </row>
    <row r="387" spans="1:2" x14ac:dyDescent="0.2">
      <c r="A387" t="s">
        <v>87</v>
      </c>
      <c r="B387">
        <v>2021</v>
      </c>
    </row>
    <row r="388" spans="1:2" x14ac:dyDescent="0.2">
      <c r="A388" t="s">
        <v>77</v>
      </c>
      <c r="B388">
        <v>2021</v>
      </c>
    </row>
    <row r="389" spans="1:2" x14ac:dyDescent="0.2">
      <c r="A389" t="s">
        <v>83</v>
      </c>
      <c r="B389">
        <v>2021</v>
      </c>
    </row>
    <row r="390" spans="1:2" x14ac:dyDescent="0.2">
      <c r="A390" t="s">
        <v>76</v>
      </c>
      <c r="B390">
        <v>2021</v>
      </c>
    </row>
    <row r="391" spans="1:2" x14ac:dyDescent="0.2">
      <c r="A391" t="s">
        <v>79</v>
      </c>
      <c r="B391">
        <v>2021</v>
      </c>
    </row>
    <row r="392" spans="1:2" x14ac:dyDescent="0.2">
      <c r="A392" t="s">
        <v>83</v>
      </c>
      <c r="B392">
        <v>2021</v>
      </c>
    </row>
    <row r="393" spans="1:2" x14ac:dyDescent="0.2">
      <c r="A393" t="s">
        <v>83</v>
      </c>
      <c r="B393">
        <v>2021</v>
      </c>
    </row>
    <row r="394" spans="1:2" x14ac:dyDescent="0.2">
      <c r="A394" t="s">
        <v>66</v>
      </c>
      <c r="B394">
        <v>2021</v>
      </c>
    </row>
    <row r="395" spans="1:2" x14ac:dyDescent="0.2">
      <c r="A395" t="s">
        <v>80</v>
      </c>
      <c r="B395">
        <v>2021</v>
      </c>
    </row>
    <row r="396" spans="1:2" x14ac:dyDescent="0.2">
      <c r="A396" t="s">
        <v>77</v>
      </c>
      <c r="B396">
        <v>2021</v>
      </c>
    </row>
    <row r="397" spans="1:2" x14ac:dyDescent="0.2">
      <c r="A397" t="s">
        <v>77</v>
      </c>
      <c r="B397">
        <v>2021</v>
      </c>
    </row>
    <row r="398" spans="1:2" x14ac:dyDescent="0.2">
      <c r="A398" t="s">
        <v>77</v>
      </c>
      <c r="B398">
        <v>2021</v>
      </c>
    </row>
    <row r="399" spans="1:2" x14ac:dyDescent="0.2">
      <c r="A399" t="s">
        <v>67</v>
      </c>
      <c r="B399">
        <v>2021</v>
      </c>
    </row>
    <row r="400" spans="1:2" x14ac:dyDescent="0.2">
      <c r="A400" t="s">
        <v>87</v>
      </c>
      <c r="B400">
        <v>2021</v>
      </c>
    </row>
    <row r="401" spans="1:2" x14ac:dyDescent="0.2">
      <c r="A401" t="s">
        <v>30</v>
      </c>
      <c r="B401">
        <v>2021</v>
      </c>
    </row>
    <row r="402" spans="1:2" x14ac:dyDescent="0.2">
      <c r="A402" t="s">
        <v>61</v>
      </c>
      <c r="B402">
        <v>0</v>
      </c>
    </row>
    <row r="403" spans="1:2" x14ac:dyDescent="0.2">
      <c r="A403" t="s">
        <v>87</v>
      </c>
      <c r="B403">
        <v>2021</v>
      </c>
    </row>
    <row r="404" spans="1:2" x14ac:dyDescent="0.2">
      <c r="A404" t="s">
        <v>77</v>
      </c>
      <c r="B404">
        <v>2021</v>
      </c>
    </row>
    <row r="405" spans="1:2" x14ac:dyDescent="0.2">
      <c r="A405" t="s">
        <v>83</v>
      </c>
      <c r="B405">
        <v>2021</v>
      </c>
    </row>
    <row r="406" spans="1:2" x14ac:dyDescent="0.2">
      <c r="A406" t="s">
        <v>77</v>
      </c>
      <c r="B406">
        <v>2021</v>
      </c>
    </row>
    <row r="407" spans="1:2" x14ac:dyDescent="0.2">
      <c r="A407" t="s">
        <v>83</v>
      </c>
      <c r="B407">
        <v>2021</v>
      </c>
    </row>
    <row r="408" spans="1:2" x14ac:dyDescent="0.2">
      <c r="A408" t="s">
        <v>66</v>
      </c>
      <c r="B408">
        <v>0</v>
      </c>
    </row>
    <row r="409" spans="1:2" x14ac:dyDescent="0.2">
      <c r="A409" t="s">
        <v>74</v>
      </c>
      <c r="B409">
        <v>2021</v>
      </c>
    </row>
    <row r="410" spans="1:2" x14ac:dyDescent="0.2">
      <c r="A410" t="s">
        <v>83</v>
      </c>
      <c r="B410">
        <v>2021</v>
      </c>
    </row>
    <row r="411" spans="1:2" x14ac:dyDescent="0.2">
      <c r="A411" t="s">
        <v>78</v>
      </c>
      <c r="B411">
        <v>2021</v>
      </c>
    </row>
    <row r="412" spans="1:2" x14ac:dyDescent="0.2">
      <c r="A412" t="s">
        <v>66</v>
      </c>
      <c r="B412">
        <v>2021</v>
      </c>
    </row>
    <row r="413" spans="1:2" x14ac:dyDescent="0.2">
      <c r="A413" t="s">
        <v>77</v>
      </c>
      <c r="B413">
        <v>2021</v>
      </c>
    </row>
    <row r="414" spans="1:2" x14ac:dyDescent="0.2">
      <c r="A414" t="s">
        <v>74</v>
      </c>
      <c r="B414">
        <v>0</v>
      </c>
    </row>
    <row r="415" spans="1:2" x14ac:dyDescent="0.2">
      <c r="A415" t="s">
        <v>54</v>
      </c>
      <c r="B415">
        <v>2021</v>
      </c>
    </row>
    <row r="416" spans="1:2" x14ac:dyDescent="0.2">
      <c r="A416" t="s">
        <v>76</v>
      </c>
      <c r="B416">
        <v>2021</v>
      </c>
    </row>
    <row r="417" spans="1:2" x14ac:dyDescent="0.2">
      <c r="A417" t="s">
        <v>67</v>
      </c>
      <c r="B417">
        <v>2021</v>
      </c>
    </row>
    <row r="418" spans="1:2" x14ac:dyDescent="0.2">
      <c r="A418" t="s">
        <v>66</v>
      </c>
      <c r="B418">
        <v>2021</v>
      </c>
    </row>
    <row r="419" spans="1:2" x14ac:dyDescent="0.2">
      <c r="A419" t="s">
        <v>83</v>
      </c>
      <c r="B419">
        <v>2021</v>
      </c>
    </row>
    <row r="420" spans="1:2" x14ac:dyDescent="0.2">
      <c r="A420" t="s">
        <v>77</v>
      </c>
      <c r="B420">
        <v>2021</v>
      </c>
    </row>
    <row r="421" spans="1:2" x14ac:dyDescent="0.2">
      <c r="A421" t="s">
        <v>77</v>
      </c>
      <c r="B421">
        <v>2021</v>
      </c>
    </row>
    <row r="422" spans="1:2" x14ac:dyDescent="0.2">
      <c r="A422" t="s">
        <v>65</v>
      </c>
      <c r="B422">
        <v>2021</v>
      </c>
    </row>
    <row r="423" spans="1:2" x14ac:dyDescent="0.2">
      <c r="A423" t="s">
        <v>66</v>
      </c>
      <c r="B423">
        <v>2021</v>
      </c>
    </row>
    <row r="424" spans="1:2" x14ac:dyDescent="0.2">
      <c r="A424" t="s">
        <v>74</v>
      </c>
      <c r="B424">
        <v>2021</v>
      </c>
    </row>
    <row r="425" spans="1:2" x14ac:dyDescent="0.2">
      <c r="A425" t="s">
        <v>65</v>
      </c>
      <c r="B425">
        <v>2021</v>
      </c>
    </row>
    <row r="426" spans="1:2" x14ac:dyDescent="0.2">
      <c r="A426" t="s">
        <v>76</v>
      </c>
      <c r="B426">
        <v>2021</v>
      </c>
    </row>
    <row r="427" spans="1:2" x14ac:dyDescent="0.2">
      <c r="A427" t="s">
        <v>43</v>
      </c>
      <c r="B427">
        <v>2021</v>
      </c>
    </row>
    <row r="428" spans="1:2" x14ac:dyDescent="0.2">
      <c r="A428" t="s">
        <v>61</v>
      </c>
      <c r="B428">
        <v>2021</v>
      </c>
    </row>
    <row r="429" spans="1:2" x14ac:dyDescent="0.2">
      <c r="A429" t="s">
        <v>77</v>
      </c>
      <c r="B429">
        <v>2021</v>
      </c>
    </row>
    <row r="430" spans="1:2" x14ac:dyDescent="0.2">
      <c r="A430" t="s">
        <v>77</v>
      </c>
      <c r="B430">
        <v>2021</v>
      </c>
    </row>
    <row r="431" spans="1:2" x14ac:dyDescent="0.2">
      <c r="A431" t="s">
        <v>85</v>
      </c>
      <c r="B431">
        <v>2021</v>
      </c>
    </row>
    <row r="432" spans="1:2" x14ac:dyDescent="0.2">
      <c r="A432" t="s">
        <v>77</v>
      </c>
      <c r="B432">
        <v>2021</v>
      </c>
    </row>
    <row r="433" spans="1:2" x14ac:dyDescent="0.2">
      <c r="A433" t="s">
        <v>76</v>
      </c>
      <c r="B433">
        <v>2021</v>
      </c>
    </row>
    <row r="434" spans="1:2" x14ac:dyDescent="0.2">
      <c r="A434" t="s">
        <v>74</v>
      </c>
      <c r="B434">
        <v>2021</v>
      </c>
    </row>
    <row r="435" spans="1:2" x14ac:dyDescent="0.2">
      <c r="A435" t="s">
        <v>83</v>
      </c>
      <c r="B435">
        <v>2021</v>
      </c>
    </row>
    <row r="436" spans="1:2" x14ac:dyDescent="0.2">
      <c r="A436" t="s">
        <v>72</v>
      </c>
      <c r="B436">
        <v>2021</v>
      </c>
    </row>
    <row r="437" spans="1:2" x14ac:dyDescent="0.2">
      <c r="A437" t="s">
        <v>67</v>
      </c>
      <c r="B437">
        <v>2022</v>
      </c>
    </row>
    <row r="438" spans="1:2" x14ac:dyDescent="0.2">
      <c r="A438" t="s">
        <v>67</v>
      </c>
      <c r="B438">
        <v>0</v>
      </c>
    </row>
    <row r="439" spans="1:2" x14ac:dyDescent="0.2">
      <c r="A439" t="s">
        <v>72</v>
      </c>
      <c r="B439">
        <v>2021</v>
      </c>
    </row>
    <row r="440" spans="1:2" x14ac:dyDescent="0.2">
      <c r="A440" t="s">
        <v>74</v>
      </c>
      <c r="B440">
        <v>2022</v>
      </c>
    </row>
    <row r="441" spans="1:2" x14ac:dyDescent="0.2">
      <c r="A441" t="s">
        <v>83</v>
      </c>
      <c r="B441">
        <v>2021</v>
      </c>
    </row>
    <row r="442" spans="1:2" x14ac:dyDescent="0.2">
      <c r="A442" t="s">
        <v>99</v>
      </c>
      <c r="B442">
        <v>0</v>
      </c>
    </row>
    <row r="443" spans="1:2" x14ac:dyDescent="0.2">
      <c r="A443" t="s">
        <v>69</v>
      </c>
      <c r="B443">
        <v>2021</v>
      </c>
    </row>
    <row r="444" spans="1:2" x14ac:dyDescent="0.2">
      <c r="A444" t="s">
        <v>76</v>
      </c>
      <c r="B444">
        <v>2021</v>
      </c>
    </row>
    <row r="445" spans="1:2" x14ac:dyDescent="0.2">
      <c r="A445" t="s">
        <v>76</v>
      </c>
      <c r="B445">
        <v>2021</v>
      </c>
    </row>
    <row r="446" spans="1:2" x14ac:dyDescent="0.2">
      <c r="A446" t="s">
        <v>80</v>
      </c>
      <c r="B446">
        <v>2021</v>
      </c>
    </row>
    <row r="447" spans="1:2" x14ac:dyDescent="0.2">
      <c r="A447" t="s">
        <v>84</v>
      </c>
      <c r="B447">
        <v>2021</v>
      </c>
    </row>
    <row r="448" spans="1:2" x14ac:dyDescent="0.2">
      <c r="A448" t="s">
        <v>67</v>
      </c>
      <c r="B448">
        <v>2021</v>
      </c>
    </row>
    <row r="449" spans="1:2" x14ac:dyDescent="0.2">
      <c r="A449" t="s">
        <v>77</v>
      </c>
      <c r="B449">
        <v>2021</v>
      </c>
    </row>
    <row r="450" spans="1:2" x14ac:dyDescent="0.2">
      <c r="A450" t="s">
        <v>77</v>
      </c>
      <c r="B450">
        <v>2021</v>
      </c>
    </row>
    <row r="451" spans="1:2" x14ac:dyDescent="0.2">
      <c r="A451" t="s">
        <v>65</v>
      </c>
      <c r="B451">
        <v>2021</v>
      </c>
    </row>
    <row r="452" spans="1:2" x14ac:dyDescent="0.2">
      <c r="A452" t="s">
        <v>83</v>
      </c>
      <c r="B452">
        <v>2022</v>
      </c>
    </row>
    <row r="453" spans="1:2" x14ac:dyDescent="0.2">
      <c r="A453" t="s">
        <v>65</v>
      </c>
      <c r="B453">
        <v>2021</v>
      </c>
    </row>
    <row r="454" spans="1:2" x14ac:dyDescent="0.2">
      <c r="A454" t="s">
        <v>77</v>
      </c>
      <c r="B454">
        <v>2021</v>
      </c>
    </row>
    <row r="455" spans="1:2" x14ac:dyDescent="0.2">
      <c r="A455" t="s">
        <v>74</v>
      </c>
      <c r="B455">
        <v>2021</v>
      </c>
    </row>
    <row r="456" spans="1:2" x14ac:dyDescent="0.2">
      <c r="A456" t="s">
        <v>77</v>
      </c>
      <c r="B456">
        <v>2021</v>
      </c>
    </row>
    <row r="457" spans="1:2" x14ac:dyDescent="0.2">
      <c r="A457" t="s">
        <v>67</v>
      </c>
      <c r="B457">
        <v>2021</v>
      </c>
    </row>
    <row r="458" spans="1:2" x14ac:dyDescent="0.2">
      <c r="A458" t="s">
        <v>69</v>
      </c>
      <c r="B458">
        <v>2021</v>
      </c>
    </row>
    <row r="459" spans="1:2" x14ac:dyDescent="0.2">
      <c r="A459" t="s">
        <v>67</v>
      </c>
      <c r="B459">
        <v>2021</v>
      </c>
    </row>
    <row r="460" spans="1:2" x14ac:dyDescent="0.2">
      <c r="A460" t="s">
        <v>76</v>
      </c>
      <c r="B460">
        <v>2021</v>
      </c>
    </row>
    <row r="461" spans="1:2" x14ac:dyDescent="0.2">
      <c r="A461" t="s">
        <v>66</v>
      </c>
      <c r="B461">
        <v>2021</v>
      </c>
    </row>
    <row r="462" spans="1:2" x14ac:dyDescent="0.2">
      <c r="A462" t="s">
        <v>74</v>
      </c>
      <c r="B462">
        <v>2021</v>
      </c>
    </row>
    <row r="463" spans="1:2" x14ac:dyDescent="0.2">
      <c r="A463" t="s">
        <v>69</v>
      </c>
      <c r="B463">
        <v>2021</v>
      </c>
    </row>
    <row r="464" spans="1:2" x14ac:dyDescent="0.2">
      <c r="A464" t="s">
        <v>83</v>
      </c>
      <c r="B464">
        <v>2021</v>
      </c>
    </row>
    <row r="465" spans="1:2" x14ac:dyDescent="0.2">
      <c r="A465" t="s">
        <v>77</v>
      </c>
      <c r="B465">
        <v>2021</v>
      </c>
    </row>
    <row r="466" spans="1:2" x14ac:dyDescent="0.2">
      <c r="A466" t="s">
        <v>81</v>
      </c>
      <c r="B466">
        <v>2021</v>
      </c>
    </row>
    <row r="467" spans="1:2" x14ac:dyDescent="0.2">
      <c r="A467" t="s">
        <v>83</v>
      </c>
      <c r="B467">
        <v>2021</v>
      </c>
    </row>
    <row r="468" spans="1:2" x14ac:dyDescent="0.2">
      <c r="A468" t="s">
        <v>67</v>
      </c>
      <c r="B468">
        <v>2021</v>
      </c>
    </row>
    <row r="469" spans="1:2" x14ac:dyDescent="0.2">
      <c r="A469" t="s">
        <v>77</v>
      </c>
      <c r="B469">
        <v>2021</v>
      </c>
    </row>
    <row r="470" spans="1:2" x14ac:dyDescent="0.2">
      <c r="A470" t="s">
        <v>65</v>
      </c>
      <c r="B470">
        <v>2022</v>
      </c>
    </row>
    <row r="471" spans="1:2" x14ac:dyDescent="0.2">
      <c r="A471" t="s">
        <v>61</v>
      </c>
      <c r="B471">
        <v>2021</v>
      </c>
    </row>
    <row r="472" spans="1:2" x14ac:dyDescent="0.2">
      <c r="A472" t="s">
        <v>67</v>
      </c>
      <c r="B472">
        <v>2021</v>
      </c>
    </row>
    <row r="473" spans="1:2" x14ac:dyDescent="0.2">
      <c r="A473" t="s">
        <v>77</v>
      </c>
      <c r="B473">
        <v>2021</v>
      </c>
    </row>
    <row r="474" spans="1:2" x14ac:dyDescent="0.2">
      <c r="A474" t="s">
        <v>85</v>
      </c>
      <c r="B474">
        <v>0</v>
      </c>
    </row>
    <row r="475" spans="1:2" x14ac:dyDescent="0.2">
      <c r="A475" t="s">
        <v>81</v>
      </c>
      <c r="B475">
        <v>2021</v>
      </c>
    </row>
    <row r="476" spans="1:2" x14ac:dyDescent="0.2">
      <c r="A476" t="s">
        <v>76</v>
      </c>
      <c r="B476">
        <v>2021</v>
      </c>
    </row>
    <row r="477" spans="1:2" x14ac:dyDescent="0.2">
      <c r="A477" t="s">
        <v>64</v>
      </c>
      <c r="B477">
        <v>2021</v>
      </c>
    </row>
    <row r="478" spans="1:2" x14ac:dyDescent="0.2">
      <c r="A478" t="s">
        <v>71</v>
      </c>
      <c r="B478">
        <v>2019</v>
      </c>
    </row>
    <row r="479" spans="1:2" x14ac:dyDescent="0.2">
      <c r="A479" t="s">
        <v>83</v>
      </c>
      <c r="B479">
        <v>0</v>
      </c>
    </row>
    <row r="480" spans="1:2" x14ac:dyDescent="0.2">
      <c r="A480" t="s">
        <v>80</v>
      </c>
      <c r="B480">
        <v>2021</v>
      </c>
    </row>
    <row r="481" spans="1:2" x14ac:dyDescent="0.2">
      <c r="A481" t="s">
        <v>65</v>
      </c>
      <c r="B481">
        <v>0</v>
      </c>
    </row>
    <row r="482" spans="1:2" x14ac:dyDescent="0.2">
      <c r="A482" t="s">
        <v>66</v>
      </c>
      <c r="B482">
        <v>2021</v>
      </c>
    </row>
    <row r="483" spans="1:2" x14ac:dyDescent="0.2">
      <c r="A483" t="s">
        <v>72</v>
      </c>
      <c r="B483">
        <v>2020</v>
      </c>
    </row>
    <row r="484" spans="1:2" x14ac:dyDescent="0.2">
      <c r="A484" t="s">
        <v>83</v>
      </c>
      <c r="B484">
        <v>2021</v>
      </c>
    </row>
    <row r="485" spans="1:2" x14ac:dyDescent="0.2">
      <c r="A485" t="s">
        <v>83</v>
      </c>
      <c r="B485">
        <v>2021</v>
      </c>
    </row>
    <row r="486" spans="1:2" x14ac:dyDescent="0.2">
      <c r="A486" t="s">
        <v>72</v>
      </c>
      <c r="B486">
        <v>2021</v>
      </c>
    </row>
    <row r="487" spans="1:2" x14ac:dyDescent="0.2">
      <c r="A487" t="s">
        <v>72</v>
      </c>
      <c r="B487">
        <v>2021</v>
      </c>
    </row>
    <row r="488" spans="1:2" x14ac:dyDescent="0.2">
      <c r="A488" t="s">
        <v>74</v>
      </c>
      <c r="B488">
        <v>2021</v>
      </c>
    </row>
    <row r="489" spans="1:2" x14ac:dyDescent="0.2">
      <c r="A489" t="s">
        <v>80</v>
      </c>
      <c r="B489">
        <v>2021</v>
      </c>
    </row>
    <row r="490" spans="1:2" x14ac:dyDescent="0.2">
      <c r="A490" t="s">
        <v>72</v>
      </c>
      <c r="B490">
        <v>2020</v>
      </c>
    </row>
    <row r="491" spans="1:2" x14ac:dyDescent="0.2">
      <c r="A491" t="s">
        <v>33</v>
      </c>
      <c r="B491">
        <v>2019</v>
      </c>
    </row>
    <row r="492" spans="1:2" x14ac:dyDescent="0.2">
      <c r="A492" t="s">
        <v>87</v>
      </c>
      <c r="B492">
        <v>2020</v>
      </c>
    </row>
    <row r="493" spans="1:2" x14ac:dyDescent="0.2">
      <c r="A493" t="s">
        <v>103</v>
      </c>
      <c r="B493">
        <v>2019</v>
      </c>
    </row>
    <row r="494" spans="1:2" x14ac:dyDescent="0.2">
      <c r="A494" t="s">
        <v>40</v>
      </c>
      <c r="B494">
        <v>2019</v>
      </c>
    </row>
    <row r="495" spans="1:2" x14ac:dyDescent="0.2">
      <c r="A495" t="s">
        <v>71</v>
      </c>
      <c r="B495">
        <v>2019</v>
      </c>
    </row>
    <row r="496" spans="1:2" x14ac:dyDescent="0.2">
      <c r="A496" t="s">
        <v>42</v>
      </c>
      <c r="B496">
        <v>2019</v>
      </c>
    </row>
    <row r="497" spans="1:2" x14ac:dyDescent="0.2">
      <c r="A497" t="s">
        <v>107</v>
      </c>
      <c r="B497">
        <v>2019</v>
      </c>
    </row>
    <row r="498" spans="1:2" x14ac:dyDescent="0.2">
      <c r="A498" t="s">
        <v>35</v>
      </c>
      <c r="B498">
        <v>2019</v>
      </c>
    </row>
    <row r="499" spans="1:2" x14ac:dyDescent="0.2">
      <c r="A499" t="s">
        <v>36</v>
      </c>
      <c r="B499">
        <v>2019</v>
      </c>
    </row>
    <row r="500" spans="1:2" x14ac:dyDescent="0.2">
      <c r="A500" t="s">
        <v>89</v>
      </c>
      <c r="B500">
        <v>2019</v>
      </c>
    </row>
    <row r="501" spans="1:2" x14ac:dyDescent="0.2">
      <c r="A501" t="s">
        <v>102</v>
      </c>
      <c r="B501">
        <v>2019</v>
      </c>
    </row>
    <row r="502" spans="1:2" x14ac:dyDescent="0.2">
      <c r="A502" t="s">
        <v>87</v>
      </c>
      <c r="B502">
        <v>2019</v>
      </c>
    </row>
    <row r="503" spans="1:2" x14ac:dyDescent="0.2">
      <c r="A503" t="s">
        <v>87</v>
      </c>
      <c r="B503">
        <v>2019</v>
      </c>
    </row>
    <row r="504" spans="1:2" x14ac:dyDescent="0.2">
      <c r="A504" t="s">
        <v>107</v>
      </c>
      <c r="B504">
        <v>2019</v>
      </c>
    </row>
    <row r="505" spans="1:2" x14ac:dyDescent="0.2">
      <c r="A505" t="s">
        <v>102</v>
      </c>
      <c r="B505">
        <v>2019</v>
      </c>
    </row>
    <row r="506" spans="1:2" x14ac:dyDescent="0.2">
      <c r="A506" t="s">
        <v>24</v>
      </c>
      <c r="B506">
        <v>2019</v>
      </c>
    </row>
    <row r="507" spans="1:2" x14ac:dyDescent="0.2">
      <c r="A507" t="s">
        <v>103</v>
      </c>
      <c r="B507">
        <v>2019</v>
      </c>
    </row>
    <row r="508" spans="1:2" x14ac:dyDescent="0.2">
      <c r="A508" t="s">
        <v>87</v>
      </c>
      <c r="B508">
        <v>2019</v>
      </c>
    </row>
    <row r="509" spans="1:2" x14ac:dyDescent="0.2">
      <c r="A509" t="s">
        <v>41</v>
      </c>
      <c r="B509">
        <v>2019</v>
      </c>
    </row>
    <row r="510" spans="1:2" x14ac:dyDescent="0.2">
      <c r="A510" t="s">
        <v>103</v>
      </c>
      <c r="B510">
        <v>2019</v>
      </c>
    </row>
    <row r="511" spans="1:2" x14ac:dyDescent="0.2">
      <c r="A511" t="s">
        <v>42</v>
      </c>
      <c r="B511">
        <v>2019</v>
      </c>
    </row>
    <row r="512" spans="1:2" x14ac:dyDescent="0.2">
      <c r="A512" t="s">
        <v>56</v>
      </c>
      <c r="B512">
        <v>2019</v>
      </c>
    </row>
    <row r="513" spans="1:2" x14ac:dyDescent="0.2">
      <c r="A513" t="s">
        <v>41</v>
      </c>
      <c r="B513">
        <v>2019</v>
      </c>
    </row>
    <row r="514" spans="1:2" x14ac:dyDescent="0.2">
      <c r="A514" t="s">
        <v>74</v>
      </c>
      <c r="B514">
        <v>2020</v>
      </c>
    </row>
    <row r="515" spans="1:2" x14ac:dyDescent="0.2">
      <c r="A515" t="s">
        <v>111</v>
      </c>
      <c r="B515">
        <v>2019</v>
      </c>
    </row>
    <row r="516" spans="1:2" x14ac:dyDescent="0.2">
      <c r="A516" t="s">
        <v>105</v>
      </c>
      <c r="B516">
        <v>2019</v>
      </c>
    </row>
    <row r="517" spans="1:2" x14ac:dyDescent="0.2">
      <c r="A517" t="s">
        <v>29</v>
      </c>
      <c r="B517">
        <v>2019</v>
      </c>
    </row>
    <row r="518" spans="1:2" x14ac:dyDescent="0.2">
      <c r="A518" t="s">
        <v>104</v>
      </c>
      <c r="B518">
        <v>2019</v>
      </c>
    </row>
    <row r="519" spans="1:2" x14ac:dyDescent="0.2">
      <c r="A519" t="s">
        <v>87</v>
      </c>
      <c r="B519">
        <v>2019</v>
      </c>
    </row>
    <row r="520" spans="1:2" x14ac:dyDescent="0.2">
      <c r="A520" t="s">
        <v>40</v>
      </c>
      <c r="B520">
        <v>2019</v>
      </c>
    </row>
    <row r="521" spans="1:2" x14ac:dyDescent="0.2">
      <c r="A521" t="s">
        <v>71</v>
      </c>
      <c r="B521">
        <v>2019</v>
      </c>
    </row>
    <row r="522" spans="1:2" x14ac:dyDescent="0.2">
      <c r="A522" t="s">
        <v>104</v>
      </c>
      <c r="B522">
        <v>2019</v>
      </c>
    </row>
    <row r="523" spans="1:2" x14ac:dyDescent="0.2">
      <c r="A523" t="s">
        <v>55</v>
      </c>
      <c r="B523">
        <v>2019</v>
      </c>
    </row>
    <row r="524" spans="1:2" x14ac:dyDescent="0.2">
      <c r="A524" t="s">
        <v>88</v>
      </c>
      <c r="B524">
        <v>2019</v>
      </c>
    </row>
    <row r="525" spans="1:2" x14ac:dyDescent="0.2">
      <c r="A525" t="s">
        <v>71</v>
      </c>
      <c r="B525">
        <v>2019</v>
      </c>
    </row>
    <row r="526" spans="1:2" x14ac:dyDescent="0.2">
      <c r="A526" t="s">
        <v>102</v>
      </c>
      <c r="B526">
        <v>2019</v>
      </c>
    </row>
    <row r="527" spans="1:2" x14ac:dyDescent="0.2">
      <c r="A527" t="s">
        <v>71</v>
      </c>
      <c r="B527">
        <v>2019</v>
      </c>
    </row>
    <row r="528" spans="1:2" x14ac:dyDescent="0.2">
      <c r="A528" t="s">
        <v>71</v>
      </c>
      <c r="B528">
        <v>2019</v>
      </c>
    </row>
    <row r="529" spans="1:2" x14ac:dyDescent="0.2">
      <c r="A529" t="s">
        <v>71</v>
      </c>
      <c r="B529">
        <v>2019</v>
      </c>
    </row>
    <row r="530" spans="1:2" x14ac:dyDescent="0.2">
      <c r="A530" t="s">
        <v>44</v>
      </c>
      <c r="B530">
        <v>2019</v>
      </c>
    </row>
    <row r="531" spans="1:2" x14ac:dyDescent="0.2">
      <c r="A531" t="s">
        <v>87</v>
      </c>
      <c r="B531">
        <v>2019</v>
      </c>
    </row>
    <row r="532" spans="1:2" x14ac:dyDescent="0.2">
      <c r="A532" t="s">
        <v>103</v>
      </c>
      <c r="B532">
        <v>2019</v>
      </c>
    </row>
    <row r="533" spans="1:2" x14ac:dyDescent="0.2">
      <c r="A533" t="s">
        <v>38</v>
      </c>
      <c r="B533">
        <v>2019</v>
      </c>
    </row>
    <row r="534" spans="1:2" x14ac:dyDescent="0.2">
      <c r="A534" t="s">
        <v>72</v>
      </c>
      <c r="B534">
        <v>2019</v>
      </c>
    </row>
    <row r="535" spans="1:2" x14ac:dyDescent="0.2">
      <c r="A535" t="s">
        <v>29</v>
      </c>
      <c r="B535">
        <v>2019</v>
      </c>
    </row>
    <row r="536" spans="1:2" x14ac:dyDescent="0.2">
      <c r="A536" t="s">
        <v>71</v>
      </c>
      <c r="B536">
        <v>2019</v>
      </c>
    </row>
    <row r="537" spans="1:2" x14ac:dyDescent="0.2">
      <c r="A537" t="s">
        <v>38</v>
      </c>
      <c r="B537">
        <v>2019</v>
      </c>
    </row>
    <row r="538" spans="1:2" x14ac:dyDescent="0.2">
      <c r="A538" t="s">
        <v>41</v>
      </c>
      <c r="B538">
        <v>2019</v>
      </c>
    </row>
    <row r="539" spans="1:2" x14ac:dyDescent="0.2">
      <c r="A539" t="s">
        <v>71</v>
      </c>
      <c r="B539">
        <v>2019</v>
      </c>
    </row>
    <row r="540" spans="1:2" x14ac:dyDescent="0.2">
      <c r="A540" t="s">
        <v>102</v>
      </c>
      <c r="B540">
        <v>2019</v>
      </c>
    </row>
    <row r="541" spans="1:2" x14ac:dyDescent="0.2">
      <c r="A541" t="s">
        <v>24</v>
      </c>
      <c r="B541">
        <v>2019</v>
      </c>
    </row>
    <row r="542" spans="1:2" x14ac:dyDescent="0.2">
      <c r="A542" t="s">
        <v>77</v>
      </c>
      <c r="B542">
        <v>2021</v>
      </c>
    </row>
    <row r="543" spans="1:2" x14ac:dyDescent="0.2">
      <c r="A543" t="s">
        <v>77</v>
      </c>
      <c r="B543">
        <v>2021</v>
      </c>
    </row>
    <row r="544" spans="1:2" x14ac:dyDescent="0.2">
      <c r="A544" t="s">
        <v>71</v>
      </c>
      <c r="B544">
        <v>2019</v>
      </c>
    </row>
    <row r="545" spans="1:2" x14ac:dyDescent="0.2">
      <c r="A545" t="s">
        <v>32</v>
      </c>
      <c r="B545">
        <v>2019</v>
      </c>
    </row>
    <row r="546" spans="1:2" x14ac:dyDescent="0.2">
      <c r="A546" t="s">
        <v>105</v>
      </c>
      <c r="B546">
        <v>2019</v>
      </c>
    </row>
    <row r="547" spans="1:2" x14ac:dyDescent="0.2">
      <c r="A547" t="s">
        <v>55</v>
      </c>
      <c r="B547">
        <v>2019</v>
      </c>
    </row>
    <row r="548" spans="1:2" x14ac:dyDescent="0.2">
      <c r="A548" t="s">
        <v>99</v>
      </c>
      <c r="B548">
        <v>0</v>
      </c>
    </row>
    <row r="549" spans="1:2" x14ac:dyDescent="0.2">
      <c r="A549" t="s">
        <v>72</v>
      </c>
      <c r="B549">
        <v>2019</v>
      </c>
    </row>
    <row r="550" spans="1:2" x14ac:dyDescent="0.2">
      <c r="A550" t="s">
        <v>35</v>
      </c>
      <c r="B550">
        <v>2019</v>
      </c>
    </row>
    <row r="551" spans="1:2" x14ac:dyDescent="0.2">
      <c r="A551" t="s">
        <v>74</v>
      </c>
      <c r="B551">
        <v>2021</v>
      </c>
    </row>
    <row r="552" spans="1:2" x14ac:dyDescent="0.2">
      <c r="A552" t="s">
        <v>59</v>
      </c>
      <c r="B552">
        <v>2019</v>
      </c>
    </row>
    <row r="553" spans="1:2" x14ac:dyDescent="0.2">
      <c r="A553" t="s">
        <v>99</v>
      </c>
      <c r="B553">
        <v>0</v>
      </c>
    </row>
    <row r="554" spans="1:2" x14ac:dyDescent="0.2">
      <c r="A554" t="s">
        <v>82</v>
      </c>
      <c r="B554">
        <v>2019</v>
      </c>
    </row>
    <row r="555" spans="1:2" x14ac:dyDescent="0.2">
      <c r="A555" t="s">
        <v>102</v>
      </c>
      <c r="B555">
        <v>2020</v>
      </c>
    </row>
    <row r="556" spans="1:2" x14ac:dyDescent="0.2">
      <c r="A556" t="s">
        <v>54</v>
      </c>
      <c r="B556">
        <v>2019</v>
      </c>
    </row>
    <row r="557" spans="1:2" x14ac:dyDescent="0.2">
      <c r="A557" t="s">
        <v>73</v>
      </c>
      <c r="B557">
        <v>2019</v>
      </c>
    </row>
    <row r="558" spans="1:2" x14ac:dyDescent="0.2">
      <c r="A558" t="s">
        <v>37</v>
      </c>
      <c r="B558">
        <v>2019</v>
      </c>
    </row>
    <row r="559" spans="1:2" x14ac:dyDescent="0.2">
      <c r="A559" t="s">
        <v>101</v>
      </c>
      <c r="B559">
        <v>2019</v>
      </c>
    </row>
    <row r="560" spans="1:2" x14ac:dyDescent="0.2">
      <c r="A560" t="s">
        <v>71</v>
      </c>
      <c r="B560">
        <v>2019</v>
      </c>
    </row>
    <row r="561" spans="1:2" x14ac:dyDescent="0.2">
      <c r="A561" t="s">
        <v>109</v>
      </c>
      <c r="B561">
        <v>2019</v>
      </c>
    </row>
    <row r="562" spans="1:2" x14ac:dyDescent="0.2">
      <c r="A562" t="s">
        <v>103</v>
      </c>
      <c r="B562">
        <v>2019</v>
      </c>
    </row>
    <row r="563" spans="1:2" x14ac:dyDescent="0.2">
      <c r="A563" t="s">
        <v>109</v>
      </c>
      <c r="B563">
        <v>2019</v>
      </c>
    </row>
    <row r="564" spans="1:2" x14ac:dyDescent="0.2">
      <c r="A564" t="s">
        <v>105</v>
      </c>
      <c r="B564">
        <v>2019</v>
      </c>
    </row>
    <row r="565" spans="1:2" x14ac:dyDescent="0.2">
      <c r="A565" t="s">
        <v>51</v>
      </c>
      <c r="B565">
        <v>2019</v>
      </c>
    </row>
    <row r="566" spans="1:2" x14ac:dyDescent="0.2">
      <c r="A566" t="s">
        <v>102</v>
      </c>
      <c r="B566">
        <v>2019</v>
      </c>
    </row>
    <row r="567" spans="1:2" x14ac:dyDescent="0.2">
      <c r="A567" t="s">
        <v>87</v>
      </c>
      <c r="B567">
        <v>2019</v>
      </c>
    </row>
    <row r="568" spans="1:2" x14ac:dyDescent="0.2">
      <c r="A568" t="s">
        <v>71</v>
      </c>
      <c r="B568">
        <v>2019</v>
      </c>
    </row>
    <row r="569" spans="1:2" x14ac:dyDescent="0.2">
      <c r="A569" t="s">
        <v>71</v>
      </c>
      <c r="B569">
        <v>2019</v>
      </c>
    </row>
    <row r="570" spans="1:2" x14ac:dyDescent="0.2">
      <c r="A570" t="s">
        <v>33</v>
      </c>
      <c r="B570">
        <v>2019</v>
      </c>
    </row>
    <row r="571" spans="1:2" x14ac:dyDescent="0.2">
      <c r="A571" t="s">
        <v>88</v>
      </c>
      <c r="B571">
        <v>2019</v>
      </c>
    </row>
    <row r="572" spans="1:2" x14ac:dyDescent="0.2">
      <c r="A572" t="s">
        <v>72</v>
      </c>
      <c r="B572">
        <v>2020</v>
      </c>
    </row>
    <row r="573" spans="1:2" x14ac:dyDescent="0.2">
      <c r="A573" t="s">
        <v>55</v>
      </c>
      <c r="B573">
        <v>2019</v>
      </c>
    </row>
    <row r="574" spans="1:2" x14ac:dyDescent="0.2">
      <c r="A574" t="s">
        <v>87</v>
      </c>
      <c r="B574">
        <v>2019</v>
      </c>
    </row>
    <row r="575" spans="1:2" x14ac:dyDescent="0.2">
      <c r="A575" t="s">
        <v>71</v>
      </c>
      <c r="B575">
        <v>2019</v>
      </c>
    </row>
    <row r="576" spans="1:2" x14ac:dyDescent="0.2">
      <c r="A576" t="s">
        <v>99</v>
      </c>
      <c r="B576">
        <v>2019</v>
      </c>
    </row>
    <row r="577" spans="1:2" x14ac:dyDescent="0.2">
      <c r="A577" t="s">
        <v>56</v>
      </c>
      <c r="B577">
        <v>2019</v>
      </c>
    </row>
    <row r="578" spans="1:2" x14ac:dyDescent="0.2">
      <c r="A578" t="s">
        <v>86</v>
      </c>
      <c r="B578">
        <v>2019</v>
      </c>
    </row>
    <row r="579" spans="1:2" x14ac:dyDescent="0.2">
      <c r="A579" t="s">
        <v>77</v>
      </c>
      <c r="B579">
        <v>2019</v>
      </c>
    </row>
    <row r="580" spans="1:2" x14ac:dyDescent="0.2">
      <c r="A580" t="s">
        <v>83</v>
      </c>
      <c r="B580">
        <v>2019</v>
      </c>
    </row>
    <row r="581" spans="1:2" x14ac:dyDescent="0.2">
      <c r="A581" t="s">
        <v>72</v>
      </c>
      <c r="B581">
        <v>2019</v>
      </c>
    </row>
    <row r="582" spans="1:2" x14ac:dyDescent="0.2">
      <c r="A582" t="s">
        <v>72</v>
      </c>
      <c r="B582">
        <v>2019</v>
      </c>
    </row>
    <row r="583" spans="1:2" x14ac:dyDescent="0.2">
      <c r="A583" t="s">
        <v>24</v>
      </c>
      <c r="B583">
        <v>2019</v>
      </c>
    </row>
    <row r="584" spans="1:2" x14ac:dyDescent="0.2">
      <c r="A584" t="s">
        <v>32</v>
      </c>
      <c r="B584">
        <v>2019</v>
      </c>
    </row>
    <row r="585" spans="1:2" x14ac:dyDescent="0.2">
      <c r="A585" t="s">
        <v>87</v>
      </c>
      <c r="B585">
        <v>2019</v>
      </c>
    </row>
    <row r="586" spans="1:2" x14ac:dyDescent="0.2">
      <c r="A586" t="s">
        <v>71</v>
      </c>
      <c r="B586">
        <v>2019</v>
      </c>
    </row>
    <row r="587" spans="1:2" x14ac:dyDescent="0.2">
      <c r="A587" t="s">
        <v>102</v>
      </c>
      <c r="B587">
        <v>2019</v>
      </c>
    </row>
    <row r="588" spans="1:2" x14ac:dyDescent="0.2">
      <c r="A588" t="s">
        <v>99</v>
      </c>
      <c r="B588">
        <v>2019</v>
      </c>
    </row>
    <row r="589" spans="1:2" x14ac:dyDescent="0.2">
      <c r="A589" t="s">
        <v>36</v>
      </c>
      <c r="B589">
        <v>2019</v>
      </c>
    </row>
    <row r="590" spans="1:2" x14ac:dyDescent="0.2">
      <c r="A590" t="s">
        <v>103</v>
      </c>
      <c r="B590">
        <v>2019</v>
      </c>
    </row>
    <row r="591" spans="1:2" x14ac:dyDescent="0.2">
      <c r="A591" t="s">
        <v>71</v>
      </c>
      <c r="B591">
        <v>2019</v>
      </c>
    </row>
    <row r="592" spans="1:2" x14ac:dyDescent="0.2">
      <c r="A592" t="s">
        <v>50</v>
      </c>
      <c r="B592">
        <v>2019</v>
      </c>
    </row>
    <row r="593" spans="1:2" x14ac:dyDescent="0.2">
      <c r="A593" t="s">
        <v>74</v>
      </c>
      <c r="B593">
        <v>2022</v>
      </c>
    </row>
    <row r="594" spans="1:2" x14ac:dyDescent="0.2">
      <c r="A594" t="s">
        <v>71</v>
      </c>
      <c r="B594">
        <v>2020</v>
      </c>
    </row>
    <row r="595" spans="1:2" x14ac:dyDescent="0.2">
      <c r="A595" t="s">
        <v>87</v>
      </c>
      <c r="B595">
        <v>2019</v>
      </c>
    </row>
    <row r="596" spans="1:2" x14ac:dyDescent="0.2">
      <c r="A596" t="s">
        <v>99</v>
      </c>
      <c r="B596">
        <v>2019</v>
      </c>
    </row>
    <row r="597" spans="1:2" x14ac:dyDescent="0.2">
      <c r="A597" t="s">
        <v>71</v>
      </c>
      <c r="B597">
        <v>2019</v>
      </c>
    </row>
    <row r="598" spans="1:2" x14ac:dyDescent="0.2">
      <c r="A598" t="s">
        <v>88</v>
      </c>
      <c r="B598">
        <v>2019</v>
      </c>
    </row>
    <row r="599" spans="1:2" x14ac:dyDescent="0.2">
      <c r="A599" t="s">
        <v>82</v>
      </c>
      <c r="B599">
        <v>2019</v>
      </c>
    </row>
    <row r="600" spans="1:2" x14ac:dyDescent="0.2">
      <c r="A600" t="s">
        <v>104</v>
      </c>
      <c r="B600">
        <v>2019</v>
      </c>
    </row>
    <row r="601" spans="1:2" x14ac:dyDescent="0.2">
      <c r="A601" t="s">
        <v>55</v>
      </c>
      <c r="B601">
        <v>2019</v>
      </c>
    </row>
    <row r="602" spans="1:2" x14ac:dyDescent="0.2">
      <c r="A602" t="s">
        <v>36</v>
      </c>
      <c r="B602">
        <v>2019</v>
      </c>
    </row>
    <row r="603" spans="1:2" x14ac:dyDescent="0.2">
      <c r="A603" t="s">
        <v>51</v>
      </c>
      <c r="B603">
        <v>0</v>
      </c>
    </row>
    <row r="604" spans="1:2" x14ac:dyDescent="0.2">
      <c r="A604" t="s">
        <v>100</v>
      </c>
      <c r="B604">
        <v>2019</v>
      </c>
    </row>
    <row r="605" spans="1:2" x14ac:dyDescent="0.2">
      <c r="A605" t="s">
        <v>103</v>
      </c>
      <c r="B605">
        <v>2019</v>
      </c>
    </row>
    <row r="606" spans="1:2" x14ac:dyDescent="0.2">
      <c r="A606" t="s">
        <v>87</v>
      </c>
      <c r="B606">
        <v>2019</v>
      </c>
    </row>
    <row r="607" spans="1:2" x14ac:dyDescent="0.2">
      <c r="A607" t="s">
        <v>51</v>
      </c>
      <c r="B607">
        <v>2019</v>
      </c>
    </row>
    <row r="608" spans="1:2" x14ac:dyDescent="0.2">
      <c r="A608" t="s">
        <v>68</v>
      </c>
      <c r="B608">
        <v>2019</v>
      </c>
    </row>
    <row r="609" spans="1:2" x14ac:dyDescent="0.2">
      <c r="A609" t="s">
        <v>82</v>
      </c>
      <c r="B609">
        <v>2019</v>
      </c>
    </row>
    <row r="610" spans="1:2" x14ac:dyDescent="0.2">
      <c r="A610" t="s">
        <v>88</v>
      </c>
      <c r="B610">
        <v>2019</v>
      </c>
    </row>
    <row r="611" spans="1:2" x14ac:dyDescent="0.2">
      <c r="A611" t="s">
        <v>71</v>
      </c>
      <c r="B611">
        <v>2019</v>
      </c>
    </row>
    <row r="612" spans="1:2" x14ac:dyDescent="0.2">
      <c r="A612" t="s">
        <v>103</v>
      </c>
      <c r="B612">
        <v>2019</v>
      </c>
    </row>
    <row r="613" spans="1:2" x14ac:dyDescent="0.2">
      <c r="A613" t="s">
        <v>103</v>
      </c>
      <c r="B613">
        <v>2019</v>
      </c>
    </row>
    <row r="614" spans="1:2" x14ac:dyDescent="0.2">
      <c r="A614" t="s">
        <v>82</v>
      </c>
      <c r="B614">
        <v>2019</v>
      </c>
    </row>
    <row r="615" spans="1:2" x14ac:dyDescent="0.2">
      <c r="A615" t="s">
        <v>88</v>
      </c>
      <c r="B615">
        <v>2019</v>
      </c>
    </row>
    <row r="616" spans="1:2" x14ac:dyDescent="0.2">
      <c r="A616" t="s">
        <v>24</v>
      </c>
      <c r="B616">
        <v>2019</v>
      </c>
    </row>
    <row r="617" spans="1:2" x14ac:dyDescent="0.2">
      <c r="A617" t="s">
        <v>31</v>
      </c>
      <c r="B617">
        <v>2019</v>
      </c>
    </row>
    <row r="618" spans="1:2" x14ac:dyDescent="0.2">
      <c r="A618" t="s">
        <v>71</v>
      </c>
      <c r="B618">
        <v>2019</v>
      </c>
    </row>
    <row r="619" spans="1:2" x14ac:dyDescent="0.2">
      <c r="A619" t="s">
        <v>35</v>
      </c>
      <c r="B619">
        <v>2019</v>
      </c>
    </row>
    <row r="620" spans="1:2" x14ac:dyDescent="0.2">
      <c r="A620" t="s">
        <v>33</v>
      </c>
      <c r="B620">
        <v>2019</v>
      </c>
    </row>
    <row r="621" spans="1:2" x14ac:dyDescent="0.2">
      <c r="A621" t="s">
        <v>47</v>
      </c>
      <c r="B621">
        <v>0</v>
      </c>
    </row>
    <row r="622" spans="1:2" x14ac:dyDescent="0.2">
      <c r="A622" t="s">
        <v>55</v>
      </c>
      <c r="B622">
        <v>2019</v>
      </c>
    </row>
    <row r="623" spans="1:2" x14ac:dyDescent="0.2">
      <c r="A623" t="s">
        <v>71</v>
      </c>
      <c r="B623">
        <v>2019</v>
      </c>
    </row>
    <row r="624" spans="1:2" x14ac:dyDescent="0.2">
      <c r="A624" t="s">
        <v>29</v>
      </c>
      <c r="B624">
        <v>2019</v>
      </c>
    </row>
    <row r="625" spans="1:2" x14ac:dyDescent="0.2">
      <c r="A625" t="s">
        <v>29</v>
      </c>
      <c r="B625">
        <v>2019</v>
      </c>
    </row>
    <row r="626" spans="1:2" x14ac:dyDescent="0.2">
      <c r="A626" t="s">
        <v>71</v>
      </c>
      <c r="B626">
        <v>2019</v>
      </c>
    </row>
    <row r="627" spans="1:2" x14ac:dyDescent="0.2">
      <c r="A627" t="s">
        <v>71</v>
      </c>
      <c r="B627">
        <v>2019</v>
      </c>
    </row>
    <row r="628" spans="1:2" x14ac:dyDescent="0.2">
      <c r="A628" t="s">
        <v>71</v>
      </c>
      <c r="B628">
        <v>2019</v>
      </c>
    </row>
    <row r="629" spans="1:2" x14ac:dyDescent="0.2">
      <c r="A629" t="s">
        <v>26</v>
      </c>
      <c r="B629">
        <v>2019</v>
      </c>
    </row>
    <row r="630" spans="1:2" x14ac:dyDescent="0.2">
      <c r="A630" t="s">
        <v>109</v>
      </c>
      <c r="B630">
        <v>2019</v>
      </c>
    </row>
    <row r="631" spans="1:2" x14ac:dyDescent="0.2">
      <c r="A631" t="s">
        <v>56</v>
      </c>
      <c r="B631">
        <v>2019</v>
      </c>
    </row>
    <row r="632" spans="1:2" x14ac:dyDescent="0.2">
      <c r="A632" t="s">
        <v>102</v>
      </c>
      <c r="B632">
        <v>2019</v>
      </c>
    </row>
    <row r="633" spans="1:2" x14ac:dyDescent="0.2">
      <c r="A633" t="s">
        <v>72</v>
      </c>
      <c r="B633">
        <v>2019</v>
      </c>
    </row>
    <row r="634" spans="1:2" x14ac:dyDescent="0.2">
      <c r="A634" t="s">
        <v>75</v>
      </c>
      <c r="B634">
        <v>2019</v>
      </c>
    </row>
    <row r="635" spans="1:2" x14ac:dyDescent="0.2">
      <c r="A635" t="s">
        <v>71</v>
      </c>
      <c r="B635">
        <v>2019</v>
      </c>
    </row>
    <row r="636" spans="1:2" x14ac:dyDescent="0.2">
      <c r="A636" t="s">
        <v>77</v>
      </c>
      <c r="B636">
        <v>2019</v>
      </c>
    </row>
    <row r="637" spans="1:2" x14ac:dyDescent="0.2">
      <c r="A637" t="s">
        <v>33</v>
      </c>
      <c r="B637">
        <v>2019</v>
      </c>
    </row>
    <row r="638" spans="1:2" x14ac:dyDescent="0.2">
      <c r="A638" t="s">
        <v>99</v>
      </c>
      <c r="B638">
        <v>2019</v>
      </c>
    </row>
    <row r="639" spans="1:2" x14ac:dyDescent="0.2">
      <c r="A639" t="s">
        <v>71</v>
      </c>
      <c r="B639">
        <v>2019</v>
      </c>
    </row>
    <row r="640" spans="1:2" x14ac:dyDescent="0.2">
      <c r="A640" t="s">
        <v>71</v>
      </c>
      <c r="B640">
        <v>2019</v>
      </c>
    </row>
    <row r="641" spans="1:2" x14ac:dyDescent="0.2">
      <c r="A641" t="s">
        <v>71</v>
      </c>
      <c r="B641">
        <v>2019</v>
      </c>
    </row>
    <row r="642" spans="1:2" x14ac:dyDescent="0.2">
      <c r="A642" t="s">
        <v>82</v>
      </c>
      <c r="B642">
        <v>2019</v>
      </c>
    </row>
    <row r="643" spans="1:2" x14ac:dyDescent="0.2">
      <c r="A643" t="s">
        <v>49</v>
      </c>
      <c r="B643">
        <v>2019</v>
      </c>
    </row>
    <row r="644" spans="1:2" x14ac:dyDescent="0.2">
      <c r="A644" t="s">
        <v>89</v>
      </c>
      <c r="B644">
        <v>2020</v>
      </c>
    </row>
    <row r="645" spans="1:2" x14ac:dyDescent="0.2">
      <c r="A645" t="s">
        <v>105</v>
      </c>
      <c r="B645">
        <v>2019</v>
      </c>
    </row>
    <row r="646" spans="1:2" x14ac:dyDescent="0.2">
      <c r="A646" t="s">
        <v>71</v>
      </c>
      <c r="B646">
        <v>2019</v>
      </c>
    </row>
    <row r="647" spans="1:2" x14ac:dyDescent="0.2">
      <c r="A647" t="s">
        <v>87</v>
      </c>
      <c r="B647">
        <v>2019</v>
      </c>
    </row>
    <row r="648" spans="1:2" x14ac:dyDescent="0.2">
      <c r="A648" t="s">
        <v>71</v>
      </c>
      <c r="B648">
        <v>2019</v>
      </c>
    </row>
    <row r="649" spans="1:2" x14ac:dyDescent="0.2">
      <c r="A649" t="s">
        <v>114</v>
      </c>
      <c r="B649">
        <v>2019</v>
      </c>
    </row>
    <row r="650" spans="1:2" x14ac:dyDescent="0.2">
      <c r="A650" t="s">
        <v>36</v>
      </c>
      <c r="B650">
        <v>2019</v>
      </c>
    </row>
    <row r="651" spans="1:2" x14ac:dyDescent="0.2">
      <c r="A651" t="s">
        <v>24</v>
      </c>
      <c r="B651">
        <v>2019</v>
      </c>
    </row>
    <row r="652" spans="1:2" x14ac:dyDescent="0.2">
      <c r="A652" t="s">
        <v>112</v>
      </c>
      <c r="B652">
        <v>2020</v>
      </c>
    </row>
    <row r="653" spans="1:2" x14ac:dyDescent="0.2">
      <c r="A653" t="s">
        <v>87</v>
      </c>
      <c r="B653">
        <v>2019</v>
      </c>
    </row>
    <row r="654" spans="1:2" x14ac:dyDescent="0.2">
      <c r="A654" t="s">
        <v>34</v>
      </c>
      <c r="B654">
        <v>2019</v>
      </c>
    </row>
    <row r="655" spans="1:2" x14ac:dyDescent="0.2">
      <c r="A655" t="s">
        <v>105</v>
      </c>
      <c r="B655">
        <v>2019</v>
      </c>
    </row>
    <row r="656" spans="1:2" x14ac:dyDescent="0.2">
      <c r="A656" t="s">
        <v>71</v>
      </c>
      <c r="B656">
        <v>2019</v>
      </c>
    </row>
    <row r="657" spans="1:2" x14ac:dyDescent="0.2">
      <c r="A657" t="s">
        <v>42</v>
      </c>
      <c r="B657">
        <v>2019</v>
      </c>
    </row>
    <row r="658" spans="1:2" x14ac:dyDescent="0.2">
      <c r="A658" t="s">
        <v>37</v>
      </c>
      <c r="B658">
        <v>2019</v>
      </c>
    </row>
    <row r="659" spans="1:2" x14ac:dyDescent="0.2">
      <c r="A659" t="s">
        <v>47</v>
      </c>
      <c r="B659">
        <v>2019</v>
      </c>
    </row>
    <row r="660" spans="1:2" x14ac:dyDescent="0.2">
      <c r="A660" t="s">
        <v>31</v>
      </c>
      <c r="B660">
        <v>2019</v>
      </c>
    </row>
    <row r="661" spans="1:2" x14ac:dyDescent="0.2">
      <c r="A661" t="s">
        <v>71</v>
      </c>
      <c r="B661">
        <v>2019</v>
      </c>
    </row>
    <row r="662" spans="1:2" x14ac:dyDescent="0.2">
      <c r="A662" t="s">
        <v>77</v>
      </c>
      <c r="B662">
        <v>2019</v>
      </c>
    </row>
    <row r="663" spans="1:2" x14ac:dyDescent="0.2">
      <c r="A663" t="s">
        <v>77</v>
      </c>
      <c r="B663">
        <v>2020</v>
      </c>
    </row>
    <row r="664" spans="1:2" x14ac:dyDescent="0.2">
      <c r="A664" t="s">
        <v>24</v>
      </c>
      <c r="B664">
        <v>2019</v>
      </c>
    </row>
    <row r="665" spans="1:2" x14ac:dyDescent="0.2">
      <c r="A665" t="s">
        <v>71</v>
      </c>
      <c r="B665">
        <v>2019</v>
      </c>
    </row>
    <row r="666" spans="1:2" x14ac:dyDescent="0.2">
      <c r="A666" t="s">
        <v>39</v>
      </c>
      <c r="B666">
        <v>2019</v>
      </c>
    </row>
    <row r="667" spans="1:2" x14ac:dyDescent="0.2">
      <c r="A667" t="s">
        <v>82</v>
      </c>
      <c r="B667">
        <v>2019</v>
      </c>
    </row>
    <row r="668" spans="1:2" x14ac:dyDescent="0.2">
      <c r="A668" t="s">
        <v>71</v>
      </c>
      <c r="B668">
        <v>2019</v>
      </c>
    </row>
    <row r="669" spans="1:2" x14ac:dyDescent="0.2">
      <c r="A669" t="s">
        <v>37</v>
      </c>
      <c r="B669">
        <v>2019</v>
      </c>
    </row>
    <row r="670" spans="1:2" x14ac:dyDescent="0.2">
      <c r="A670" t="s">
        <v>100</v>
      </c>
      <c r="B670">
        <v>2019</v>
      </c>
    </row>
    <row r="671" spans="1:2" x14ac:dyDescent="0.2">
      <c r="A671" t="s">
        <v>87</v>
      </c>
      <c r="B671">
        <v>2019</v>
      </c>
    </row>
    <row r="672" spans="1:2" x14ac:dyDescent="0.2">
      <c r="A672" t="s">
        <v>41</v>
      </c>
      <c r="B672">
        <v>2019</v>
      </c>
    </row>
    <row r="673" spans="1:2" x14ac:dyDescent="0.2">
      <c r="A673" t="s">
        <v>72</v>
      </c>
      <c r="B673">
        <v>2019</v>
      </c>
    </row>
    <row r="674" spans="1:2" x14ac:dyDescent="0.2">
      <c r="A674" t="s">
        <v>103</v>
      </c>
      <c r="B674">
        <v>2019</v>
      </c>
    </row>
    <row r="675" spans="1:2" x14ac:dyDescent="0.2">
      <c r="A675" t="s">
        <v>51</v>
      </c>
      <c r="B675">
        <v>2019</v>
      </c>
    </row>
    <row r="676" spans="1:2" x14ac:dyDescent="0.2">
      <c r="A676" t="s">
        <v>24</v>
      </c>
      <c r="B676">
        <v>2019</v>
      </c>
    </row>
    <row r="677" spans="1:2" x14ac:dyDescent="0.2">
      <c r="A677" t="s">
        <v>72</v>
      </c>
      <c r="B677">
        <v>2020</v>
      </c>
    </row>
    <row r="678" spans="1:2" x14ac:dyDescent="0.2">
      <c r="A678" t="s">
        <v>77</v>
      </c>
      <c r="B678">
        <v>2019</v>
      </c>
    </row>
    <row r="679" spans="1:2" x14ac:dyDescent="0.2">
      <c r="A679" t="s">
        <v>76</v>
      </c>
      <c r="B679">
        <v>2019</v>
      </c>
    </row>
    <row r="680" spans="1:2" x14ac:dyDescent="0.2">
      <c r="A680" t="s">
        <v>59</v>
      </c>
      <c r="B680">
        <v>2019</v>
      </c>
    </row>
    <row r="681" spans="1:2" x14ac:dyDescent="0.2">
      <c r="A681" t="s">
        <v>71</v>
      </c>
      <c r="B681">
        <v>2019</v>
      </c>
    </row>
    <row r="682" spans="1:2" x14ac:dyDescent="0.2">
      <c r="A682" t="s">
        <v>101</v>
      </c>
      <c r="B682">
        <v>2019</v>
      </c>
    </row>
    <row r="683" spans="1:2" x14ac:dyDescent="0.2">
      <c r="A683" t="s">
        <v>35</v>
      </c>
      <c r="B683">
        <v>2019</v>
      </c>
    </row>
    <row r="684" spans="1:2" x14ac:dyDescent="0.2">
      <c r="A684" t="s">
        <v>41</v>
      </c>
      <c r="B684">
        <v>2019</v>
      </c>
    </row>
    <row r="685" spans="1:2" x14ac:dyDescent="0.2">
      <c r="A685" t="s">
        <v>71</v>
      </c>
      <c r="B685">
        <v>2019</v>
      </c>
    </row>
    <row r="686" spans="1:2" x14ac:dyDescent="0.2">
      <c r="A686" t="s">
        <v>71</v>
      </c>
      <c r="B686">
        <v>2019</v>
      </c>
    </row>
    <row r="687" spans="1:2" x14ac:dyDescent="0.2">
      <c r="A687" t="s">
        <v>103</v>
      </c>
      <c r="B687">
        <v>2019</v>
      </c>
    </row>
    <row r="688" spans="1:2" x14ac:dyDescent="0.2">
      <c r="A688" t="s">
        <v>71</v>
      </c>
      <c r="B688">
        <v>2019</v>
      </c>
    </row>
    <row r="689" spans="1:2" x14ac:dyDescent="0.2">
      <c r="A689" t="s">
        <v>71</v>
      </c>
      <c r="B689">
        <v>2019</v>
      </c>
    </row>
    <row r="690" spans="1:2" x14ac:dyDescent="0.2">
      <c r="A690" t="s">
        <v>71</v>
      </c>
      <c r="B690">
        <v>2019</v>
      </c>
    </row>
    <row r="691" spans="1:2" x14ac:dyDescent="0.2">
      <c r="A691" t="s">
        <v>71</v>
      </c>
      <c r="B691">
        <v>2019</v>
      </c>
    </row>
    <row r="692" spans="1:2" x14ac:dyDescent="0.2">
      <c r="A692" t="s">
        <v>71</v>
      </c>
      <c r="B692">
        <v>2019</v>
      </c>
    </row>
    <row r="693" spans="1:2" x14ac:dyDescent="0.2">
      <c r="A693" t="s">
        <v>32</v>
      </c>
      <c r="B693">
        <v>2019</v>
      </c>
    </row>
    <row r="694" spans="1:2" x14ac:dyDescent="0.2">
      <c r="A694" t="s">
        <v>87</v>
      </c>
      <c r="B694">
        <v>2019</v>
      </c>
    </row>
    <row r="695" spans="1:2" x14ac:dyDescent="0.2">
      <c r="A695" t="s">
        <v>50</v>
      </c>
      <c r="B695">
        <v>2019</v>
      </c>
    </row>
    <row r="696" spans="1:2" x14ac:dyDescent="0.2">
      <c r="A696" t="s">
        <v>34</v>
      </c>
      <c r="B696">
        <v>2019</v>
      </c>
    </row>
    <row r="697" spans="1:2" x14ac:dyDescent="0.2">
      <c r="A697" t="s">
        <v>72</v>
      </c>
      <c r="B697">
        <v>2020</v>
      </c>
    </row>
    <row r="698" spans="1:2" x14ac:dyDescent="0.2">
      <c r="A698" t="s">
        <v>88</v>
      </c>
      <c r="B698">
        <v>2019</v>
      </c>
    </row>
    <row r="699" spans="1:2" x14ac:dyDescent="0.2">
      <c r="A699" t="s">
        <v>36</v>
      </c>
      <c r="B699">
        <v>2019</v>
      </c>
    </row>
    <row r="700" spans="1:2" x14ac:dyDescent="0.2">
      <c r="A700" t="s">
        <v>71</v>
      </c>
      <c r="B700">
        <v>2019</v>
      </c>
    </row>
    <row r="701" spans="1:2" x14ac:dyDescent="0.2">
      <c r="A701" t="s">
        <v>100</v>
      </c>
      <c r="B701">
        <v>2019</v>
      </c>
    </row>
    <row r="702" spans="1:2" x14ac:dyDescent="0.2">
      <c r="A702" t="s">
        <v>87</v>
      </c>
      <c r="B702">
        <v>2019</v>
      </c>
    </row>
    <row r="703" spans="1:2" x14ac:dyDescent="0.2">
      <c r="A703" t="s">
        <v>87</v>
      </c>
      <c r="B703">
        <v>2019</v>
      </c>
    </row>
    <row r="704" spans="1:2" x14ac:dyDescent="0.2">
      <c r="A704" t="s">
        <v>42</v>
      </c>
      <c r="B704">
        <v>2019</v>
      </c>
    </row>
    <row r="705" spans="1:2" x14ac:dyDescent="0.2">
      <c r="A705" t="s">
        <v>24</v>
      </c>
      <c r="B705">
        <v>2019</v>
      </c>
    </row>
    <row r="706" spans="1:2" x14ac:dyDescent="0.2">
      <c r="A706" t="s">
        <v>38</v>
      </c>
      <c r="B706">
        <v>2019</v>
      </c>
    </row>
    <row r="707" spans="1:2" x14ac:dyDescent="0.2">
      <c r="A707" t="s">
        <v>104</v>
      </c>
      <c r="B707">
        <v>2019</v>
      </c>
    </row>
    <row r="708" spans="1:2" x14ac:dyDescent="0.2">
      <c r="A708" t="s">
        <v>72</v>
      </c>
      <c r="B708">
        <v>2020</v>
      </c>
    </row>
    <row r="709" spans="1:2" x14ac:dyDescent="0.2">
      <c r="A709" t="s">
        <v>78</v>
      </c>
      <c r="B709">
        <v>0</v>
      </c>
    </row>
    <row r="710" spans="1:2" x14ac:dyDescent="0.2">
      <c r="A710" t="s">
        <v>29</v>
      </c>
      <c r="B710">
        <v>2019</v>
      </c>
    </row>
    <row r="711" spans="1:2" x14ac:dyDescent="0.2">
      <c r="A711" t="s">
        <v>71</v>
      </c>
      <c r="B711">
        <v>2019</v>
      </c>
    </row>
    <row r="712" spans="1:2" x14ac:dyDescent="0.2">
      <c r="A712" t="s">
        <v>40</v>
      </c>
      <c r="B712">
        <v>2019</v>
      </c>
    </row>
    <row r="713" spans="1:2" x14ac:dyDescent="0.2">
      <c r="A713" t="s">
        <v>31</v>
      </c>
      <c r="B713">
        <v>2019</v>
      </c>
    </row>
    <row r="714" spans="1:2" x14ac:dyDescent="0.2">
      <c r="A714" t="s">
        <v>89</v>
      </c>
      <c r="B714">
        <v>2019</v>
      </c>
    </row>
    <row r="715" spans="1:2" x14ac:dyDescent="0.2">
      <c r="A715" t="s">
        <v>72</v>
      </c>
      <c r="B715">
        <v>2019</v>
      </c>
    </row>
    <row r="716" spans="1:2" x14ac:dyDescent="0.2">
      <c r="A716" t="s">
        <v>107</v>
      </c>
      <c r="B716">
        <v>2020</v>
      </c>
    </row>
    <row r="717" spans="1:2" x14ac:dyDescent="0.2">
      <c r="A717" t="s">
        <v>109</v>
      </c>
      <c r="B717">
        <v>2019</v>
      </c>
    </row>
    <row r="718" spans="1:2" x14ac:dyDescent="0.2">
      <c r="A718" t="s">
        <v>99</v>
      </c>
      <c r="B718">
        <v>2019</v>
      </c>
    </row>
    <row r="719" spans="1:2" x14ac:dyDescent="0.2">
      <c r="A719" t="s">
        <v>71</v>
      </c>
      <c r="B719">
        <v>2019</v>
      </c>
    </row>
    <row r="720" spans="1:2" x14ac:dyDescent="0.2">
      <c r="A720" t="s">
        <v>37</v>
      </c>
      <c r="B720">
        <v>2019</v>
      </c>
    </row>
    <row r="721" spans="1:2" x14ac:dyDescent="0.2">
      <c r="A721" t="s">
        <v>104</v>
      </c>
      <c r="B721">
        <v>2019</v>
      </c>
    </row>
    <row r="722" spans="1:2" x14ac:dyDescent="0.2">
      <c r="A722" t="s">
        <v>59</v>
      </c>
      <c r="B722">
        <v>2019</v>
      </c>
    </row>
    <row r="723" spans="1:2" x14ac:dyDescent="0.2">
      <c r="A723" t="s">
        <v>87</v>
      </c>
      <c r="B723">
        <v>2019</v>
      </c>
    </row>
    <row r="724" spans="1:2" x14ac:dyDescent="0.2">
      <c r="A724" t="s">
        <v>52</v>
      </c>
      <c r="B724">
        <v>2019</v>
      </c>
    </row>
    <row r="725" spans="1:2" x14ac:dyDescent="0.2">
      <c r="A725" t="s">
        <v>103</v>
      </c>
      <c r="B725">
        <v>2019</v>
      </c>
    </row>
    <row r="726" spans="1:2" x14ac:dyDescent="0.2">
      <c r="A726" t="s">
        <v>99</v>
      </c>
      <c r="B726">
        <v>2019</v>
      </c>
    </row>
    <row r="727" spans="1:2" x14ac:dyDescent="0.2">
      <c r="A727" t="s">
        <v>59</v>
      </c>
      <c r="B727">
        <v>2019</v>
      </c>
    </row>
    <row r="728" spans="1:2" x14ac:dyDescent="0.2">
      <c r="A728" t="s">
        <v>35</v>
      </c>
      <c r="B728">
        <v>2019</v>
      </c>
    </row>
    <row r="729" spans="1:2" x14ac:dyDescent="0.2">
      <c r="A729" t="s">
        <v>77</v>
      </c>
      <c r="B729">
        <v>2019</v>
      </c>
    </row>
    <row r="730" spans="1:2" x14ac:dyDescent="0.2">
      <c r="A730" t="s">
        <v>29</v>
      </c>
      <c r="B730">
        <v>2019</v>
      </c>
    </row>
    <row r="731" spans="1:2" x14ac:dyDescent="0.2">
      <c r="A731" t="s">
        <v>71</v>
      </c>
      <c r="B731">
        <v>2019</v>
      </c>
    </row>
    <row r="732" spans="1:2" x14ac:dyDescent="0.2">
      <c r="A732" t="s">
        <v>87</v>
      </c>
      <c r="B732">
        <v>2019</v>
      </c>
    </row>
    <row r="733" spans="1:2" x14ac:dyDescent="0.2">
      <c r="A733" t="s">
        <v>72</v>
      </c>
      <c r="B733">
        <v>2020</v>
      </c>
    </row>
    <row r="734" spans="1:2" x14ac:dyDescent="0.2">
      <c r="A734" t="s">
        <v>57</v>
      </c>
      <c r="B734">
        <v>2019</v>
      </c>
    </row>
    <row r="735" spans="1:2" x14ac:dyDescent="0.2">
      <c r="A735" t="s">
        <v>35</v>
      </c>
      <c r="B735">
        <v>2019</v>
      </c>
    </row>
    <row r="736" spans="1:2" x14ac:dyDescent="0.2">
      <c r="A736" t="s">
        <v>66</v>
      </c>
      <c r="B736">
        <v>2020</v>
      </c>
    </row>
    <row r="737" spans="1:2" x14ac:dyDescent="0.2">
      <c r="A737" t="s">
        <v>71</v>
      </c>
      <c r="B737">
        <v>2019</v>
      </c>
    </row>
    <row r="738" spans="1:2" x14ac:dyDescent="0.2">
      <c r="A738" t="s">
        <v>87</v>
      </c>
      <c r="B738">
        <v>2019</v>
      </c>
    </row>
    <row r="739" spans="1:2" x14ac:dyDescent="0.2">
      <c r="A739" t="s">
        <v>72</v>
      </c>
      <c r="B739">
        <v>2019</v>
      </c>
    </row>
    <row r="740" spans="1:2" x14ac:dyDescent="0.2">
      <c r="A740" t="s">
        <v>35</v>
      </c>
      <c r="B740">
        <v>2019</v>
      </c>
    </row>
    <row r="741" spans="1:2" x14ac:dyDescent="0.2">
      <c r="A741" t="s">
        <v>71</v>
      </c>
      <c r="B741">
        <v>2019</v>
      </c>
    </row>
    <row r="742" spans="1:2" x14ac:dyDescent="0.2">
      <c r="A742" t="s">
        <v>71</v>
      </c>
      <c r="B742">
        <v>2019</v>
      </c>
    </row>
    <row r="743" spans="1:2" x14ac:dyDescent="0.2">
      <c r="A743" t="s">
        <v>29</v>
      </c>
      <c r="B743">
        <v>2019</v>
      </c>
    </row>
    <row r="744" spans="1:2" x14ac:dyDescent="0.2">
      <c r="A744" t="s">
        <v>41</v>
      </c>
      <c r="B744">
        <v>2019</v>
      </c>
    </row>
    <row r="745" spans="1:2" x14ac:dyDescent="0.2">
      <c r="A745" t="s">
        <v>104</v>
      </c>
      <c r="B745">
        <v>2019</v>
      </c>
    </row>
    <row r="746" spans="1:2" x14ac:dyDescent="0.2">
      <c r="A746" t="s">
        <v>35</v>
      </c>
      <c r="B746">
        <v>2019</v>
      </c>
    </row>
    <row r="747" spans="1:2" x14ac:dyDescent="0.2">
      <c r="A747" t="s">
        <v>77</v>
      </c>
      <c r="B747">
        <v>2019</v>
      </c>
    </row>
    <row r="748" spans="1:2" x14ac:dyDescent="0.2">
      <c r="A748" t="s">
        <v>72</v>
      </c>
      <c r="B748">
        <v>2019</v>
      </c>
    </row>
    <row r="749" spans="1:2" x14ac:dyDescent="0.2">
      <c r="A749" t="s">
        <v>29</v>
      </c>
      <c r="B749">
        <v>2019</v>
      </c>
    </row>
    <row r="750" spans="1:2" x14ac:dyDescent="0.2">
      <c r="A750" t="s">
        <v>72</v>
      </c>
      <c r="B750">
        <v>2019</v>
      </c>
    </row>
    <row r="751" spans="1:2" x14ac:dyDescent="0.2">
      <c r="A751" t="s">
        <v>77</v>
      </c>
      <c r="B751">
        <v>2019</v>
      </c>
    </row>
    <row r="752" spans="1:2" x14ac:dyDescent="0.2">
      <c r="A752" t="s">
        <v>103</v>
      </c>
      <c r="B752">
        <v>2019</v>
      </c>
    </row>
    <row r="753" spans="1:2" x14ac:dyDescent="0.2">
      <c r="A753" t="s">
        <v>39</v>
      </c>
      <c r="B753">
        <v>2019</v>
      </c>
    </row>
    <row r="754" spans="1:2" x14ac:dyDescent="0.2">
      <c r="A754" t="s">
        <v>71</v>
      </c>
      <c r="B754">
        <v>2019</v>
      </c>
    </row>
    <row r="755" spans="1:2" x14ac:dyDescent="0.2">
      <c r="A755" t="s">
        <v>71</v>
      </c>
      <c r="B755">
        <v>2019</v>
      </c>
    </row>
    <row r="756" spans="1:2" x14ac:dyDescent="0.2">
      <c r="A756" t="s">
        <v>52</v>
      </c>
      <c r="B756">
        <v>2019</v>
      </c>
    </row>
    <row r="757" spans="1:2" x14ac:dyDescent="0.2">
      <c r="A757" t="s">
        <v>52</v>
      </c>
      <c r="B757">
        <v>2019</v>
      </c>
    </row>
    <row r="758" spans="1:2" x14ac:dyDescent="0.2">
      <c r="A758" t="s">
        <v>112</v>
      </c>
      <c r="B758">
        <v>2019</v>
      </c>
    </row>
    <row r="759" spans="1:2" x14ac:dyDescent="0.2">
      <c r="A759" t="s">
        <v>77</v>
      </c>
      <c r="B759">
        <v>2019</v>
      </c>
    </row>
    <row r="760" spans="1:2" x14ac:dyDescent="0.2">
      <c r="A760" t="s">
        <v>40</v>
      </c>
      <c r="B760">
        <v>2019</v>
      </c>
    </row>
    <row r="761" spans="1:2" x14ac:dyDescent="0.2">
      <c r="A761" t="s">
        <v>35</v>
      </c>
      <c r="B761">
        <v>2019</v>
      </c>
    </row>
    <row r="762" spans="1:2" x14ac:dyDescent="0.2">
      <c r="A762" t="s">
        <v>35</v>
      </c>
      <c r="B762">
        <v>2019</v>
      </c>
    </row>
    <row r="763" spans="1:2" x14ac:dyDescent="0.2">
      <c r="A763" t="s">
        <v>87</v>
      </c>
      <c r="B763">
        <v>2019</v>
      </c>
    </row>
    <row r="764" spans="1:2" x14ac:dyDescent="0.2">
      <c r="A764" t="s">
        <v>37</v>
      </c>
      <c r="B764">
        <v>2019</v>
      </c>
    </row>
    <row r="765" spans="1:2" x14ac:dyDescent="0.2">
      <c r="A765" t="s">
        <v>71</v>
      </c>
      <c r="B765">
        <v>2019</v>
      </c>
    </row>
    <row r="766" spans="1:2" x14ac:dyDescent="0.2">
      <c r="A766" t="s">
        <v>87</v>
      </c>
      <c r="B766">
        <v>2019</v>
      </c>
    </row>
    <row r="767" spans="1:2" x14ac:dyDescent="0.2">
      <c r="A767" t="s">
        <v>104</v>
      </c>
      <c r="B767">
        <v>2019</v>
      </c>
    </row>
    <row r="768" spans="1:2" x14ac:dyDescent="0.2">
      <c r="A768" t="s">
        <v>87</v>
      </c>
      <c r="B768">
        <v>2019</v>
      </c>
    </row>
    <row r="769" spans="1:2" x14ac:dyDescent="0.2">
      <c r="A769" t="s">
        <v>35</v>
      </c>
      <c r="B769">
        <v>2019</v>
      </c>
    </row>
    <row r="770" spans="1:2" x14ac:dyDescent="0.2">
      <c r="A770" t="s">
        <v>87</v>
      </c>
      <c r="B770">
        <v>2019</v>
      </c>
    </row>
    <row r="771" spans="1:2" x14ac:dyDescent="0.2">
      <c r="A771" t="s">
        <v>24</v>
      </c>
      <c r="B771">
        <v>2019</v>
      </c>
    </row>
    <row r="772" spans="1:2" x14ac:dyDescent="0.2">
      <c r="A772" t="s">
        <v>99</v>
      </c>
      <c r="B772">
        <v>2019</v>
      </c>
    </row>
    <row r="773" spans="1:2" x14ac:dyDescent="0.2">
      <c r="A773" t="s">
        <v>47</v>
      </c>
      <c r="B773">
        <v>2019</v>
      </c>
    </row>
    <row r="774" spans="1:2" x14ac:dyDescent="0.2">
      <c r="A774" t="s">
        <v>87</v>
      </c>
      <c r="B774">
        <v>2019</v>
      </c>
    </row>
    <row r="775" spans="1:2" x14ac:dyDescent="0.2">
      <c r="A775" t="s">
        <v>113</v>
      </c>
      <c r="B775">
        <v>2019</v>
      </c>
    </row>
    <row r="776" spans="1:2" x14ac:dyDescent="0.2">
      <c r="A776" t="s">
        <v>87</v>
      </c>
      <c r="B776">
        <v>2019</v>
      </c>
    </row>
    <row r="777" spans="1:2" x14ac:dyDescent="0.2">
      <c r="A777" t="s">
        <v>57</v>
      </c>
      <c r="B777">
        <v>2021</v>
      </c>
    </row>
    <row r="778" spans="1:2" x14ac:dyDescent="0.2">
      <c r="A778" t="s">
        <v>69</v>
      </c>
      <c r="B778">
        <v>2021</v>
      </c>
    </row>
    <row r="779" spans="1:2" x14ac:dyDescent="0.2">
      <c r="A779" t="s">
        <v>77</v>
      </c>
      <c r="B779">
        <v>2021</v>
      </c>
    </row>
    <row r="780" spans="1:2" x14ac:dyDescent="0.2">
      <c r="A780" t="s">
        <v>103</v>
      </c>
      <c r="B780">
        <v>2019</v>
      </c>
    </row>
    <row r="781" spans="1:2" x14ac:dyDescent="0.2">
      <c r="A781" t="s">
        <v>105</v>
      </c>
      <c r="B781">
        <v>2019</v>
      </c>
    </row>
    <row r="782" spans="1:2" x14ac:dyDescent="0.2">
      <c r="A782" t="s">
        <v>24</v>
      </c>
      <c r="B782">
        <v>2019</v>
      </c>
    </row>
    <row r="783" spans="1:2" x14ac:dyDescent="0.2">
      <c r="A783" t="s">
        <v>41</v>
      </c>
      <c r="B783">
        <v>2019</v>
      </c>
    </row>
    <row r="784" spans="1:2" x14ac:dyDescent="0.2">
      <c r="A784" t="s">
        <v>70</v>
      </c>
      <c r="B784">
        <v>2019</v>
      </c>
    </row>
    <row r="785" spans="1:2" x14ac:dyDescent="0.2">
      <c r="A785" t="s">
        <v>71</v>
      </c>
      <c r="B785">
        <v>2019</v>
      </c>
    </row>
    <row r="786" spans="1:2" x14ac:dyDescent="0.2">
      <c r="A786" t="s">
        <v>71</v>
      </c>
      <c r="B786">
        <v>2019</v>
      </c>
    </row>
    <row r="787" spans="1:2" x14ac:dyDescent="0.2">
      <c r="A787" t="s">
        <v>71</v>
      </c>
      <c r="B787">
        <v>2019</v>
      </c>
    </row>
    <row r="788" spans="1:2" x14ac:dyDescent="0.2">
      <c r="A788" t="s">
        <v>29</v>
      </c>
      <c r="B788">
        <v>2019</v>
      </c>
    </row>
    <row r="789" spans="1:2" x14ac:dyDescent="0.2">
      <c r="A789" t="s">
        <v>77</v>
      </c>
      <c r="B789">
        <v>2019</v>
      </c>
    </row>
    <row r="790" spans="1:2" x14ac:dyDescent="0.2">
      <c r="A790" t="s">
        <v>24</v>
      </c>
      <c r="B790">
        <v>2019</v>
      </c>
    </row>
    <row r="791" spans="1:2" x14ac:dyDescent="0.2">
      <c r="A791" t="s">
        <v>87</v>
      </c>
      <c r="B791">
        <v>2019</v>
      </c>
    </row>
    <row r="792" spans="1:2" x14ac:dyDescent="0.2">
      <c r="A792" t="s">
        <v>79</v>
      </c>
      <c r="B792">
        <v>2019</v>
      </c>
    </row>
    <row r="793" spans="1:2" x14ac:dyDescent="0.2">
      <c r="A793" t="s">
        <v>71</v>
      </c>
      <c r="B793">
        <v>2019</v>
      </c>
    </row>
    <row r="794" spans="1:2" x14ac:dyDescent="0.2">
      <c r="A794" t="s">
        <v>29</v>
      </c>
      <c r="B794">
        <v>2019</v>
      </c>
    </row>
    <row r="795" spans="1:2" x14ac:dyDescent="0.2">
      <c r="A795" t="s">
        <v>71</v>
      </c>
      <c r="B795">
        <v>2019</v>
      </c>
    </row>
    <row r="796" spans="1:2" x14ac:dyDescent="0.2">
      <c r="A796" t="s">
        <v>72</v>
      </c>
      <c r="B796">
        <v>2019</v>
      </c>
    </row>
    <row r="797" spans="1:2" x14ac:dyDescent="0.2">
      <c r="A797" t="s">
        <v>71</v>
      </c>
      <c r="B797">
        <v>2019</v>
      </c>
    </row>
    <row r="798" spans="1:2" x14ac:dyDescent="0.2">
      <c r="A798" t="s">
        <v>89</v>
      </c>
      <c r="B798">
        <v>2019</v>
      </c>
    </row>
    <row r="799" spans="1:2" x14ac:dyDescent="0.2">
      <c r="A799" t="s">
        <v>80</v>
      </c>
      <c r="B799">
        <v>0</v>
      </c>
    </row>
    <row r="800" spans="1:2" x14ac:dyDescent="0.2">
      <c r="A800" t="s">
        <v>87</v>
      </c>
      <c r="B800">
        <v>2019</v>
      </c>
    </row>
    <row r="801" spans="1:2" x14ac:dyDescent="0.2">
      <c r="A801" t="s">
        <v>34</v>
      </c>
      <c r="B801">
        <v>2019</v>
      </c>
    </row>
    <row r="802" spans="1:2" x14ac:dyDescent="0.2">
      <c r="A802" t="s">
        <v>59</v>
      </c>
      <c r="B802">
        <v>2019</v>
      </c>
    </row>
    <row r="803" spans="1:2" x14ac:dyDescent="0.2">
      <c r="A803" t="s">
        <v>72</v>
      </c>
      <c r="B803">
        <v>2019</v>
      </c>
    </row>
    <row r="804" spans="1:2" x14ac:dyDescent="0.2">
      <c r="A804" t="s">
        <v>103</v>
      </c>
      <c r="B804">
        <v>0</v>
      </c>
    </row>
    <row r="805" spans="1:2" x14ac:dyDescent="0.2">
      <c r="A805" t="s">
        <v>38</v>
      </c>
      <c r="B805">
        <v>2019</v>
      </c>
    </row>
    <row r="806" spans="1:2" x14ac:dyDescent="0.2">
      <c r="A806" t="s">
        <v>34</v>
      </c>
      <c r="B806">
        <v>2019</v>
      </c>
    </row>
    <row r="807" spans="1:2" x14ac:dyDescent="0.2">
      <c r="A807" t="s">
        <v>105</v>
      </c>
      <c r="B807">
        <v>2019</v>
      </c>
    </row>
    <row r="808" spans="1:2" x14ac:dyDescent="0.2">
      <c r="A808" t="s">
        <v>87</v>
      </c>
      <c r="B808">
        <v>2019</v>
      </c>
    </row>
    <row r="809" spans="1:2" x14ac:dyDescent="0.2">
      <c r="A809" t="s">
        <v>87</v>
      </c>
      <c r="B809">
        <v>0</v>
      </c>
    </row>
    <row r="810" spans="1:2" x14ac:dyDescent="0.2">
      <c r="A810" t="s">
        <v>87</v>
      </c>
      <c r="B810">
        <v>2019</v>
      </c>
    </row>
    <row r="811" spans="1:2" x14ac:dyDescent="0.2">
      <c r="A811" t="s">
        <v>103</v>
      </c>
      <c r="B811">
        <v>2019</v>
      </c>
    </row>
    <row r="812" spans="1:2" x14ac:dyDescent="0.2">
      <c r="A812" t="s">
        <v>68</v>
      </c>
      <c r="B812">
        <v>2019</v>
      </c>
    </row>
    <row r="813" spans="1:2" x14ac:dyDescent="0.2">
      <c r="A813" t="s">
        <v>80</v>
      </c>
      <c r="B813">
        <v>2019</v>
      </c>
    </row>
    <row r="814" spans="1:2" x14ac:dyDescent="0.2">
      <c r="A814" t="s">
        <v>71</v>
      </c>
      <c r="B814">
        <v>2019</v>
      </c>
    </row>
    <row r="815" spans="1:2" x14ac:dyDescent="0.2">
      <c r="A815" t="s">
        <v>69</v>
      </c>
      <c r="B815">
        <v>2020</v>
      </c>
    </row>
    <row r="816" spans="1:2" x14ac:dyDescent="0.2">
      <c r="A816" t="s">
        <v>37</v>
      </c>
      <c r="B816">
        <v>2019</v>
      </c>
    </row>
    <row r="817" spans="1:2" x14ac:dyDescent="0.2">
      <c r="A817" t="s">
        <v>38</v>
      </c>
      <c r="B817">
        <v>2019</v>
      </c>
    </row>
    <row r="818" spans="1:2" x14ac:dyDescent="0.2">
      <c r="A818" t="s">
        <v>44</v>
      </c>
      <c r="B818">
        <v>2021</v>
      </c>
    </row>
    <row r="819" spans="1:2" x14ac:dyDescent="0.2">
      <c r="A819" t="s">
        <v>72</v>
      </c>
      <c r="B819">
        <v>2020</v>
      </c>
    </row>
    <row r="820" spans="1:2" x14ac:dyDescent="0.2">
      <c r="A820" t="s">
        <v>77</v>
      </c>
      <c r="B820">
        <v>2020</v>
      </c>
    </row>
    <row r="821" spans="1:2" x14ac:dyDescent="0.2">
      <c r="A821" t="s">
        <v>83</v>
      </c>
      <c r="B821">
        <v>2020</v>
      </c>
    </row>
    <row r="822" spans="1:2" x14ac:dyDescent="0.2">
      <c r="A822" t="s">
        <v>35</v>
      </c>
      <c r="B822">
        <v>2020</v>
      </c>
    </row>
    <row r="823" spans="1:2" x14ac:dyDescent="0.2">
      <c r="A823" t="s">
        <v>99</v>
      </c>
      <c r="B823">
        <v>2020</v>
      </c>
    </row>
    <row r="824" spans="1:2" x14ac:dyDescent="0.2">
      <c r="A824" t="s">
        <v>87</v>
      </c>
      <c r="B824">
        <v>2019</v>
      </c>
    </row>
    <row r="825" spans="1:2" x14ac:dyDescent="0.2">
      <c r="A825" t="s">
        <v>39</v>
      </c>
      <c r="B825">
        <v>2020</v>
      </c>
    </row>
    <row r="826" spans="1:2" x14ac:dyDescent="0.2">
      <c r="A826" t="s">
        <v>74</v>
      </c>
      <c r="B826">
        <v>2019</v>
      </c>
    </row>
    <row r="827" spans="1:2" x14ac:dyDescent="0.2">
      <c r="A827" t="s">
        <v>89</v>
      </c>
      <c r="B827">
        <v>2019</v>
      </c>
    </row>
    <row r="828" spans="1:2" x14ac:dyDescent="0.2">
      <c r="A828" t="s">
        <v>87</v>
      </c>
      <c r="B828">
        <v>2020</v>
      </c>
    </row>
    <row r="829" spans="1:2" x14ac:dyDescent="0.2">
      <c r="A829" t="s">
        <v>76</v>
      </c>
      <c r="B829">
        <v>2020</v>
      </c>
    </row>
    <row r="830" spans="1:2" x14ac:dyDescent="0.2">
      <c r="A830" t="s">
        <v>71</v>
      </c>
      <c r="B830">
        <v>2019</v>
      </c>
    </row>
    <row r="831" spans="1:2" x14ac:dyDescent="0.2">
      <c r="A831" t="s">
        <v>24</v>
      </c>
      <c r="B831">
        <v>2019</v>
      </c>
    </row>
    <row r="832" spans="1:2" x14ac:dyDescent="0.2">
      <c r="A832" t="s">
        <v>71</v>
      </c>
      <c r="B832">
        <v>2019</v>
      </c>
    </row>
    <row r="833" spans="1:2" x14ac:dyDescent="0.2">
      <c r="A833" t="s">
        <v>71</v>
      </c>
      <c r="B833">
        <v>2019</v>
      </c>
    </row>
    <row r="834" spans="1:2" x14ac:dyDescent="0.2">
      <c r="A834" t="s">
        <v>71</v>
      </c>
      <c r="B834">
        <v>2019</v>
      </c>
    </row>
    <row r="835" spans="1:2" x14ac:dyDescent="0.2">
      <c r="A835" t="s">
        <v>76</v>
      </c>
      <c r="B835">
        <v>2020</v>
      </c>
    </row>
    <row r="836" spans="1:2" x14ac:dyDescent="0.2">
      <c r="A836" t="s">
        <v>76</v>
      </c>
      <c r="B836">
        <v>2020</v>
      </c>
    </row>
    <row r="837" spans="1:2" x14ac:dyDescent="0.2">
      <c r="A837" t="s">
        <v>72</v>
      </c>
      <c r="B837">
        <v>2020</v>
      </c>
    </row>
    <row r="838" spans="1:2" x14ac:dyDescent="0.2">
      <c r="A838" t="s">
        <v>101</v>
      </c>
      <c r="B838">
        <v>2019</v>
      </c>
    </row>
    <row r="839" spans="1:2" x14ac:dyDescent="0.2">
      <c r="A839" t="s">
        <v>76</v>
      </c>
      <c r="B839">
        <v>2020</v>
      </c>
    </row>
    <row r="840" spans="1:2" x14ac:dyDescent="0.2">
      <c r="A840" t="s">
        <v>87</v>
      </c>
      <c r="B840">
        <v>2019</v>
      </c>
    </row>
    <row r="841" spans="1:2" x14ac:dyDescent="0.2">
      <c r="A841" t="s">
        <v>71</v>
      </c>
      <c r="B841">
        <v>2019</v>
      </c>
    </row>
    <row r="842" spans="1:2" x14ac:dyDescent="0.2">
      <c r="A842" t="s">
        <v>89</v>
      </c>
      <c r="B842">
        <v>2020</v>
      </c>
    </row>
    <row r="843" spans="1:2" x14ac:dyDescent="0.2">
      <c r="A843" t="s">
        <v>71</v>
      </c>
      <c r="B843">
        <v>2019</v>
      </c>
    </row>
    <row r="844" spans="1:2" x14ac:dyDescent="0.2">
      <c r="A844" t="s">
        <v>36</v>
      </c>
      <c r="B844">
        <v>2019</v>
      </c>
    </row>
    <row r="845" spans="1:2" x14ac:dyDescent="0.2">
      <c r="A845" t="s">
        <v>31</v>
      </c>
      <c r="B845">
        <v>2020</v>
      </c>
    </row>
    <row r="846" spans="1:2" x14ac:dyDescent="0.2">
      <c r="A846" t="s">
        <v>39</v>
      </c>
      <c r="B846">
        <v>2020</v>
      </c>
    </row>
    <row r="847" spans="1:2" x14ac:dyDescent="0.2">
      <c r="A847" t="s">
        <v>39</v>
      </c>
      <c r="B847">
        <v>2020</v>
      </c>
    </row>
    <row r="848" spans="1:2" x14ac:dyDescent="0.2">
      <c r="A848" t="s">
        <v>89</v>
      </c>
      <c r="B848">
        <v>2020</v>
      </c>
    </row>
    <row r="849" spans="1:2" x14ac:dyDescent="0.2">
      <c r="A849" t="s">
        <v>77</v>
      </c>
      <c r="B849">
        <v>2020</v>
      </c>
    </row>
    <row r="850" spans="1:2" x14ac:dyDescent="0.2">
      <c r="A850" t="s">
        <v>72</v>
      </c>
      <c r="B850">
        <v>2020</v>
      </c>
    </row>
    <row r="851" spans="1:2" x14ac:dyDescent="0.2">
      <c r="A851" t="s">
        <v>76</v>
      </c>
      <c r="B851">
        <v>2020</v>
      </c>
    </row>
    <row r="852" spans="1:2" x14ac:dyDescent="0.2">
      <c r="A852" t="s">
        <v>71</v>
      </c>
      <c r="B852">
        <v>2020</v>
      </c>
    </row>
    <row r="853" spans="1:2" x14ac:dyDescent="0.2">
      <c r="A853" t="s">
        <v>104</v>
      </c>
      <c r="B853">
        <v>2019</v>
      </c>
    </row>
    <row r="854" spans="1:2" x14ac:dyDescent="0.2">
      <c r="A854" t="s">
        <v>57</v>
      </c>
      <c r="B854">
        <v>2020</v>
      </c>
    </row>
    <row r="855" spans="1:2" x14ac:dyDescent="0.2">
      <c r="A855" t="s">
        <v>74</v>
      </c>
      <c r="B855">
        <v>2020</v>
      </c>
    </row>
    <row r="856" spans="1:2" x14ac:dyDescent="0.2">
      <c r="A856" t="s">
        <v>99</v>
      </c>
      <c r="B856">
        <v>2020</v>
      </c>
    </row>
    <row r="857" spans="1:2" x14ac:dyDescent="0.2">
      <c r="A857" t="s">
        <v>48</v>
      </c>
      <c r="B857">
        <v>0</v>
      </c>
    </row>
    <row r="858" spans="1:2" x14ac:dyDescent="0.2">
      <c r="A858" t="s">
        <v>69</v>
      </c>
      <c r="B858">
        <v>2020</v>
      </c>
    </row>
    <row r="859" spans="1:2" x14ac:dyDescent="0.2">
      <c r="A859" t="s">
        <v>87</v>
      </c>
      <c r="B859">
        <v>2020</v>
      </c>
    </row>
    <row r="860" spans="1:2" x14ac:dyDescent="0.2">
      <c r="A860" t="s">
        <v>99</v>
      </c>
      <c r="B860">
        <v>2019</v>
      </c>
    </row>
    <row r="861" spans="1:2" x14ac:dyDescent="0.2">
      <c r="A861" t="s">
        <v>38</v>
      </c>
      <c r="B861">
        <v>2019</v>
      </c>
    </row>
    <row r="862" spans="1:2" x14ac:dyDescent="0.2">
      <c r="A862" t="s">
        <v>55</v>
      </c>
      <c r="B862">
        <v>2020</v>
      </c>
    </row>
    <row r="863" spans="1:2" x14ac:dyDescent="0.2">
      <c r="A863" t="s">
        <v>87</v>
      </c>
      <c r="B863">
        <v>2019</v>
      </c>
    </row>
    <row r="864" spans="1:2" x14ac:dyDescent="0.2">
      <c r="A864" t="s">
        <v>24</v>
      </c>
      <c r="B864">
        <v>2019</v>
      </c>
    </row>
    <row r="865" spans="1:2" x14ac:dyDescent="0.2">
      <c r="A865" t="s">
        <v>71</v>
      </c>
      <c r="B865">
        <v>0</v>
      </c>
    </row>
    <row r="866" spans="1:2" x14ac:dyDescent="0.2">
      <c r="A866" t="s">
        <v>104</v>
      </c>
      <c r="B866">
        <v>2019</v>
      </c>
    </row>
    <row r="867" spans="1:2" x14ac:dyDescent="0.2">
      <c r="A867" t="s">
        <v>87</v>
      </c>
      <c r="B867">
        <v>2019</v>
      </c>
    </row>
    <row r="868" spans="1:2" x14ac:dyDescent="0.2">
      <c r="A868" t="s">
        <v>72</v>
      </c>
      <c r="B868">
        <v>2019</v>
      </c>
    </row>
    <row r="869" spans="1:2" x14ac:dyDescent="0.2">
      <c r="A869" t="s">
        <v>71</v>
      </c>
      <c r="B869">
        <v>2019</v>
      </c>
    </row>
    <row r="870" spans="1:2" x14ac:dyDescent="0.2">
      <c r="A870" t="s">
        <v>83</v>
      </c>
      <c r="B870">
        <v>2019</v>
      </c>
    </row>
    <row r="871" spans="1:2" x14ac:dyDescent="0.2">
      <c r="A871" t="s">
        <v>47</v>
      </c>
      <c r="B871">
        <v>2019</v>
      </c>
    </row>
    <row r="872" spans="1:2" x14ac:dyDescent="0.2">
      <c r="A872" t="s">
        <v>38</v>
      </c>
      <c r="B872">
        <v>2019</v>
      </c>
    </row>
    <row r="873" spans="1:2" x14ac:dyDescent="0.2">
      <c r="A873" t="s">
        <v>78</v>
      </c>
      <c r="B873">
        <v>0</v>
      </c>
    </row>
    <row r="874" spans="1:2" x14ac:dyDescent="0.2">
      <c r="A874" t="s">
        <v>107</v>
      </c>
      <c r="B874">
        <v>2019</v>
      </c>
    </row>
    <row r="875" spans="1:2" x14ac:dyDescent="0.2">
      <c r="A875" t="s">
        <v>72</v>
      </c>
      <c r="B875">
        <v>2019</v>
      </c>
    </row>
    <row r="876" spans="1:2" x14ac:dyDescent="0.2">
      <c r="A876" t="s">
        <v>70</v>
      </c>
      <c r="B876">
        <v>2019</v>
      </c>
    </row>
    <row r="877" spans="1:2" x14ac:dyDescent="0.2">
      <c r="A877" t="s">
        <v>100</v>
      </c>
      <c r="B877">
        <v>2019</v>
      </c>
    </row>
    <row r="878" spans="1:2" x14ac:dyDescent="0.2">
      <c r="A878" t="s">
        <v>87</v>
      </c>
      <c r="B878">
        <v>0</v>
      </c>
    </row>
    <row r="879" spans="1:2" x14ac:dyDescent="0.2">
      <c r="A879" t="s">
        <v>29</v>
      </c>
      <c r="B879">
        <v>2020</v>
      </c>
    </row>
    <row r="880" spans="1:2" x14ac:dyDescent="0.2">
      <c r="A880" t="s">
        <v>85</v>
      </c>
      <c r="B880">
        <v>0</v>
      </c>
    </row>
    <row r="881" spans="1:2" x14ac:dyDescent="0.2">
      <c r="A881" t="s">
        <v>46</v>
      </c>
      <c r="B881">
        <v>2019</v>
      </c>
    </row>
    <row r="882" spans="1:2" x14ac:dyDescent="0.2">
      <c r="A882" t="s">
        <v>41</v>
      </c>
      <c r="B882">
        <v>2019</v>
      </c>
    </row>
    <row r="883" spans="1:2" x14ac:dyDescent="0.2">
      <c r="A883" t="s">
        <v>26</v>
      </c>
      <c r="B883">
        <v>2019</v>
      </c>
    </row>
    <row r="884" spans="1:2" x14ac:dyDescent="0.2">
      <c r="A884" t="s">
        <v>35</v>
      </c>
      <c r="B884">
        <v>2019</v>
      </c>
    </row>
    <row r="885" spans="1:2" x14ac:dyDescent="0.2">
      <c r="A885" t="s">
        <v>66</v>
      </c>
      <c r="B885">
        <v>2019</v>
      </c>
    </row>
    <row r="886" spans="1:2" x14ac:dyDescent="0.2">
      <c r="A886" t="s">
        <v>35</v>
      </c>
      <c r="B886">
        <v>2019</v>
      </c>
    </row>
    <row r="887" spans="1:2" x14ac:dyDescent="0.2">
      <c r="A887" t="s">
        <v>29</v>
      </c>
      <c r="B887">
        <v>2020</v>
      </c>
    </row>
    <row r="888" spans="1:2" x14ac:dyDescent="0.2">
      <c r="A888" t="s">
        <v>33</v>
      </c>
      <c r="B888">
        <v>2019</v>
      </c>
    </row>
    <row r="889" spans="1:2" x14ac:dyDescent="0.2">
      <c r="A889" t="s">
        <v>52</v>
      </c>
      <c r="B889">
        <v>2019</v>
      </c>
    </row>
    <row r="890" spans="1:2" x14ac:dyDescent="0.2">
      <c r="A890" t="s">
        <v>104</v>
      </c>
      <c r="B890">
        <v>2020</v>
      </c>
    </row>
    <row r="891" spans="1:2" x14ac:dyDescent="0.2">
      <c r="A891" t="s">
        <v>87</v>
      </c>
      <c r="B891">
        <v>2019</v>
      </c>
    </row>
    <row r="892" spans="1:2" x14ac:dyDescent="0.2">
      <c r="A892" t="s">
        <v>76</v>
      </c>
      <c r="B892">
        <v>2021</v>
      </c>
    </row>
    <row r="893" spans="1:2" x14ac:dyDescent="0.2">
      <c r="A893" t="s">
        <v>78</v>
      </c>
      <c r="B893">
        <v>2021</v>
      </c>
    </row>
    <row r="894" spans="1:2" x14ac:dyDescent="0.2">
      <c r="A894" t="s">
        <v>72</v>
      </c>
      <c r="B894">
        <v>2021</v>
      </c>
    </row>
    <row r="895" spans="1:2" x14ac:dyDescent="0.2">
      <c r="A895" t="s">
        <v>87</v>
      </c>
      <c r="B895">
        <v>2021</v>
      </c>
    </row>
    <row r="896" spans="1:2" x14ac:dyDescent="0.2">
      <c r="A896" t="s">
        <v>71</v>
      </c>
      <c r="B896">
        <v>2019</v>
      </c>
    </row>
    <row r="897" spans="1:2" x14ac:dyDescent="0.2">
      <c r="A897" t="s">
        <v>72</v>
      </c>
      <c r="B897">
        <v>0</v>
      </c>
    </row>
    <row r="898" spans="1:2" x14ac:dyDescent="0.2">
      <c r="A898" t="s">
        <v>74</v>
      </c>
      <c r="B898">
        <v>2019</v>
      </c>
    </row>
    <row r="899" spans="1:2" x14ac:dyDescent="0.2">
      <c r="A899" t="s">
        <v>87</v>
      </c>
      <c r="B899">
        <v>2019</v>
      </c>
    </row>
    <row r="900" spans="1:2" x14ac:dyDescent="0.2">
      <c r="A900" t="s">
        <v>71</v>
      </c>
      <c r="B900">
        <v>2019</v>
      </c>
    </row>
    <row r="901" spans="1:2" x14ac:dyDescent="0.2">
      <c r="A901" t="s">
        <v>72</v>
      </c>
      <c r="B901">
        <v>2019</v>
      </c>
    </row>
    <row r="902" spans="1:2" x14ac:dyDescent="0.2">
      <c r="A902" t="s">
        <v>87</v>
      </c>
      <c r="B902">
        <v>2019</v>
      </c>
    </row>
    <row r="903" spans="1:2" x14ac:dyDescent="0.2">
      <c r="A903" t="s">
        <v>50</v>
      </c>
      <c r="B903">
        <v>2019</v>
      </c>
    </row>
    <row r="904" spans="1:2" x14ac:dyDescent="0.2">
      <c r="A904" t="s">
        <v>104</v>
      </c>
      <c r="B904">
        <v>2019</v>
      </c>
    </row>
    <row r="905" spans="1:2" x14ac:dyDescent="0.2">
      <c r="A905" t="s">
        <v>72</v>
      </c>
      <c r="B905">
        <v>2019</v>
      </c>
    </row>
    <row r="906" spans="1:2" x14ac:dyDescent="0.2">
      <c r="A906" t="s">
        <v>86</v>
      </c>
      <c r="B906">
        <v>2019</v>
      </c>
    </row>
    <row r="907" spans="1:2" x14ac:dyDescent="0.2">
      <c r="A907" t="s">
        <v>108</v>
      </c>
      <c r="B907">
        <v>2019</v>
      </c>
    </row>
    <row r="908" spans="1:2" x14ac:dyDescent="0.2">
      <c r="A908" t="s">
        <v>71</v>
      </c>
      <c r="B908">
        <v>2019</v>
      </c>
    </row>
    <row r="909" spans="1:2" x14ac:dyDescent="0.2">
      <c r="A909" t="s">
        <v>71</v>
      </c>
      <c r="B909">
        <v>2019</v>
      </c>
    </row>
    <row r="910" spans="1:2" x14ac:dyDescent="0.2">
      <c r="A910" t="s">
        <v>76</v>
      </c>
      <c r="B910">
        <v>2021</v>
      </c>
    </row>
    <row r="911" spans="1:2" x14ac:dyDescent="0.2">
      <c r="A911" t="s">
        <v>103</v>
      </c>
      <c r="B911">
        <v>2019</v>
      </c>
    </row>
    <row r="912" spans="1:2" x14ac:dyDescent="0.2">
      <c r="A912" t="s">
        <v>29</v>
      </c>
      <c r="B912">
        <v>2019</v>
      </c>
    </row>
    <row r="913" spans="1:2" x14ac:dyDescent="0.2">
      <c r="A913" t="s">
        <v>87</v>
      </c>
      <c r="B913">
        <v>2019</v>
      </c>
    </row>
    <row r="914" spans="1:2" x14ac:dyDescent="0.2">
      <c r="A914" t="s">
        <v>110</v>
      </c>
      <c r="B914">
        <v>2019</v>
      </c>
    </row>
    <row r="915" spans="1:2" x14ac:dyDescent="0.2">
      <c r="A915" t="s">
        <v>99</v>
      </c>
      <c r="B915">
        <v>2020</v>
      </c>
    </row>
    <row r="916" spans="1:2" x14ac:dyDescent="0.2">
      <c r="A916" t="s">
        <v>87</v>
      </c>
      <c r="B916">
        <v>2019</v>
      </c>
    </row>
    <row r="917" spans="1:2" x14ac:dyDescent="0.2">
      <c r="A917" t="s">
        <v>104</v>
      </c>
      <c r="B917">
        <v>2020</v>
      </c>
    </row>
    <row r="918" spans="1:2" x14ac:dyDescent="0.2">
      <c r="A918" t="s">
        <v>61</v>
      </c>
      <c r="B918">
        <v>2019</v>
      </c>
    </row>
    <row r="919" spans="1:2" x14ac:dyDescent="0.2">
      <c r="A919" t="s">
        <v>29</v>
      </c>
      <c r="B919">
        <v>2019</v>
      </c>
    </row>
    <row r="920" spans="1:2" x14ac:dyDescent="0.2">
      <c r="A920" t="s">
        <v>31</v>
      </c>
      <c r="B920">
        <v>2019</v>
      </c>
    </row>
    <row r="921" spans="1:2" x14ac:dyDescent="0.2">
      <c r="A921" t="s">
        <v>26</v>
      </c>
      <c r="B921">
        <v>2019</v>
      </c>
    </row>
    <row r="922" spans="1:2" x14ac:dyDescent="0.2">
      <c r="A922" t="s">
        <v>45</v>
      </c>
      <c r="B922">
        <v>2019</v>
      </c>
    </row>
    <row r="923" spans="1:2" x14ac:dyDescent="0.2">
      <c r="A923" t="s">
        <v>29</v>
      </c>
      <c r="B923">
        <v>2019</v>
      </c>
    </row>
    <row r="924" spans="1:2" x14ac:dyDescent="0.2">
      <c r="A924" t="s">
        <v>85</v>
      </c>
      <c r="B924">
        <v>2019</v>
      </c>
    </row>
    <row r="925" spans="1:2" x14ac:dyDescent="0.2">
      <c r="A925" t="s">
        <v>87</v>
      </c>
      <c r="B925">
        <v>2019</v>
      </c>
    </row>
    <row r="926" spans="1:2" x14ac:dyDescent="0.2">
      <c r="A926" t="s">
        <v>71</v>
      </c>
      <c r="B926">
        <v>2019</v>
      </c>
    </row>
    <row r="927" spans="1:2" x14ac:dyDescent="0.2">
      <c r="A927" t="s">
        <v>111</v>
      </c>
      <c r="B927">
        <v>2019</v>
      </c>
    </row>
    <row r="928" spans="1:2" x14ac:dyDescent="0.2">
      <c r="A928" t="s">
        <v>71</v>
      </c>
      <c r="B928">
        <v>2019</v>
      </c>
    </row>
    <row r="929" spans="1:2" x14ac:dyDescent="0.2">
      <c r="A929" t="s">
        <v>45</v>
      </c>
      <c r="B929">
        <v>2019</v>
      </c>
    </row>
    <row r="930" spans="1:2" x14ac:dyDescent="0.2">
      <c r="A930" t="s">
        <v>114</v>
      </c>
      <c r="B930">
        <v>2019</v>
      </c>
    </row>
    <row r="931" spans="1:2" x14ac:dyDescent="0.2">
      <c r="A931" t="s">
        <v>74</v>
      </c>
      <c r="B931">
        <v>2019</v>
      </c>
    </row>
    <row r="932" spans="1:2" x14ac:dyDescent="0.2">
      <c r="A932" t="s">
        <v>99</v>
      </c>
      <c r="B932">
        <v>2019</v>
      </c>
    </row>
    <row r="933" spans="1:2" x14ac:dyDescent="0.2">
      <c r="A933" t="s">
        <v>88</v>
      </c>
      <c r="B933">
        <v>2019</v>
      </c>
    </row>
    <row r="934" spans="1:2" x14ac:dyDescent="0.2">
      <c r="A934" t="s">
        <v>89</v>
      </c>
      <c r="B934">
        <v>2019</v>
      </c>
    </row>
    <row r="935" spans="1:2" x14ac:dyDescent="0.2">
      <c r="A935" t="s">
        <v>29</v>
      </c>
      <c r="B935">
        <v>2019</v>
      </c>
    </row>
    <row r="936" spans="1:2" x14ac:dyDescent="0.2">
      <c r="A936" t="s">
        <v>103</v>
      </c>
      <c r="B936">
        <v>2019</v>
      </c>
    </row>
    <row r="937" spans="1:2" x14ac:dyDescent="0.2">
      <c r="A937" t="s">
        <v>72</v>
      </c>
      <c r="B937">
        <v>0</v>
      </c>
    </row>
    <row r="938" spans="1:2" x14ac:dyDescent="0.2">
      <c r="A938" t="s">
        <v>71</v>
      </c>
      <c r="B938">
        <v>2019</v>
      </c>
    </row>
    <row r="939" spans="1:2" x14ac:dyDescent="0.2">
      <c r="A939" t="s">
        <v>89</v>
      </c>
      <c r="B939">
        <v>2019</v>
      </c>
    </row>
    <row r="940" spans="1:2" x14ac:dyDescent="0.2">
      <c r="A940" t="s">
        <v>74</v>
      </c>
      <c r="B940">
        <v>2019</v>
      </c>
    </row>
    <row r="941" spans="1:2" x14ac:dyDescent="0.2">
      <c r="A941" t="s">
        <v>46</v>
      </c>
      <c r="B941">
        <v>2019</v>
      </c>
    </row>
    <row r="942" spans="1:2" x14ac:dyDescent="0.2">
      <c r="A942" t="s">
        <v>71</v>
      </c>
      <c r="B942">
        <v>2019</v>
      </c>
    </row>
    <row r="943" spans="1:2" x14ac:dyDescent="0.2">
      <c r="A943" t="s">
        <v>106</v>
      </c>
      <c r="B943">
        <v>2019</v>
      </c>
    </row>
    <row r="944" spans="1:2" x14ac:dyDescent="0.2">
      <c r="A944" t="s">
        <v>44</v>
      </c>
      <c r="B944">
        <v>2019</v>
      </c>
    </row>
    <row r="945" spans="1:2" x14ac:dyDescent="0.2">
      <c r="A945" t="s">
        <v>82</v>
      </c>
      <c r="B945">
        <v>2019</v>
      </c>
    </row>
    <row r="946" spans="1:2" x14ac:dyDescent="0.2">
      <c r="A946" t="s">
        <v>101</v>
      </c>
      <c r="B946">
        <v>2019</v>
      </c>
    </row>
    <row r="947" spans="1:2" x14ac:dyDescent="0.2">
      <c r="A947" t="s">
        <v>30</v>
      </c>
      <c r="B947">
        <v>2019</v>
      </c>
    </row>
    <row r="948" spans="1:2" x14ac:dyDescent="0.2">
      <c r="A948" t="s">
        <v>39</v>
      </c>
      <c r="B948">
        <v>2020</v>
      </c>
    </row>
    <row r="949" spans="1:2" x14ac:dyDescent="0.2">
      <c r="A949" t="s">
        <v>31</v>
      </c>
      <c r="B949">
        <v>2019</v>
      </c>
    </row>
    <row r="950" spans="1:2" x14ac:dyDescent="0.2">
      <c r="A950" t="s">
        <v>40</v>
      </c>
      <c r="B950">
        <v>0</v>
      </c>
    </row>
    <row r="951" spans="1:2" x14ac:dyDescent="0.2">
      <c r="A951" t="s">
        <v>48</v>
      </c>
      <c r="B951">
        <v>2019</v>
      </c>
    </row>
    <row r="952" spans="1:2" x14ac:dyDescent="0.2">
      <c r="A952" t="s">
        <v>108</v>
      </c>
      <c r="B952">
        <v>2020</v>
      </c>
    </row>
    <row r="953" spans="1:2" x14ac:dyDescent="0.2">
      <c r="A953" t="s">
        <v>113</v>
      </c>
      <c r="B953">
        <v>2019</v>
      </c>
    </row>
    <row r="954" spans="1:2" x14ac:dyDescent="0.2">
      <c r="A954" t="s">
        <v>71</v>
      </c>
      <c r="B954">
        <v>2019</v>
      </c>
    </row>
    <row r="955" spans="1:2" x14ac:dyDescent="0.2">
      <c r="A955" t="s">
        <v>86</v>
      </c>
      <c r="B955">
        <v>2019</v>
      </c>
    </row>
    <row r="956" spans="1:2" x14ac:dyDescent="0.2">
      <c r="A956" t="s">
        <v>24</v>
      </c>
      <c r="B956">
        <v>2019</v>
      </c>
    </row>
    <row r="957" spans="1:2" x14ac:dyDescent="0.2">
      <c r="A957" t="s">
        <v>77</v>
      </c>
      <c r="B957">
        <v>2019</v>
      </c>
    </row>
    <row r="958" spans="1:2" x14ac:dyDescent="0.2">
      <c r="A958" t="s">
        <v>105</v>
      </c>
      <c r="B958">
        <v>2019</v>
      </c>
    </row>
    <row r="959" spans="1:2" x14ac:dyDescent="0.2">
      <c r="A959" t="s">
        <v>113</v>
      </c>
      <c r="B959">
        <v>2019</v>
      </c>
    </row>
    <row r="960" spans="1:2" x14ac:dyDescent="0.2">
      <c r="A960" t="s">
        <v>35</v>
      </c>
      <c r="B960">
        <v>2019</v>
      </c>
    </row>
    <row r="961" spans="1:2" x14ac:dyDescent="0.2">
      <c r="A961" t="s">
        <v>79</v>
      </c>
      <c r="B961">
        <v>0</v>
      </c>
    </row>
    <row r="962" spans="1:2" x14ac:dyDescent="0.2">
      <c r="A962" t="s">
        <v>26</v>
      </c>
      <c r="B962">
        <v>2019</v>
      </c>
    </row>
    <row r="963" spans="1:2" x14ac:dyDescent="0.2">
      <c r="A963" t="s">
        <v>33</v>
      </c>
      <c r="B963">
        <v>2019</v>
      </c>
    </row>
    <row r="964" spans="1:2" x14ac:dyDescent="0.2">
      <c r="A964" t="s">
        <v>87</v>
      </c>
      <c r="B964">
        <v>2020</v>
      </c>
    </row>
    <row r="965" spans="1:2" x14ac:dyDescent="0.2">
      <c r="A965" t="s">
        <v>74</v>
      </c>
      <c r="B965">
        <v>2021</v>
      </c>
    </row>
    <row r="966" spans="1:2" x14ac:dyDescent="0.2">
      <c r="A966" t="s">
        <v>79</v>
      </c>
      <c r="B966">
        <v>2020</v>
      </c>
    </row>
    <row r="967" spans="1:2" x14ac:dyDescent="0.2">
      <c r="A967" t="s">
        <v>67</v>
      </c>
      <c r="B967">
        <v>2020</v>
      </c>
    </row>
    <row r="968" spans="1:2" x14ac:dyDescent="0.2">
      <c r="A968" t="s">
        <v>56</v>
      </c>
      <c r="B968">
        <v>2019</v>
      </c>
    </row>
    <row r="969" spans="1:2" x14ac:dyDescent="0.2">
      <c r="A969" t="s">
        <v>65</v>
      </c>
      <c r="B969">
        <v>2020</v>
      </c>
    </row>
    <row r="970" spans="1:2" x14ac:dyDescent="0.2">
      <c r="A970" t="s">
        <v>72</v>
      </c>
      <c r="B970">
        <v>2021</v>
      </c>
    </row>
    <row r="971" spans="1:2" x14ac:dyDescent="0.2">
      <c r="A971" t="s">
        <v>76</v>
      </c>
      <c r="B971">
        <v>2020</v>
      </c>
    </row>
    <row r="972" spans="1:2" x14ac:dyDescent="0.2">
      <c r="A972" t="s">
        <v>104</v>
      </c>
      <c r="B972">
        <v>2020</v>
      </c>
    </row>
    <row r="973" spans="1:2" x14ac:dyDescent="0.2">
      <c r="A973" t="s">
        <v>83</v>
      </c>
      <c r="B973">
        <v>2020</v>
      </c>
    </row>
    <row r="974" spans="1:2" x14ac:dyDescent="0.2">
      <c r="A974" t="s">
        <v>81</v>
      </c>
      <c r="B974">
        <v>2020</v>
      </c>
    </row>
    <row r="975" spans="1:2" x14ac:dyDescent="0.2">
      <c r="A975" t="s">
        <v>111</v>
      </c>
      <c r="B975">
        <v>2019</v>
      </c>
    </row>
    <row r="976" spans="1:2" x14ac:dyDescent="0.2">
      <c r="A976" t="s">
        <v>76</v>
      </c>
      <c r="B976">
        <v>2020</v>
      </c>
    </row>
    <row r="977" spans="1:2" x14ac:dyDescent="0.2">
      <c r="A977" t="s">
        <v>76</v>
      </c>
      <c r="B977">
        <v>2020</v>
      </c>
    </row>
    <row r="978" spans="1:2" x14ac:dyDescent="0.2">
      <c r="A978" t="s">
        <v>104</v>
      </c>
      <c r="B978">
        <v>2020</v>
      </c>
    </row>
    <row r="979" spans="1:2" x14ac:dyDescent="0.2">
      <c r="A979" t="s">
        <v>46</v>
      </c>
      <c r="B979">
        <v>2020</v>
      </c>
    </row>
    <row r="980" spans="1:2" x14ac:dyDescent="0.2">
      <c r="A980" t="s">
        <v>33</v>
      </c>
      <c r="B980">
        <v>2019</v>
      </c>
    </row>
    <row r="981" spans="1:2" x14ac:dyDescent="0.2">
      <c r="A981" t="s">
        <v>70</v>
      </c>
      <c r="B981">
        <v>2020</v>
      </c>
    </row>
    <row r="982" spans="1:2" x14ac:dyDescent="0.2">
      <c r="A982" t="s">
        <v>76</v>
      </c>
      <c r="B982">
        <v>2020</v>
      </c>
    </row>
    <row r="983" spans="1:2" x14ac:dyDescent="0.2">
      <c r="A983" t="s">
        <v>65</v>
      </c>
      <c r="B983">
        <v>2020</v>
      </c>
    </row>
    <row r="984" spans="1:2" x14ac:dyDescent="0.2">
      <c r="A984" t="s">
        <v>58</v>
      </c>
      <c r="B984">
        <v>2020</v>
      </c>
    </row>
    <row r="985" spans="1:2" x14ac:dyDescent="0.2">
      <c r="A985" t="s">
        <v>76</v>
      </c>
      <c r="B985">
        <v>2020</v>
      </c>
    </row>
    <row r="986" spans="1:2" x14ac:dyDescent="0.2">
      <c r="A986" t="s">
        <v>76</v>
      </c>
      <c r="B986">
        <v>2020</v>
      </c>
    </row>
    <row r="987" spans="1:2" x14ac:dyDescent="0.2">
      <c r="A987" t="s">
        <v>76</v>
      </c>
      <c r="B987">
        <v>2020</v>
      </c>
    </row>
    <row r="988" spans="1:2" x14ac:dyDescent="0.2">
      <c r="A988" t="s">
        <v>87</v>
      </c>
      <c r="B988">
        <v>2020</v>
      </c>
    </row>
    <row r="989" spans="1:2" x14ac:dyDescent="0.2">
      <c r="A989" t="s">
        <v>69</v>
      </c>
      <c r="B989">
        <v>2020</v>
      </c>
    </row>
    <row r="990" spans="1:2" x14ac:dyDescent="0.2">
      <c r="A990" t="s">
        <v>69</v>
      </c>
      <c r="B990">
        <v>2020</v>
      </c>
    </row>
    <row r="991" spans="1:2" x14ac:dyDescent="0.2">
      <c r="A991" t="s">
        <v>74</v>
      </c>
      <c r="B991">
        <v>2021</v>
      </c>
    </row>
    <row r="992" spans="1:2" x14ac:dyDescent="0.2">
      <c r="A992" t="s">
        <v>84</v>
      </c>
      <c r="B992">
        <v>2020</v>
      </c>
    </row>
    <row r="993" spans="1:2" x14ac:dyDescent="0.2">
      <c r="A993" t="s">
        <v>76</v>
      </c>
      <c r="B993">
        <v>2020</v>
      </c>
    </row>
    <row r="994" spans="1:2" x14ac:dyDescent="0.2">
      <c r="A994" t="s">
        <v>87</v>
      </c>
      <c r="B994">
        <v>2020</v>
      </c>
    </row>
    <row r="995" spans="1:2" x14ac:dyDescent="0.2">
      <c r="A995" t="s">
        <v>31</v>
      </c>
      <c r="B995">
        <v>2020</v>
      </c>
    </row>
    <row r="996" spans="1:2" x14ac:dyDescent="0.2">
      <c r="A996" t="s">
        <v>78</v>
      </c>
      <c r="B996">
        <v>2020</v>
      </c>
    </row>
    <row r="997" spans="1:2" x14ac:dyDescent="0.2">
      <c r="A997" t="s">
        <v>65</v>
      </c>
      <c r="B997">
        <v>2020</v>
      </c>
    </row>
    <row r="998" spans="1:2" x14ac:dyDescent="0.2">
      <c r="A998" t="s">
        <v>76</v>
      </c>
      <c r="B998">
        <v>2020</v>
      </c>
    </row>
    <row r="999" spans="1:2" x14ac:dyDescent="0.2">
      <c r="A999" t="s">
        <v>74</v>
      </c>
      <c r="B999">
        <v>2020</v>
      </c>
    </row>
    <row r="1000" spans="1:2" x14ac:dyDescent="0.2">
      <c r="A1000" t="s">
        <v>74</v>
      </c>
      <c r="B1000">
        <v>2020</v>
      </c>
    </row>
    <row r="1001" spans="1:2" x14ac:dyDescent="0.2">
      <c r="A1001" t="s">
        <v>76</v>
      </c>
      <c r="B1001">
        <v>2020</v>
      </c>
    </row>
    <row r="1002" spans="1:2" x14ac:dyDescent="0.2">
      <c r="A1002" t="s">
        <v>77</v>
      </c>
      <c r="B1002">
        <v>2019</v>
      </c>
    </row>
    <row r="1003" spans="1:2" x14ac:dyDescent="0.2">
      <c r="A1003" t="s">
        <v>82</v>
      </c>
      <c r="B1003">
        <v>2020</v>
      </c>
    </row>
    <row r="1004" spans="1:2" x14ac:dyDescent="0.2">
      <c r="A1004" t="s">
        <v>33</v>
      </c>
      <c r="B1004">
        <v>2019</v>
      </c>
    </row>
    <row r="1005" spans="1:2" x14ac:dyDescent="0.2">
      <c r="A1005" t="s">
        <v>103</v>
      </c>
      <c r="B1005">
        <v>2019</v>
      </c>
    </row>
    <row r="1006" spans="1:2" x14ac:dyDescent="0.2">
      <c r="A1006" t="s">
        <v>87</v>
      </c>
      <c r="B1006">
        <v>2019</v>
      </c>
    </row>
    <row r="1007" spans="1:2" x14ac:dyDescent="0.2">
      <c r="A1007" t="s">
        <v>32</v>
      </c>
      <c r="B1007">
        <v>2019</v>
      </c>
    </row>
    <row r="1008" spans="1:2" x14ac:dyDescent="0.2">
      <c r="A1008" t="s">
        <v>87</v>
      </c>
      <c r="B1008">
        <v>2019</v>
      </c>
    </row>
    <row r="1009" spans="1:2" x14ac:dyDescent="0.2">
      <c r="A1009" t="s">
        <v>38</v>
      </c>
      <c r="B1009">
        <v>2019</v>
      </c>
    </row>
    <row r="1010" spans="1:2" x14ac:dyDescent="0.2">
      <c r="A1010" t="s">
        <v>87</v>
      </c>
      <c r="B1010">
        <v>2019</v>
      </c>
    </row>
    <row r="1011" spans="1:2" x14ac:dyDescent="0.2">
      <c r="A1011" t="s">
        <v>71</v>
      </c>
      <c r="B1011">
        <v>2019</v>
      </c>
    </row>
    <row r="1012" spans="1:2" x14ac:dyDescent="0.2">
      <c r="A1012" t="s">
        <v>87</v>
      </c>
      <c r="B1012">
        <v>2019</v>
      </c>
    </row>
    <row r="1013" spans="1:2" x14ac:dyDescent="0.2">
      <c r="A1013" t="s">
        <v>36</v>
      </c>
      <c r="B1013">
        <v>2021</v>
      </c>
    </row>
    <row r="1014" spans="1:2" x14ac:dyDescent="0.2">
      <c r="A1014" t="s">
        <v>72</v>
      </c>
      <c r="B1014">
        <v>2019</v>
      </c>
    </row>
    <row r="1015" spans="1:2" x14ac:dyDescent="0.2">
      <c r="A1015" t="s">
        <v>71</v>
      </c>
      <c r="B1015">
        <v>2019</v>
      </c>
    </row>
    <row r="1016" spans="1:2" x14ac:dyDescent="0.2">
      <c r="A1016" t="s">
        <v>87</v>
      </c>
      <c r="B1016">
        <v>2019</v>
      </c>
    </row>
    <row r="1017" spans="1:2" x14ac:dyDescent="0.2">
      <c r="A1017" t="s">
        <v>77</v>
      </c>
      <c r="B1017">
        <v>2019</v>
      </c>
    </row>
    <row r="1018" spans="1:2" x14ac:dyDescent="0.2">
      <c r="A1018" t="s">
        <v>76</v>
      </c>
      <c r="B1018">
        <v>2021</v>
      </c>
    </row>
    <row r="1019" spans="1:2" x14ac:dyDescent="0.2">
      <c r="A1019" t="s">
        <v>87</v>
      </c>
      <c r="B1019">
        <v>0</v>
      </c>
    </row>
    <row r="1020" spans="1:2" x14ac:dyDescent="0.2">
      <c r="A1020" t="s">
        <v>74</v>
      </c>
      <c r="B1020">
        <v>2020</v>
      </c>
    </row>
    <row r="1021" spans="1:2" x14ac:dyDescent="0.2">
      <c r="A1021" t="s">
        <v>72</v>
      </c>
      <c r="B1021">
        <v>2019</v>
      </c>
    </row>
    <row r="1022" spans="1:2" x14ac:dyDescent="0.2">
      <c r="A1022" t="s">
        <v>65</v>
      </c>
      <c r="B1022">
        <v>2020</v>
      </c>
    </row>
    <row r="1023" spans="1:2" x14ac:dyDescent="0.2">
      <c r="A1023" t="s">
        <v>77</v>
      </c>
      <c r="B1023">
        <v>2020</v>
      </c>
    </row>
    <row r="1024" spans="1:2" x14ac:dyDescent="0.2">
      <c r="A1024" t="s">
        <v>104</v>
      </c>
      <c r="B1024">
        <v>2021</v>
      </c>
    </row>
    <row r="1025" spans="1:2" x14ac:dyDescent="0.2">
      <c r="A1025" t="s">
        <v>71</v>
      </c>
      <c r="B1025">
        <v>2020</v>
      </c>
    </row>
    <row r="1026" spans="1:2" x14ac:dyDescent="0.2">
      <c r="A1026" t="s">
        <v>77</v>
      </c>
      <c r="B1026">
        <v>2019</v>
      </c>
    </row>
    <row r="1027" spans="1:2" x14ac:dyDescent="0.2">
      <c r="A1027" t="s">
        <v>69</v>
      </c>
      <c r="B1027">
        <v>2020</v>
      </c>
    </row>
    <row r="1028" spans="1:2" x14ac:dyDescent="0.2">
      <c r="A1028" t="s">
        <v>71</v>
      </c>
      <c r="B1028">
        <v>2019</v>
      </c>
    </row>
    <row r="1029" spans="1:2" x14ac:dyDescent="0.2">
      <c r="A1029" t="s">
        <v>74</v>
      </c>
      <c r="B1029">
        <v>2019</v>
      </c>
    </row>
    <row r="1030" spans="1:2" x14ac:dyDescent="0.2">
      <c r="A1030" t="s">
        <v>69</v>
      </c>
      <c r="B1030">
        <v>2020</v>
      </c>
    </row>
    <row r="1031" spans="1:2" x14ac:dyDescent="0.2">
      <c r="A1031" t="s">
        <v>101</v>
      </c>
      <c r="B1031">
        <v>2019</v>
      </c>
    </row>
    <row r="1032" spans="1:2" x14ac:dyDescent="0.2">
      <c r="A1032" t="s">
        <v>71</v>
      </c>
      <c r="B1032">
        <v>2019</v>
      </c>
    </row>
    <row r="1033" spans="1:2" x14ac:dyDescent="0.2">
      <c r="A1033" t="s">
        <v>79</v>
      </c>
      <c r="B1033">
        <v>2019</v>
      </c>
    </row>
    <row r="1034" spans="1:2" x14ac:dyDescent="0.2">
      <c r="A1034" t="s">
        <v>72</v>
      </c>
      <c r="B1034">
        <v>2019</v>
      </c>
    </row>
    <row r="1035" spans="1:2" x14ac:dyDescent="0.2">
      <c r="A1035" t="s">
        <v>87</v>
      </c>
      <c r="B1035">
        <v>2019</v>
      </c>
    </row>
    <row r="1036" spans="1:2" x14ac:dyDescent="0.2">
      <c r="A1036" t="s">
        <v>80</v>
      </c>
      <c r="B1036">
        <v>2020</v>
      </c>
    </row>
    <row r="1037" spans="1:2" x14ac:dyDescent="0.2">
      <c r="A1037" t="s">
        <v>87</v>
      </c>
      <c r="B1037">
        <v>2020</v>
      </c>
    </row>
    <row r="1038" spans="1:2" x14ac:dyDescent="0.2">
      <c r="A1038" t="s">
        <v>48</v>
      </c>
      <c r="B1038">
        <v>2019</v>
      </c>
    </row>
    <row r="1039" spans="1:2" x14ac:dyDescent="0.2">
      <c r="A1039" t="s">
        <v>72</v>
      </c>
      <c r="B1039">
        <v>2019</v>
      </c>
    </row>
    <row r="1040" spans="1:2" x14ac:dyDescent="0.2">
      <c r="A1040" t="s">
        <v>104</v>
      </c>
      <c r="B1040">
        <v>2019</v>
      </c>
    </row>
    <row r="1041" spans="1:2" x14ac:dyDescent="0.2">
      <c r="A1041" t="s">
        <v>71</v>
      </c>
      <c r="B1041">
        <v>2019</v>
      </c>
    </row>
    <row r="1042" spans="1:2" x14ac:dyDescent="0.2">
      <c r="A1042" t="s">
        <v>72</v>
      </c>
      <c r="B1042">
        <v>2019</v>
      </c>
    </row>
    <row r="1043" spans="1:2" x14ac:dyDescent="0.2">
      <c r="A1043" t="s">
        <v>84</v>
      </c>
      <c r="B1043">
        <v>2021</v>
      </c>
    </row>
    <row r="1044" spans="1:2" x14ac:dyDescent="0.2">
      <c r="A1044" t="s">
        <v>74</v>
      </c>
      <c r="B1044">
        <v>2021</v>
      </c>
    </row>
    <row r="1045" spans="1:2" x14ac:dyDescent="0.2">
      <c r="A1045" t="s">
        <v>67</v>
      </c>
      <c r="B1045">
        <v>0</v>
      </c>
    </row>
    <row r="1046" spans="1:2" x14ac:dyDescent="0.2">
      <c r="A1046" t="s">
        <v>87</v>
      </c>
      <c r="B1046">
        <v>2020</v>
      </c>
    </row>
    <row r="1047" spans="1:2" x14ac:dyDescent="0.2">
      <c r="A1047" t="s">
        <v>79</v>
      </c>
      <c r="B1047">
        <v>2019</v>
      </c>
    </row>
    <row r="1048" spans="1:2" x14ac:dyDescent="0.2">
      <c r="A1048" t="s">
        <v>72</v>
      </c>
      <c r="B1048">
        <v>2020</v>
      </c>
    </row>
    <row r="1049" spans="1:2" x14ac:dyDescent="0.2">
      <c r="A1049" t="s">
        <v>35</v>
      </c>
      <c r="B1049">
        <v>2019</v>
      </c>
    </row>
    <row r="1050" spans="1:2" x14ac:dyDescent="0.2">
      <c r="A1050" t="s">
        <v>34</v>
      </c>
      <c r="B1050">
        <v>2019</v>
      </c>
    </row>
    <row r="1051" spans="1:2" x14ac:dyDescent="0.2">
      <c r="A1051" t="s">
        <v>38</v>
      </c>
      <c r="B1051">
        <v>2019</v>
      </c>
    </row>
    <row r="1052" spans="1:2" x14ac:dyDescent="0.2">
      <c r="A1052" t="s">
        <v>103</v>
      </c>
      <c r="B1052">
        <v>2019</v>
      </c>
    </row>
    <row r="1053" spans="1:2" x14ac:dyDescent="0.2">
      <c r="A1053" t="s">
        <v>85</v>
      </c>
      <c r="B1053">
        <v>2019</v>
      </c>
    </row>
    <row r="1054" spans="1:2" x14ac:dyDescent="0.2">
      <c r="A1054" t="s">
        <v>71</v>
      </c>
      <c r="B1054">
        <v>2019</v>
      </c>
    </row>
    <row r="1055" spans="1:2" x14ac:dyDescent="0.2">
      <c r="A1055" t="s">
        <v>88</v>
      </c>
      <c r="B1055">
        <v>2019</v>
      </c>
    </row>
    <row r="1056" spans="1:2" x14ac:dyDescent="0.2">
      <c r="A1056" t="s">
        <v>75</v>
      </c>
      <c r="B1056">
        <v>2021</v>
      </c>
    </row>
    <row r="1057" spans="1:2" x14ac:dyDescent="0.2">
      <c r="A1057" t="s">
        <v>69</v>
      </c>
      <c r="B1057">
        <v>2020</v>
      </c>
    </row>
    <row r="1058" spans="1:2" x14ac:dyDescent="0.2">
      <c r="A1058" t="s">
        <v>78</v>
      </c>
      <c r="B1058">
        <v>0</v>
      </c>
    </row>
    <row r="1059" spans="1:2" x14ac:dyDescent="0.2">
      <c r="A1059" t="s">
        <v>71</v>
      </c>
      <c r="B1059">
        <v>2019</v>
      </c>
    </row>
    <row r="1060" spans="1:2" x14ac:dyDescent="0.2">
      <c r="A1060" t="s">
        <v>104</v>
      </c>
      <c r="B1060">
        <v>2020</v>
      </c>
    </row>
    <row r="1061" spans="1:2" x14ac:dyDescent="0.2">
      <c r="A1061" t="s">
        <v>72</v>
      </c>
      <c r="B1061">
        <v>2020</v>
      </c>
    </row>
    <row r="1062" spans="1:2" x14ac:dyDescent="0.2">
      <c r="A1062" t="s">
        <v>87</v>
      </c>
      <c r="B1062">
        <v>2020</v>
      </c>
    </row>
    <row r="1063" spans="1:2" x14ac:dyDescent="0.2">
      <c r="A1063" t="s">
        <v>43</v>
      </c>
      <c r="B1063">
        <v>2020</v>
      </c>
    </row>
    <row r="1064" spans="1:2" x14ac:dyDescent="0.2">
      <c r="A1064" t="s">
        <v>24</v>
      </c>
      <c r="B1064">
        <v>2019</v>
      </c>
    </row>
    <row r="1065" spans="1:2" x14ac:dyDescent="0.2">
      <c r="A1065" t="s">
        <v>77</v>
      </c>
      <c r="B1065">
        <v>2019</v>
      </c>
    </row>
    <row r="1066" spans="1:2" x14ac:dyDescent="0.2">
      <c r="A1066" t="s">
        <v>76</v>
      </c>
      <c r="B1066">
        <v>2020</v>
      </c>
    </row>
    <row r="1067" spans="1:2" x14ac:dyDescent="0.2">
      <c r="A1067" t="s">
        <v>72</v>
      </c>
      <c r="B1067">
        <v>2020</v>
      </c>
    </row>
    <row r="1068" spans="1:2" x14ac:dyDescent="0.2">
      <c r="A1068" t="s">
        <v>43</v>
      </c>
      <c r="B1068">
        <v>2020</v>
      </c>
    </row>
    <row r="1069" spans="1:2" x14ac:dyDescent="0.2">
      <c r="A1069" t="s">
        <v>64</v>
      </c>
      <c r="B1069">
        <v>2020</v>
      </c>
    </row>
    <row r="1070" spans="1:2" x14ac:dyDescent="0.2">
      <c r="A1070" t="s">
        <v>32</v>
      </c>
      <c r="B1070">
        <v>2019</v>
      </c>
    </row>
    <row r="1071" spans="1:2" x14ac:dyDescent="0.2">
      <c r="A1071" t="s">
        <v>75</v>
      </c>
      <c r="B1071">
        <v>2020</v>
      </c>
    </row>
    <row r="1072" spans="1:2" x14ac:dyDescent="0.2">
      <c r="A1072" t="s">
        <v>36</v>
      </c>
      <c r="B1072">
        <v>2019</v>
      </c>
    </row>
    <row r="1073" spans="1:2" x14ac:dyDescent="0.2">
      <c r="A1073" t="s">
        <v>38</v>
      </c>
      <c r="B1073">
        <v>2019</v>
      </c>
    </row>
    <row r="1074" spans="1:2" x14ac:dyDescent="0.2">
      <c r="A1074" t="s">
        <v>71</v>
      </c>
      <c r="B1074">
        <v>2019</v>
      </c>
    </row>
    <row r="1075" spans="1:2" x14ac:dyDescent="0.2">
      <c r="A1075" t="s">
        <v>76</v>
      </c>
      <c r="B1075">
        <v>2020</v>
      </c>
    </row>
    <row r="1076" spans="1:2" x14ac:dyDescent="0.2">
      <c r="A1076" t="s">
        <v>82</v>
      </c>
      <c r="B1076">
        <v>2020</v>
      </c>
    </row>
    <row r="1077" spans="1:2" x14ac:dyDescent="0.2">
      <c r="A1077" t="s">
        <v>71</v>
      </c>
      <c r="B1077">
        <v>2019</v>
      </c>
    </row>
    <row r="1078" spans="1:2" x14ac:dyDescent="0.2">
      <c r="A1078" t="s">
        <v>83</v>
      </c>
      <c r="B1078">
        <v>2019</v>
      </c>
    </row>
    <row r="1079" spans="1:2" x14ac:dyDescent="0.2">
      <c r="A1079" t="s">
        <v>45</v>
      </c>
      <c r="B1079">
        <v>2019</v>
      </c>
    </row>
    <row r="1080" spans="1:2" x14ac:dyDescent="0.2">
      <c r="A1080" t="s">
        <v>29</v>
      </c>
      <c r="B1080">
        <v>2019</v>
      </c>
    </row>
    <row r="1081" spans="1:2" x14ac:dyDescent="0.2">
      <c r="A1081" t="s">
        <v>76</v>
      </c>
      <c r="B1081">
        <v>2020</v>
      </c>
    </row>
    <row r="1082" spans="1:2" x14ac:dyDescent="0.2">
      <c r="A1082" t="s">
        <v>86</v>
      </c>
      <c r="B1082">
        <v>2019</v>
      </c>
    </row>
    <row r="1083" spans="1:2" x14ac:dyDescent="0.2">
      <c r="A1083" t="s">
        <v>26</v>
      </c>
      <c r="B1083">
        <v>2019</v>
      </c>
    </row>
    <row r="1084" spans="1:2" x14ac:dyDescent="0.2">
      <c r="A1084" t="s">
        <v>103</v>
      </c>
      <c r="B1084">
        <v>2020</v>
      </c>
    </row>
    <row r="1085" spans="1:2" x14ac:dyDescent="0.2">
      <c r="A1085" t="s">
        <v>71</v>
      </c>
      <c r="B1085">
        <v>2019</v>
      </c>
    </row>
    <row r="1086" spans="1:2" x14ac:dyDescent="0.2">
      <c r="A1086" t="s">
        <v>75</v>
      </c>
      <c r="B1086">
        <v>2019</v>
      </c>
    </row>
    <row r="1087" spans="1:2" x14ac:dyDescent="0.2">
      <c r="A1087" t="s">
        <v>87</v>
      </c>
      <c r="B1087">
        <v>2019</v>
      </c>
    </row>
    <row r="1088" spans="1:2" x14ac:dyDescent="0.2">
      <c r="A1088" t="s">
        <v>76</v>
      </c>
      <c r="B1088">
        <v>2020</v>
      </c>
    </row>
    <row r="1089" spans="1:2" x14ac:dyDescent="0.2">
      <c r="A1089" t="s">
        <v>104</v>
      </c>
      <c r="B1089">
        <v>2020</v>
      </c>
    </row>
    <row r="1090" spans="1:2" x14ac:dyDescent="0.2">
      <c r="A1090" t="s">
        <v>87</v>
      </c>
      <c r="B1090">
        <v>2019</v>
      </c>
    </row>
    <row r="1091" spans="1:2" x14ac:dyDescent="0.2">
      <c r="A1091" t="s">
        <v>33</v>
      </c>
      <c r="B1091">
        <v>2019</v>
      </c>
    </row>
    <row r="1092" spans="1:2" x14ac:dyDescent="0.2">
      <c r="A1092" t="s">
        <v>72</v>
      </c>
      <c r="B1092">
        <v>2020</v>
      </c>
    </row>
    <row r="1093" spans="1:2" x14ac:dyDescent="0.2">
      <c r="A1093" t="s">
        <v>75</v>
      </c>
      <c r="B1093">
        <v>2019</v>
      </c>
    </row>
    <row r="1094" spans="1:2" x14ac:dyDescent="0.2">
      <c r="A1094" t="s">
        <v>71</v>
      </c>
      <c r="B1094">
        <v>2019</v>
      </c>
    </row>
    <row r="1095" spans="1:2" x14ac:dyDescent="0.2">
      <c r="A1095" t="s">
        <v>24</v>
      </c>
      <c r="B1095">
        <v>2021</v>
      </c>
    </row>
    <row r="1096" spans="1:2" x14ac:dyDescent="0.2">
      <c r="A1096" t="s">
        <v>76</v>
      </c>
      <c r="B1096">
        <v>0</v>
      </c>
    </row>
    <row r="1097" spans="1:2" x14ac:dyDescent="0.2">
      <c r="A1097" t="s">
        <v>80</v>
      </c>
      <c r="B1097">
        <v>2019</v>
      </c>
    </row>
    <row r="1098" spans="1:2" x14ac:dyDescent="0.2">
      <c r="A1098" t="s">
        <v>29</v>
      </c>
      <c r="B1098">
        <v>2019</v>
      </c>
    </row>
    <row r="1099" spans="1:2" x14ac:dyDescent="0.2">
      <c r="A1099" t="s">
        <v>87</v>
      </c>
      <c r="B1099">
        <v>2019</v>
      </c>
    </row>
    <row r="1100" spans="1:2" x14ac:dyDescent="0.2">
      <c r="A1100" t="s">
        <v>87</v>
      </c>
      <c r="B1100">
        <v>2020</v>
      </c>
    </row>
    <row r="1101" spans="1:2" x14ac:dyDescent="0.2">
      <c r="A1101" t="s">
        <v>87</v>
      </c>
      <c r="B1101">
        <v>2019</v>
      </c>
    </row>
    <row r="1102" spans="1:2" x14ac:dyDescent="0.2">
      <c r="A1102" t="s">
        <v>76</v>
      </c>
      <c r="B1102">
        <v>2019</v>
      </c>
    </row>
    <row r="1103" spans="1:2" x14ac:dyDescent="0.2">
      <c r="A1103" t="s">
        <v>76</v>
      </c>
      <c r="B1103">
        <v>2020</v>
      </c>
    </row>
    <row r="1104" spans="1:2" x14ac:dyDescent="0.2">
      <c r="A1104" t="s">
        <v>76</v>
      </c>
      <c r="B1104">
        <v>2020</v>
      </c>
    </row>
    <row r="1105" spans="1:2" x14ac:dyDescent="0.2">
      <c r="A1105" t="s">
        <v>69</v>
      </c>
      <c r="B1105">
        <v>2021</v>
      </c>
    </row>
    <row r="1106" spans="1:2" x14ac:dyDescent="0.2">
      <c r="A1106" t="s">
        <v>32</v>
      </c>
      <c r="B1106">
        <v>2019</v>
      </c>
    </row>
    <row r="1107" spans="1:2" x14ac:dyDescent="0.2">
      <c r="A1107" t="s">
        <v>74</v>
      </c>
      <c r="B1107">
        <v>2019</v>
      </c>
    </row>
    <row r="1108" spans="1:2" x14ac:dyDescent="0.2">
      <c r="A1108" t="s">
        <v>49</v>
      </c>
      <c r="B1108">
        <v>2020</v>
      </c>
    </row>
    <row r="1109" spans="1:2" x14ac:dyDescent="0.2">
      <c r="A1109" t="s">
        <v>87</v>
      </c>
      <c r="B1109">
        <v>2020</v>
      </c>
    </row>
    <row r="1110" spans="1:2" x14ac:dyDescent="0.2">
      <c r="A1110" t="s">
        <v>72</v>
      </c>
      <c r="B1110">
        <v>2020</v>
      </c>
    </row>
    <row r="1111" spans="1:2" x14ac:dyDescent="0.2">
      <c r="A1111" t="s">
        <v>74</v>
      </c>
      <c r="B1111">
        <v>2021</v>
      </c>
    </row>
    <row r="1112" spans="1:2" x14ac:dyDescent="0.2">
      <c r="A1112" t="s">
        <v>50</v>
      </c>
      <c r="B1112">
        <v>2019</v>
      </c>
    </row>
    <row r="1113" spans="1:2" x14ac:dyDescent="0.2">
      <c r="A1113" t="s">
        <v>76</v>
      </c>
      <c r="B1113">
        <v>2020</v>
      </c>
    </row>
    <row r="1114" spans="1:2" x14ac:dyDescent="0.2">
      <c r="A1114" t="s">
        <v>87</v>
      </c>
      <c r="B1114">
        <v>2019</v>
      </c>
    </row>
    <row r="1115" spans="1:2" x14ac:dyDescent="0.2">
      <c r="A1115" t="s">
        <v>100</v>
      </c>
      <c r="B1115">
        <v>2019</v>
      </c>
    </row>
    <row r="1116" spans="1:2" x14ac:dyDescent="0.2">
      <c r="A1116" t="s">
        <v>87</v>
      </c>
      <c r="B1116">
        <v>2019</v>
      </c>
    </row>
    <row r="1117" spans="1:2" x14ac:dyDescent="0.2">
      <c r="A1117" t="s">
        <v>77</v>
      </c>
      <c r="B1117">
        <v>2020</v>
      </c>
    </row>
    <row r="1118" spans="1:2" x14ac:dyDescent="0.2">
      <c r="A1118" t="s">
        <v>74</v>
      </c>
      <c r="B1118">
        <v>2020</v>
      </c>
    </row>
    <row r="1119" spans="1:2" x14ac:dyDescent="0.2">
      <c r="A1119" t="s">
        <v>77</v>
      </c>
      <c r="B1119">
        <v>2020</v>
      </c>
    </row>
    <row r="1120" spans="1:2" x14ac:dyDescent="0.2">
      <c r="A1120" t="s">
        <v>71</v>
      </c>
      <c r="B1120">
        <v>2019</v>
      </c>
    </row>
    <row r="1121" spans="1:2" x14ac:dyDescent="0.2">
      <c r="A1121" t="s">
        <v>33</v>
      </c>
      <c r="B1121">
        <v>0</v>
      </c>
    </row>
    <row r="1122" spans="1:2" x14ac:dyDescent="0.2">
      <c r="A1122" t="s">
        <v>106</v>
      </c>
      <c r="B1122">
        <v>2019</v>
      </c>
    </row>
    <row r="1123" spans="1:2" x14ac:dyDescent="0.2">
      <c r="A1123" t="s">
        <v>72</v>
      </c>
      <c r="B1123">
        <v>2020</v>
      </c>
    </row>
    <row r="1124" spans="1:2" x14ac:dyDescent="0.2">
      <c r="A1124" t="s">
        <v>100</v>
      </c>
      <c r="B1124">
        <v>2019</v>
      </c>
    </row>
    <row r="1125" spans="1:2" x14ac:dyDescent="0.2">
      <c r="A1125" t="s">
        <v>106</v>
      </c>
      <c r="B1125">
        <v>2019</v>
      </c>
    </row>
    <row r="1126" spans="1:2" x14ac:dyDescent="0.2">
      <c r="A1126" t="s">
        <v>71</v>
      </c>
      <c r="B1126">
        <v>2019</v>
      </c>
    </row>
    <row r="1127" spans="1:2" x14ac:dyDescent="0.2">
      <c r="A1127" t="s">
        <v>99</v>
      </c>
      <c r="B1127">
        <v>2019</v>
      </c>
    </row>
    <row r="1128" spans="1:2" x14ac:dyDescent="0.2">
      <c r="A1128" t="s">
        <v>71</v>
      </c>
      <c r="B1128">
        <v>2019</v>
      </c>
    </row>
    <row r="1129" spans="1:2" x14ac:dyDescent="0.2">
      <c r="A1129" t="s">
        <v>71</v>
      </c>
      <c r="B1129">
        <v>2019</v>
      </c>
    </row>
    <row r="1130" spans="1:2" x14ac:dyDescent="0.2">
      <c r="A1130" t="s">
        <v>71</v>
      </c>
      <c r="B1130">
        <v>2019</v>
      </c>
    </row>
    <row r="1131" spans="1:2" x14ac:dyDescent="0.2">
      <c r="A1131" t="s">
        <v>71</v>
      </c>
      <c r="B1131">
        <v>2019</v>
      </c>
    </row>
    <row r="1132" spans="1:2" x14ac:dyDescent="0.2">
      <c r="A1132" t="s">
        <v>87</v>
      </c>
      <c r="B1132">
        <v>2019</v>
      </c>
    </row>
    <row r="1133" spans="1:2" x14ac:dyDescent="0.2">
      <c r="A1133" t="s">
        <v>40</v>
      </c>
      <c r="B1133">
        <v>2019</v>
      </c>
    </row>
    <row r="1134" spans="1:2" x14ac:dyDescent="0.2">
      <c r="A1134" t="s">
        <v>99</v>
      </c>
      <c r="B1134">
        <v>2019</v>
      </c>
    </row>
    <row r="1135" spans="1:2" x14ac:dyDescent="0.2">
      <c r="A1135" t="s">
        <v>71</v>
      </c>
      <c r="B1135">
        <v>2019</v>
      </c>
    </row>
    <row r="1136" spans="1:2" x14ac:dyDescent="0.2">
      <c r="A1136" t="s">
        <v>112</v>
      </c>
      <c r="B1136">
        <v>2019</v>
      </c>
    </row>
    <row r="1137" spans="1:2" x14ac:dyDescent="0.2">
      <c r="A1137" t="s">
        <v>34</v>
      </c>
      <c r="B1137">
        <v>2019</v>
      </c>
    </row>
    <row r="1138" spans="1:2" x14ac:dyDescent="0.2">
      <c r="A1138" t="s">
        <v>37</v>
      </c>
      <c r="B1138">
        <v>2019</v>
      </c>
    </row>
    <row r="1139" spans="1:2" x14ac:dyDescent="0.2">
      <c r="A1139" t="s">
        <v>87</v>
      </c>
      <c r="B1139">
        <v>2019</v>
      </c>
    </row>
    <row r="1140" spans="1:2" x14ac:dyDescent="0.2">
      <c r="A1140" t="s">
        <v>76</v>
      </c>
      <c r="B1140">
        <v>2020</v>
      </c>
    </row>
    <row r="1141" spans="1:2" x14ac:dyDescent="0.2">
      <c r="A1141" t="s">
        <v>65</v>
      </c>
      <c r="B1141">
        <v>2020</v>
      </c>
    </row>
    <row r="1142" spans="1:2" x14ac:dyDescent="0.2">
      <c r="A1142" t="s">
        <v>53</v>
      </c>
      <c r="B1142">
        <v>2020</v>
      </c>
    </row>
    <row r="1143" spans="1:2" x14ac:dyDescent="0.2">
      <c r="A1143" t="s">
        <v>72</v>
      </c>
      <c r="B1143">
        <v>2021</v>
      </c>
    </row>
    <row r="1144" spans="1:2" x14ac:dyDescent="0.2">
      <c r="A1144" t="s">
        <v>83</v>
      </c>
      <c r="B1144">
        <v>2020</v>
      </c>
    </row>
    <row r="1145" spans="1:2" x14ac:dyDescent="0.2">
      <c r="A1145" t="s">
        <v>71</v>
      </c>
      <c r="B1145">
        <v>2019</v>
      </c>
    </row>
    <row r="1146" spans="1:2" x14ac:dyDescent="0.2">
      <c r="A1146" t="s">
        <v>104</v>
      </c>
      <c r="B1146">
        <v>2019</v>
      </c>
    </row>
    <row r="1147" spans="1:2" x14ac:dyDescent="0.2">
      <c r="A1147" t="s">
        <v>71</v>
      </c>
      <c r="B1147">
        <v>2019</v>
      </c>
    </row>
    <row r="1148" spans="1:2" x14ac:dyDescent="0.2">
      <c r="A1148" t="s">
        <v>72</v>
      </c>
      <c r="B1148">
        <v>2020</v>
      </c>
    </row>
    <row r="1149" spans="1:2" x14ac:dyDescent="0.2">
      <c r="A1149" t="s">
        <v>74</v>
      </c>
      <c r="B1149">
        <v>2020</v>
      </c>
    </row>
    <row r="1150" spans="1:2" x14ac:dyDescent="0.2">
      <c r="A1150" t="s">
        <v>69</v>
      </c>
      <c r="B1150">
        <v>2020</v>
      </c>
    </row>
    <row r="1151" spans="1:2" x14ac:dyDescent="0.2">
      <c r="A1151" t="s">
        <v>77</v>
      </c>
      <c r="B1151">
        <v>2019</v>
      </c>
    </row>
    <row r="1152" spans="1:2" x14ac:dyDescent="0.2">
      <c r="A1152" t="s">
        <v>39</v>
      </c>
      <c r="B1152">
        <v>2020</v>
      </c>
    </row>
    <row r="1153" spans="1:2" x14ac:dyDescent="0.2">
      <c r="A1153" t="s">
        <v>71</v>
      </c>
      <c r="B1153">
        <v>2019</v>
      </c>
    </row>
    <row r="1154" spans="1:2" x14ac:dyDescent="0.2">
      <c r="A1154" t="s">
        <v>87</v>
      </c>
      <c r="B1154">
        <v>2019</v>
      </c>
    </row>
    <row r="1155" spans="1:2" x14ac:dyDescent="0.2">
      <c r="A1155" t="s">
        <v>80</v>
      </c>
      <c r="B1155">
        <v>2020</v>
      </c>
    </row>
    <row r="1156" spans="1:2" x14ac:dyDescent="0.2">
      <c r="A1156" t="s">
        <v>49</v>
      </c>
      <c r="B1156">
        <v>2020</v>
      </c>
    </row>
    <row r="1157" spans="1:2" x14ac:dyDescent="0.2">
      <c r="A1157" t="s">
        <v>103</v>
      </c>
      <c r="B1157">
        <v>2019</v>
      </c>
    </row>
    <row r="1158" spans="1:2" x14ac:dyDescent="0.2">
      <c r="A1158" t="s">
        <v>29</v>
      </c>
      <c r="B1158">
        <v>2019</v>
      </c>
    </row>
    <row r="1159" spans="1:2" x14ac:dyDescent="0.2">
      <c r="A1159" t="s">
        <v>61</v>
      </c>
      <c r="B1159">
        <v>2020</v>
      </c>
    </row>
    <row r="1160" spans="1:2" x14ac:dyDescent="0.2">
      <c r="A1160" t="s">
        <v>38</v>
      </c>
      <c r="B1160">
        <v>2019</v>
      </c>
    </row>
    <row r="1161" spans="1:2" x14ac:dyDescent="0.2">
      <c r="A1161" t="s">
        <v>103</v>
      </c>
      <c r="B1161">
        <v>2019</v>
      </c>
    </row>
    <row r="1162" spans="1:2" x14ac:dyDescent="0.2">
      <c r="A1162" t="s">
        <v>77</v>
      </c>
      <c r="B1162">
        <v>2019</v>
      </c>
    </row>
    <row r="1163" spans="1:2" x14ac:dyDescent="0.2">
      <c r="A1163" t="s">
        <v>87</v>
      </c>
      <c r="B1163">
        <v>2019</v>
      </c>
    </row>
    <row r="1164" spans="1:2" x14ac:dyDescent="0.2">
      <c r="A1164" t="s">
        <v>79</v>
      </c>
      <c r="B1164">
        <v>2019</v>
      </c>
    </row>
    <row r="1165" spans="1:2" x14ac:dyDescent="0.2">
      <c r="A1165" t="s">
        <v>104</v>
      </c>
      <c r="B1165">
        <v>2019</v>
      </c>
    </row>
    <row r="1166" spans="1:2" x14ac:dyDescent="0.2">
      <c r="A1166" t="s">
        <v>72</v>
      </c>
      <c r="B1166">
        <v>2019</v>
      </c>
    </row>
    <row r="1167" spans="1:2" x14ac:dyDescent="0.2">
      <c r="A1167" t="s">
        <v>33</v>
      </c>
      <c r="B1167">
        <v>2019</v>
      </c>
    </row>
    <row r="1168" spans="1:2" x14ac:dyDescent="0.2">
      <c r="A1168" t="s">
        <v>71</v>
      </c>
      <c r="B1168">
        <v>2019</v>
      </c>
    </row>
    <row r="1169" spans="1:2" x14ac:dyDescent="0.2">
      <c r="A1169" t="s">
        <v>37</v>
      </c>
      <c r="B1169">
        <v>2019</v>
      </c>
    </row>
    <row r="1170" spans="1:2" x14ac:dyDescent="0.2">
      <c r="A1170" t="s">
        <v>47</v>
      </c>
      <c r="B1170">
        <v>2019</v>
      </c>
    </row>
    <row r="1171" spans="1:2" x14ac:dyDescent="0.2">
      <c r="A1171" t="s">
        <v>66</v>
      </c>
      <c r="B1171">
        <v>2020</v>
      </c>
    </row>
    <row r="1172" spans="1:2" x14ac:dyDescent="0.2">
      <c r="A1172" t="s">
        <v>71</v>
      </c>
      <c r="B1172">
        <v>2019</v>
      </c>
    </row>
    <row r="1173" spans="1:2" x14ac:dyDescent="0.2">
      <c r="A1173" t="s">
        <v>72</v>
      </c>
      <c r="B1173">
        <v>2020</v>
      </c>
    </row>
    <row r="1174" spans="1:2" x14ac:dyDescent="0.2">
      <c r="A1174" t="s">
        <v>40</v>
      </c>
      <c r="B1174">
        <v>2019</v>
      </c>
    </row>
    <row r="1175" spans="1:2" x14ac:dyDescent="0.2">
      <c r="A1175" t="s">
        <v>48</v>
      </c>
      <c r="B1175">
        <v>0</v>
      </c>
    </row>
    <row r="1176" spans="1:2" x14ac:dyDescent="0.2">
      <c r="A1176" t="s">
        <v>81</v>
      </c>
      <c r="B1176">
        <v>0</v>
      </c>
    </row>
    <row r="1177" spans="1:2" x14ac:dyDescent="0.2">
      <c r="A1177" t="s">
        <v>78</v>
      </c>
      <c r="B1177">
        <v>0</v>
      </c>
    </row>
    <row r="1178" spans="1:2" x14ac:dyDescent="0.2">
      <c r="A1178" t="s">
        <v>24</v>
      </c>
      <c r="B1178">
        <v>2019</v>
      </c>
    </row>
    <row r="1179" spans="1:2" x14ac:dyDescent="0.2">
      <c r="A1179" t="s">
        <v>69</v>
      </c>
      <c r="B1179">
        <v>2021</v>
      </c>
    </row>
    <row r="1180" spans="1:2" x14ac:dyDescent="0.2">
      <c r="A1180" t="s">
        <v>77</v>
      </c>
      <c r="B1180">
        <v>2020</v>
      </c>
    </row>
    <row r="1181" spans="1:2" x14ac:dyDescent="0.2">
      <c r="A1181" t="s">
        <v>81</v>
      </c>
      <c r="B1181">
        <v>0</v>
      </c>
    </row>
    <row r="1182" spans="1:2" x14ac:dyDescent="0.2">
      <c r="A1182" t="s">
        <v>110</v>
      </c>
      <c r="B1182">
        <v>2019</v>
      </c>
    </row>
    <row r="1183" spans="1:2" x14ac:dyDescent="0.2">
      <c r="A1183" t="s">
        <v>74</v>
      </c>
      <c r="B1183">
        <v>2020</v>
      </c>
    </row>
    <row r="1184" spans="1:2" x14ac:dyDescent="0.2">
      <c r="A1184" t="s">
        <v>43</v>
      </c>
      <c r="B1184">
        <v>2020</v>
      </c>
    </row>
    <row r="1185" spans="1:2" x14ac:dyDescent="0.2">
      <c r="A1185" t="s">
        <v>87</v>
      </c>
      <c r="B1185">
        <v>2020</v>
      </c>
    </row>
    <row r="1186" spans="1:2" x14ac:dyDescent="0.2">
      <c r="A1186" t="s">
        <v>36</v>
      </c>
      <c r="B1186">
        <v>2020</v>
      </c>
    </row>
    <row r="1187" spans="1:2" x14ac:dyDescent="0.2">
      <c r="A1187" t="s">
        <v>71</v>
      </c>
      <c r="B1187">
        <v>2019</v>
      </c>
    </row>
    <row r="1188" spans="1:2" x14ac:dyDescent="0.2">
      <c r="A1188" t="s">
        <v>76</v>
      </c>
      <c r="B1188">
        <v>2020</v>
      </c>
    </row>
    <row r="1189" spans="1:2" x14ac:dyDescent="0.2">
      <c r="A1189" t="s">
        <v>79</v>
      </c>
      <c r="B1189">
        <v>2019</v>
      </c>
    </row>
    <row r="1190" spans="1:2" x14ac:dyDescent="0.2">
      <c r="A1190" t="s">
        <v>71</v>
      </c>
      <c r="B1190">
        <v>2019</v>
      </c>
    </row>
    <row r="1191" spans="1:2" x14ac:dyDescent="0.2">
      <c r="A1191" t="s">
        <v>87</v>
      </c>
      <c r="B1191">
        <v>2020</v>
      </c>
    </row>
    <row r="1192" spans="1:2" x14ac:dyDescent="0.2">
      <c r="A1192" t="s">
        <v>87</v>
      </c>
      <c r="B1192">
        <v>2021</v>
      </c>
    </row>
    <row r="1193" spans="1:2" x14ac:dyDescent="0.2">
      <c r="A1193" t="s">
        <v>37</v>
      </c>
      <c r="B1193">
        <v>2019</v>
      </c>
    </row>
    <row r="1194" spans="1:2" x14ac:dyDescent="0.2">
      <c r="A1194" t="s">
        <v>29</v>
      </c>
      <c r="B1194">
        <v>2019</v>
      </c>
    </row>
    <row r="1195" spans="1:2" x14ac:dyDescent="0.2">
      <c r="A1195" t="s">
        <v>71</v>
      </c>
      <c r="B1195">
        <v>2019</v>
      </c>
    </row>
    <row r="1196" spans="1:2" x14ac:dyDescent="0.2">
      <c r="A1196" t="s">
        <v>111</v>
      </c>
      <c r="B1196">
        <v>2019</v>
      </c>
    </row>
    <row r="1197" spans="1:2" x14ac:dyDescent="0.2">
      <c r="A1197" t="s">
        <v>99</v>
      </c>
      <c r="B1197">
        <v>0</v>
      </c>
    </row>
    <row r="1198" spans="1:2" x14ac:dyDescent="0.2">
      <c r="A1198" t="s">
        <v>103</v>
      </c>
      <c r="B1198">
        <v>2019</v>
      </c>
    </row>
    <row r="1199" spans="1:2" x14ac:dyDescent="0.2">
      <c r="A1199" t="s">
        <v>71</v>
      </c>
      <c r="B1199">
        <v>2019</v>
      </c>
    </row>
    <row r="1200" spans="1:2" x14ac:dyDescent="0.2">
      <c r="A1200" t="s">
        <v>71</v>
      </c>
      <c r="B1200">
        <v>2020</v>
      </c>
    </row>
    <row r="1201" spans="1:2" x14ac:dyDescent="0.2">
      <c r="A1201" t="s">
        <v>103</v>
      </c>
      <c r="B1201">
        <v>2019</v>
      </c>
    </row>
    <row r="1202" spans="1:2" x14ac:dyDescent="0.2">
      <c r="A1202" t="s">
        <v>80</v>
      </c>
      <c r="B1202">
        <v>2020</v>
      </c>
    </row>
    <row r="1203" spans="1:2" x14ac:dyDescent="0.2">
      <c r="A1203" t="s">
        <v>76</v>
      </c>
      <c r="B1203">
        <v>2020</v>
      </c>
    </row>
    <row r="1204" spans="1:2" x14ac:dyDescent="0.2">
      <c r="A1204" t="s">
        <v>71</v>
      </c>
      <c r="B1204">
        <v>2019</v>
      </c>
    </row>
    <row r="1205" spans="1:2" x14ac:dyDescent="0.2">
      <c r="A1205" t="s">
        <v>71</v>
      </c>
      <c r="B1205">
        <v>0</v>
      </c>
    </row>
    <row r="1206" spans="1:2" x14ac:dyDescent="0.2">
      <c r="A1206" t="s">
        <v>87</v>
      </c>
      <c r="B1206">
        <v>2020</v>
      </c>
    </row>
    <row r="1207" spans="1:2" x14ac:dyDescent="0.2">
      <c r="A1207" t="s">
        <v>83</v>
      </c>
      <c r="B1207">
        <v>2020</v>
      </c>
    </row>
    <row r="1208" spans="1:2" x14ac:dyDescent="0.2">
      <c r="A1208" t="s">
        <v>76</v>
      </c>
      <c r="B1208">
        <v>2020</v>
      </c>
    </row>
    <row r="1209" spans="1:2" x14ac:dyDescent="0.2">
      <c r="A1209" t="s">
        <v>76</v>
      </c>
      <c r="B1209">
        <v>2020</v>
      </c>
    </row>
    <row r="1210" spans="1:2" x14ac:dyDescent="0.2">
      <c r="A1210" t="s">
        <v>104</v>
      </c>
      <c r="B1210">
        <v>2020</v>
      </c>
    </row>
    <row r="1211" spans="1:2" x14ac:dyDescent="0.2">
      <c r="A1211" t="s">
        <v>32</v>
      </c>
      <c r="B1211">
        <v>2019</v>
      </c>
    </row>
    <row r="1212" spans="1:2" x14ac:dyDescent="0.2">
      <c r="A1212" t="s">
        <v>53</v>
      </c>
      <c r="B1212">
        <v>2020</v>
      </c>
    </row>
    <row r="1213" spans="1:2" x14ac:dyDescent="0.2">
      <c r="A1213" t="s">
        <v>87</v>
      </c>
      <c r="B1213">
        <v>2020</v>
      </c>
    </row>
    <row r="1214" spans="1:2" x14ac:dyDescent="0.2">
      <c r="A1214" t="s">
        <v>32</v>
      </c>
      <c r="B1214">
        <v>2019</v>
      </c>
    </row>
    <row r="1215" spans="1:2" x14ac:dyDescent="0.2">
      <c r="A1215" t="s">
        <v>76</v>
      </c>
      <c r="B1215">
        <v>2020</v>
      </c>
    </row>
    <row r="1216" spans="1:2" x14ac:dyDescent="0.2">
      <c r="A1216" t="s">
        <v>69</v>
      </c>
      <c r="B1216">
        <v>2020</v>
      </c>
    </row>
    <row r="1217" spans="1:2" x14ac:dyDescent="0.2">
      <c r="A1217" t="s">
        <v>71</v>
      </c>
      <c r="B1217">
        <v>2020</v>
      </c>
    </row>
    <row r="1218" spans="1:2" x14ac:dyDescent="0.2">
      <c r="A1218" t="s">
        <v>76</v>
      </c>
      <c r="B1218">
        <v>2020</v>
      </c>
    </row>
    <row r="1219" spans="1:2" x14ac:dyDescent="0.2">
      <c r="A1219" t="s">
        <v>69</v>
      </c>
      <c r="B1219">
        <v>0</v>
      </c>
    </row>
    <row r="1220" spans="1:2" x14ac:dyDescent="0.2">
      <c r="A1220" t="s">
        <v>100</v>
      </c>
      <c r="B1220">
        <v>2019</v>
      </c>
    </row>
    <row r="1221" spans="1:2" x14ac:dyDescent="0.2">
      <c r="A1221" t="s">
        <v>104</v>
      </c>
      <c r="B1221">
        <v>2019</v>
      </c>
    </row>
    <row r="1222" spans="1:2" x14ac:dyDescent="0.2">
      <c r="A1222" t="s">
        <v>76</v>
      </c>
      <c r="B1222">
        <v>2020</v>
      </c>
    </row>
    <row r="1223" spans="1:2" x14ac:dyDescent="0.2">
      <c r="A1223" t="s">
        <v>35</v>
      </c>
      <c r="B1223">
        <v>2020</v>
      </c>
    </row>
    <row r="1224" spans="1:2" x14ac:dyDescent="0.2">
      <c r="A1224" t="s">
        <v>70</v>
      </c>
      <c r="B1224">
        <v>0</v>
      </c>
    </row>
    <row r="1225" spans="1:2" x14ac:dyDescent="0.2">
      <c r="A1225" t="s">
        <v>41</v>
      </c>
      <c r="B1225">
        <v>2019</v>
      </c>
    </row>
    <row r="1226" spans="1:2" x14ac:dyDescent="0.2">
      <c r="A1226" t="s">
        <v>69</v>
      </c>
      <c r="B1226">
        <v>2020</v>
      </c>
    </row>
    <row r="1227" spans="1:2" x14ac:dyDescent="0.2">
      <c r="A1227" t="s">
        <v>65</v>
      </c>
      <c r="B1227">
        <v>2020</v>
      </c>
    </row>
    <row r="1228" spans="1:2" x14ac:dyDescent="0.2">
      <c r="A1228" t="s">
        <v>61</v>
      </c>
      <c r="B1228">
        <v>0</v>
      </c>
    </row>
    <row r="1229" spans="1:2" x14ac:dyDescent="0.2">
      <c r="A1229" t="s">
        <v>69</v>
      </c>
      <c r="B1229">
        <v>2023</v>
      </c>
    </row>
    <row r="1230" spans="1:2" x14ac:dyDescent="0.2">
      <c r="A1230" t="s">
        <v>76</v>
      </c>
      <c r="B1230">
        <v>2020</v>
      </c>
    </row>
    <row r="1231" spans="1:2" x14ac:dyDescent="0.2">
      <c r="A1231" t="s">
        <v>77</v>
      </c>
      <c r="B1231">
        <v>2020</v>
      </c>
    </row>
    <row r="1232" spans="1:2" x14ac:dyDescent="0.2">
      <c r="A1232" t="s">
        <v>72</v>
      </c>
      <c r="B1232">
        <v>2019</v>
      </c>
    </row>
    <row r="1233" spans="1:2" x14ac:dyDescent="0.2">
      <c r="A1233" t="s">
        <v>103</v>
      </c>
      <c r="B1233">
        <v>2019</v>
      </c>
    </row>
    <row r="1234" spans="1:2" x14ac:dyDescent="0.2">
      <c r="A1234" t="s">
        <v>41</v>
      </c>
      <c r="B1234">
        <v>2020</v>
      </c>
    </row>
    <row r="1235" spans="1:2" x14ac:dyDescent="0.2">
      <c r="A1235" t="s">
        <v>52</v>
      </c>
      <c r="B1235">
        <v>2019</v>
      </c>
    </row>
    <row r="1236" spans="1:2" x14ac:dyDescent="0.2">
      <c r="A1236" t="s">
        <v>65</v>
      </c>
      <c r="B1236">
        <v>0</v>
      </c>
    </row>
    <row r="1237" spans="1:2" x14ac:dyDescent="0.2">
      <c r="A1237" t="s">
        <v>38</v>
      </c>
      <c r="B1237">
        <v>2019</v>
      </c>
    </row>
    <row r="1238" spans="1:2" x14ac:dyDescent="0.2">
      <c r="A1238" t="s">
        <v>77</v>
      </c>
      <c r="B1238">
        <v>2020</v>
      </c>
    </row>
    <row r="1239" spans="1:2" x14ac:dyDescent="0.2">
      <c r="A1239" t="s">
        <v>71</v>
      </c>
      <c r="B1239">
        <v>2019</v>
      </c>
    </row>
    <row r="1240" spans="1:2" x14ac:dyDescent="0.2">
      <c r="A1240" t="s">
        <v>87</v>
      </c>
      <c r="B1240">
        <v>2019</v>
      </c>
    </row>
    <row r="1241" spans="1:2" x14ac:dyDescent="0.2">
      <c r="A1241" t="s">
        <v>71</v>
      </c>
      <c r="B1241">
        <v>2019</v>
      </c>
    </row>
    <row r="1242" spans="1:2" x14ac:dyDescent="0.2">
      <c r="A1242" t="s">
        <v>74</v>
      </c>
      <c r="B1242">
        <v>2021</v>
      </c>
    </row>
    <row r="1243" spans="1:2" x14ac:dyDescent="0.2">
      <c r="A1243" t="s">
        <v>69</v>
      </c>
      <c r="B1243">
        <v>2022</v>
      </c>
    </row>
    <row r="1244" spans="1:2" x14ac:dyDescent="0.2">
      <c r="A1244" t="s">
        <v>70</v>
      </c>
      <c r="B1244">
        <v>2022</v>
      </c>
    </row>
    <row r="1245" spans="1:2" x14ac:dyDescent="0.2">
      <c r="A1245" t="s">
        <v>39</v>
      </c>
      <c r="B1245">
        <v>2020</v>
      </c>
    </row>
    <row r="1246" spans="1:2" x14ac:dyDescent="0.2">
      <c r="A1246" t="s">
        <v>76</v>
      </c>
      <c r="B1246">
        <v>2020</v>
      </c>
    </row>
    <row r="1247" spans="1:2" x14ac:dyDescent="0.2">
      <c r="A1247" t="s">
        <v>51</v>
      </c>
      <c r="B1247">
        <v>2019</v>
      </c>
    </row>
    <row r="1248" spans="1:2" x14ac:dyDescent="0.2">
      <c r="A1248" t="s">
        <v>69</v>
      </c>
      <c r="B1248">
        <v>2022</v>
      </c>
    </row>
    <row r="1249" spans="1:2" x14ac:dyDescent="0.2">
      <c r="A1249" t="s">
        <v>72</v>
      </c>
      <c r="B1249">
        <v>2020</v>
      </c>
    </row>
    <row r="1250" spans="1:2" x14ac:dyDescent="0.2">
      <c r="A1250" t="s">
        <v>35</v>
      </c>
      <c r="B1250">
        <v>2019</v>
      </c>
    </row>
    <row r="1251" spans="1:2" x14ac:dyDescent="0.2">
      <c r="A1251" t="s">
        <v>71</v>
      </c>
      <c r="B1251">
        <v>2019</v>
      </c>
    </row>
    <row r="1252" spans="1:2" x14ac:dyDescent="0.2">
      <c r="A1252" t="s">
        <v>36</v>
      </c>
      <c r="B1252">
        <v>2020</v>
      </c>
    </row>
    <row r="1253" spans="1:2" x14ac:dyDescent="0.2">
      <c r="A1253" t="s">
        <v>87</v>
      </c>
      <c r="B1253">
        <v>2020</v>
      </c>
    </row>
    <row r="1254" spans="1:2" x14ac:dyDescent="0.2">
      <c r="A1254" t="s">
        <v>77</v>
      </c>
      <c r="B1254">
        <v>2020</v>
      </c>
    </row>
    <row r="1255" spans="1:2" x14ac:dyDescent="0.2">
      <c r="A1255" t="s">
        <v>77</v>
      </c>
      <c r="B1255">
        <v>0</v>
      </c>
    </row>
    <row r="1256" spans="1:2" x14ac:dyDescent="0.2">
      <c r="A1256" t="s">
        <v>77</v>
      </c>
      <c r="B1256">
        <v>2020</v>
      </c>
    </row>
    <row r="1257" spans="1:2" x14ac:dyDescent="0.2">
      <c r="A1257" t="s">
        <v>72</v>
      </c>
      <c r="B1257">
        <v>2020</v>
      </c>
    </row>
    <row r="1258" spans="1:2" x14ac:dyDescent="0.2">
      <c r="A1258" t="s">
        <v>87</v>
      </c>
      <c r="B1258">
        <v>2019</v>
      </c>
    </row>
    <row r="1259" spans="1:2" x14ac:dyDescent="0.2">
      <c r="A1259" t="s">
        <v>72</v>
      </c>
      <c r="B1259">
        <v>2020</v>
      </c>
    </row>
    <row r="1260" spans="1:2" x14ac:dyDescent="0.2">
      <c r="A1260" t="s">
        <v>33</v>
      </c>
      <c r="B1260">
        <v>2019</v>
      </c>
    </row>
    <row r="1261" spans="1:2" x14ac:dyDescent="0.2">
      <c r="A1261" t="s">
        <v>99</v>
      </c>
      <c r="B1261">
        <v>2020</v>
      </c>
    </row>
    <row r="1262" spans="1:2" x14ac:dyDescent="0.2">
      <c r="A1262" t="s">
        <v>83</v>
      </c>
      <c r="B1262">
        <v>2021</v>
      </c>
    </row>
    <row r="1263" spans="1:2" x14ac:dyDescent="0.2">
      <c r="A1263" t="s">
        <v>104</v>
      </c>
      <c r="B1263">
        <v>2019</v>
      </c>
    </row>
    <row r="1264" spans="1:2" x14ac:dyDescent="0.2">
      <c r="A1264" t="s">
        <v>41</v>
      </c>
      <c r="B1264">
        <v>2020</v>
      </c>
    </row>
    <row r="1265" spans="1:2" x14ac:dyDescent="0.2">
      <c r="A1265" t="s">
        <v>70</v>
      </c>
      <c r="B1265">
        <v>2022</v>
      </c>
    </row>
    <row r="1266" spans="1:2" x14ac:dyDescent="0.2">
      <c r="A1266" t="s">
        <v>104</v>
      </c>
      <c r="B1266">
        <v>2019</v>
      </c>
    </row>
    <row r="1267" spans="1:2" x14ac:dyDescent="0.2">
      <c r="A1267" t="s">
        <v>48</v>
      </c>
      <c r="B1267">
        <v>2020</v>
      </c>
    </row>
    <row r="1268" spans="1:2" x14ac:dyDescent="0.2">
      <c r="A1268" t="s">
        <v>77</v>
      </c>
      <c r="B1268">
        <v>2022</v>
      </c>
    </row>
    <row r="1269" spans="1:2" x14ac:dyDescent="0.2">
      <c r="A1269" t="s">
        <v>65</v>
      </c>
      <c r="B1269">
        <v>2021</v>
      </c>
    </row>
    <row r="1270" spans="1:2" x14ac:dyDescent="0.2">
      <c r="A1270" t="s">
        <v>26</v>
      </c>
      <c r="B1270">
        <v>2019</v>
      </c>
    </row>
    <row r="1271" spans="1:2" x14ac:dyDescent="0.2">
      <c r="A1271" t="s">
        <v>76</v>
      </c>
      <c r="B1271">
        <v>2021</v>
      </c>
    </row>
    <row r="1272" spans="1:2" x14ac:dyDescent="0.2">
      <c r="A1272" t="s">
        <v>87</v>
      </c>
      <c r="B1272">
        <v>2020</v>
      </c>
    </row>
    <row r="1273" spans="1:2" x14ac:dyDescent="0.2">
      <c r="A1273" t="s">
        <v>72</v>
      </c>
      <c r="B1273">
        <v>2020</v>
      </c>
    </row>
    <row r="1274" spans="1:2" x14ac:dyDescent="0.2">
      <c r="A1274" t="s">
        <v>83</v>
      </c>
      <c r="B1274">
        <v>0</v>
      </c>
    </row>
    <row r="1275" spans="1:2" x14ac:dyDescent="0.2">
      <c r="A1275" t="s">
        <v>30</v>
      </c>
      <c r="B1275">
        <v>2019</v>
      </c>
    </row>
    <row r="1276" spans="1:2" x14ac:dyDescent="0.2">
      <c r="A1276" t="s">
        <v>31</v>
      </c>
      <c r="B1276">
        <v>2019</v>
      </c>
    </row>
    <row r="1277" spans="1:2" x14ac:dyDescent="0.2">
      <c r="A1277" t="s">
        <v>87</v>
      </c>
      <c r="B1277">
        <v>2020</v>
      </c>
    </row>
    <row r="1278" spans="1:2" x14ac:dyDescent="0.2">
      <c r="A1278" t="s">
        <v>64</v>
      </c>
      <c r="B1278">
        <v>2022</v>
      </c>
    </row>
    <row r="1279" spans="1:2" x14ac:dyDescent="0.2">
      <c r="A1279" t="s">
        <v>87</v>
      </c>
      <c r="B1279">
        <v>2020</v>
      </c>
    </row>
    <row r="1280" spans="1:2" x14ac:dyDescent="0.2">
      <c r="A1280" t="s">
        <v>65</v>
      </c>
      <c r="B1280">
        <v>2020</v>
      </c>
    </row>
    <row r="1281" spans="1:2" x14ac:dyDescent="0.2">
      <c r="A1281" t="s">
        <v>99</v>
      </c>
      <c r="B1281">
        <v>2020</v>
      </c>
    </row>
    <row r="1282" spans="1:2" x14ac:dyDescent="0.2">
      <c r="A1282" t="s">
        <v>31</v>
      </c>
      <c r="B1282">
        <v>2020</v>
      </c>
    </row>
    <row r="1283" spans="1:2" x14ac:dyDescent="0.2">
      <c r="A1283" t="s">
        <v>39</v>
      </c>
      <c r="B1283">
        <v>2020</v>
      </c>
    </row>
    <row r="1284" spans="1:2" x14ac:dyDescent="0.2">
      <c r="A1284" t="s">
        <v>76</v>
      </c>
      <c r="B1284">
        <v>2020</v>
      </c>
    </row>
    <row r="1285" spans="1:2" x14ac:dyDescent="0.2">
      <c r="A1285" t="s">
        <v>39</v>
      </c>
      <c r="B1285">
        <v>2019</v>
      </c>
    </row>
    <row r="1286" spans="1:2" x14ac:dyDescent="0.2">
      <c r="A1286" t="s">
        <v>104</v>
      </c>
      <c r="B1286">
        <v>2020</v>
      </c>
    </row>
    <row r="1287" spans="1:2" x14ac:dyDescent="0.2">
      <c r="A1287" t="s">
        <v>99</v>
      </c>
      <c r="B1287">
        <v>2020</v>
      </c>
    </row>
    <row r="1288" spans="1:2" x14ac:dyDescent="0.2">
      <c r="A1288" t="s">
        <v>72</v>
      </c>
      <c r="B1288">
        <v>2020</v>
      </c>
    </row>
    <row r="1289" spans="1:2" x14ac:dyDescent="0.2">
      <c r="A1289" t="s">
        <v>68</v>
      </c>
      <c r="B1289">
        <v>0</v>
      </c>
    </row>
    <row r="1290" spans="1:2" x14ac:dyDescent="0.2">
      <c r="A1290" t="s">
        <v>54</v>
      </c>
      <c r="B1290">
        <v>2020</v>
      </c>
    </row>
    <row r="1291" spans="1:2" x14ac:dyDescent="0.2">
      <c r="A1291" t="s">
        <v>71</v>
      </c>
      <c r="B1291">
        <v>2020</v>
      </c>
    </row>
    <row r="1292" spans="1:2" x14ac:dyDescent="0.2">
      <c r="A1292" t="s">
        <v>76</v>
      </c>
      <c r="B1292">
        <v>2020</v>
      </c>
    </row>
    <row r="1293" spans="1:2" x14ac:dyDescent="0.2">
      <c r="A1293" t="s">
        <v>104</v>
      </c>
      <c r="B1293">
        <v>2020</v>
      </c>
    </row>
    <row r="1294" spans="1:2" x14ac:dyDescent="0.2">
      <c r="A1294" t="s">
        <v>67</v>
      </c>
      <c r="B1294">
        <v>2022</v>
      </c>
    </row>
    <row r="1295" spans="1:2" x14ac:dyDescent="0.2">
      <c r="A1295" t="s">
        <v>77</v>
      </c>
      <c r="B1295">
        <v>2021</v>
      </c>
    </row>
    <row r="1296" spans="1:2" x14ac:dyDescent="0.2">
      <c r="A1296" t="s">
        <v>77</v>
      </c>
      <c r="B1296">
        <v>2020</v>
      </c>
    </row>
    <row r="1297" spans="1:2" x14ac:dyDescent="0.2">
      <c r="A1297" t="s">
        <v>69</v>
      </c>
      <c r="B1297">
        <v>2020</v>
      </c>
    </row>
    <row r="1298" spans="1:2" x14ac:dyDescent="0.2">
      <c r="A1298" t="s">
        <v>74</v>
      </c>
      <c r="B1298">
        <v>2020</v>
      </c>
    </row>
    <row r="1299" spans="1:2" x14ac:dyDescent="0.2">
      <c r="A1299" t="s">
        <v>77</v>
      </c>
      <c r="B1299">
        <v>2020</v>
      </c>
    </row>
    <row r="1300" spans="1:2" x14ac:dyDescent="0.2">
      <c r="A1300" t="s">
        <v>99</v>
      </c>
      <c r="B1300">
        <v>2020</v>
      </c>
    </row>
    <row r="1301" spans="1:2" x14ac:dyDescent="0.2">
      <c r="A1301" t="s">
        <v>42</v>
      </c>
      <c r="B1301">
        <v>2019</v>
      </c>
    </row>
    <row r="1302" spans="1:2" x14ac:dyDescent="0.2">
      <c r="A1302" t="s">
        <v>87</v>
      </c>
      <c r="B1302">
        <v>2020</v>
      </c>
    </row>
    <row r="1303" spans="1:2" x14ac:dyDescent="0.2">
      <c r="A1303" t="s">
        <v>76</v>
      </c>
      <c r="B1303">
        <v>2020</v>
      </c>
    </row>
    <row r="1304" spans="1:2" x14ac:dyDescent="0.2">
      <c r="A1304" t="s">
        <v>76</v>
      </c>
      <c r="B1304">
        <v>2020</v>
      </c>
    </row>
    <row r="1305" spans="1:2" x14ac:dyDescent="0.2">
      <c r="A1305" t="s">
        <v>87</v>
      </c>
      <c r="B1305">
        <v>2021</v>
      </c>
    </row>
    <row r="1306" spans="1:2" x14ac:dyDescent="0.2">
      <c r="A1306" t="s">
        <v>76</v>
      </c>
      <c r="B1306">
        <v>2020</v>
      </c>
    </row>
    <row r="1307" spans="1:2" x14ac:dyDescent="0.2">
      <c r="A1307" t="s">
        <v>87</v>
      </c>
      <c r="B1307">
        <v>2020</v>
      </c>
    </row>
    <row r="1308" spans="1:2" x14ac:dyDescent="0.2">
      <c r="A1308" t="s">
        <v>71</v>
      </c>
      <c r="B1308">
        <v>2020</v>
      </c>
    </row>
    <row r="1309" spans="1:2" x14ac:dyDescent="0.2">
      <c r="A1309" t="s">
        <v>72</v>
      </c>
      <c r="B1309">
        <v>2020</v>
      </c>
    </row>
    <row r="1310" spans="1:2" x14ac:dyDescent="0.2">
      <c r="A1310" t="s">
        <v>77</v>
      </c>
      <c r="B1310">
        <v>2020</v>
      </c>
    </row>
    <row r="1311" spans="1:2" x14ac:dyDescent="0.2">
      <c r="A1311" t="s">
        <v>87</v>
      </c>
      <c r="B1311">
        <v>0</v>
      </c>
    </row>
    <row r="1312" spans="1:2" x14ac:dyDescent="0.2">
      <c r="A1312" t="s">
        <v>87</v>
      </c>
      <c r="B1312">
        <v>0</v>
      </c>
    </row>
    <row r="1313" spans="1:2" x14ac:dyDescent="0.2">
      <c r="A1313" t="s">
        <v>78</v>
      </c>
      <c r="B1313">
        <v>0</v>
      </c>
    </row>
    <row r="1314" spans="1:2" x14ac:dyDescent="0.2">
      <c r="A1314" t="s">
        <v>24</v>
      </c>
      <c r="B1314">
        <v>2019</v>
      </c>
    </row>
    <row r="1315" spans="1:2" x14ac:dyDescent="0.2">
      <c r="A1315" t="s">
        <v>60</v>
      </c>
      <c r="B1315">
        <v>2020</v>
      </c>
    </row>
    <row r="1316" spans="1:2" x14ac:dyDescent="0.2">
      <c r="A1316" t="s">
        <v>74</v>
      </c>
      <c r="B1316">
        <v>2020</v>
      </c>
    </row>
    <row r="1317" spans="1:2" x14ac:dyDescent="0.2">
      <c r="A1317" t="s">
        <v>87</v>
      </c>
      <c r="B1317">
        <v>2020</v>
      </c>
    </row>
    <row r="1318" spans="1:2" x14ac:dyDescent="0.2">
      <c r="A1318" t="s">
        <v>24</v>
      </c>
      <c r="B1318">
        <v>0</v>
      </c>
    </row>
    <row r="1319" spans="1:2" x14ac:dyDescent="0.2">
      <c r="A1319" t="s">
        <v>72</v>
      </c>
      <c r="B1319">
        <v>2020</v>
      </c>
    </row>
    <row r="1320" spans="1:2" x14ac:dyDescent="0.2">
      <c r="A1320" t="s">
        <v>77</v>
      </c>
      <c r="B1320">
        <v>2020</v>
      </c>
    </row>
    <row r="1321" spans="1:2" x14ac:dyDescent="0.2">
      <c r="A1321" t="s">
        <v>76</v>
      </c>
      <c r="B1321">
        <v>2020</v>
      </c>
    </row>
    <row r="1322" spans="1:2" x14ac:dyDescent="0.2">
      <c r="A1322" t="s">
        <v>72</v>
      </c>
      <c r="B1322">
        <v>2020</v>
      </c>
    </row>
    <row r="1323" spans="1:2" x14ac:dyDescent="0.2">
      <c r="A1323" t="s">
        <v>39</v>
      </c>
      <c r="B1323">
        <v>2021</v>
      </c>
    </row>
    <row r="1324" spans="1:2" x14ac:dyDescent="0.2">
      <c r="A1324" t="s">
        <v>87</v>
      </c>
      <c r="B1324">
        <v>2020</v>
      </c>
    </row>
    <row r="1325" spans="1:2" x14ac:dyDescent="0.2">
      <c r="A1325" t="s">
        <v>87</v>
      </c>
      <c r="B1325">
        <v>2020</v>
      </c>
    </row>
    <row r="1326" spans="1:2" x14ac:dyDescent="0.2">
      <c r="A1326" t="s">
        <v>60</v>
      </c>
      <c r="B1326">
        <v>2020</v>
      </c>
    </row>
    <row r="1327" spans="1:2" x14ac:dyDescent="0.2">
      <c r="A1327" t="s">
        <v>72</v>
      </c>
      <c r="B1327">
        <v>2020</v>
      </c>
    </row>
    <row r="1328" spans="1:2" x14ac:dyDescent="0.2">
      <c r="A1328" t="s">
        <v>87</v>
      </c>
      <c r="B1328">
        <v>2020</v>
      </c>
    </row>
    <row r="1329" spans="1:2" x14ac:dyDescent="0.2">
      <c r="A1329" t="s">
        <v>77</v>
      </c>
      <c r="B1329">
        <v>2020</v>
      </c>
    </row>
    <row r="1330" spans="1:2" x14ac:dyDescent="0.2">
      <c r="A1330" t="s">
        <v>58</v>
      </c>
      <c r="B1330">
        <v>0</v>
      </c>
    </row>
    <row r="1331" spans="1:2" x14ac:dyDescent="0.2">
      <c r="A1331" t="s">
        <v>50</v>
      </c>
      <c r="B1331">
        <v>2020</v>
      </c>
    </row>
    <row r="1332" spans="1:2" x14ac:dyDescent="0.2">
      <c r="A1332" t="s">
        <v>72</v>
      </c>
      <c r="B1332">
        <v>2020</v>
      </c>
    </row>
    <row r="1333" spans="1:2" x14ac:dyDescent="0.2">
      <c r="A1333" t="s">
        <v>60</v>
      </c>
      <c r="B1333">
        <v>2020</v>
      </c>
    </row>
    <row r="1334" spans="1:2" x14ac:dyDescent="0.2">
      <c r="A1334" t="s">
        <v>29</v>
      </c>
      <c r="B1334">
        <v>2020</v>
      </c>
    </row>
    <row r="1335" spans="1:2" x14ac:dyDescent="0.2">
      <c r="A1335" t="s">
        <v>65</v>
      </c>
      <c r="B1335">
        <v>2020</v>
      </c>
    </row>
    <row r="1336" spans="1:2" x14ac:dyDescent="0.2">
      <c r="A1336" t="s">
        <v>53</v>
      </c>
      <c r="B1336">
        <v>2020</v>
      </c>
    </row>
    <row r="1337" spans="1:2" x14ac:dyDescent="0.2">
      <c r="A1337" t="s">
        <v>89</v>
      </c>
      <c r="B1337">
        <v>2020</v>
      </c>
    </row>
    <row r="1338" spans="1:2" x14ac:dyDescent="0.2">
      <c r="A1338" t="s">
        <v>77</v>
      </c>
      <c r="B1338">
        <v>2020</v>
      </c>
    </row>
    <row r="1339" spans="1:2" x14ac:dyDescent="0.2">
      <c r="A1339" t="s">
        <v>76</v>
      </c>
      <c r="B1339">
        <v>2020</v>
      </c>
    </row>
    <row r="1340" spans="1:2" x14ac:dyDescent="0.2">
      <c r="A1340" t="s">
        <v>65</v>
      </c>
      <c r="B1340">
        <v>0</v>
      </c>
    </row>
    <row r="1341" spans="1:2" x14ac:dyDescent="0.2">
      <c r="A1341" t="s">
        <v>65</v>
      </c>
      <c r="B1341">
        <v>2020</v>
      </c>
    </row>
    <row r="1342" spans="1:2" x14ac:dyDescent="0.2">
      <c r="A1342" t="s">
        <v>65</v>
      </c>
      <c r="B1342">
        <v>0</v>
      </c>
    </row>
    <row r="1343" spans="1:2" x14ac:dyDescent="0.2">
      <c r="A1343" t="s">
        <v>77</v>
      </c>
      <c r="B1343">
        <v>2020</v>
      </c>
    </row>
    <row r="1344" spans="1:2" x14ac:dyDescent="0.2">
      <c r="A1344" t="s">
        <v>76</v>
      </c>
      <c r="B1344">
        <v>2020</v>
      </c>
    </row>
    <row r="1345" spans="1:2" x14ac:dyDescent="0.2">
      <c r="A1345" t="s">
        <v>76</v>
      </c>
      <c r="B1345">
        <v>2020</v>
      </c>
    </row>
    <row r="1346" spans="1:2" x14ac:dyDescent="0.2">
      <c r="A1346" t="s">
        <v>76</v>
      </c>
      <c r="B1346">
        <v>2020</v>
      </c>
    </row>
    <row r="1347" spans="1:2" x14ac:dyDescent="0.2">
      <c r="A1347" t="s">
        <v>87</v>
      </c>
      <c r="B1347">
        <v>2020</v>
      </c>
    </row>
    <row r="1348" spans="1:2" x14ac:dyDescent="0.2">
      <c r="A1348" t="s">
        <v>43</v>
      </c>
      <c r="B1348">
        <v>2020</v>
      </c>
    </row>
    <row r="1349" spans="1:2" x14ac:dyDescent="0.2">
      <c r="A1349" t="s">
        <v>77</v>
      </c>
      <c r="B1349">
        <v>2020</v>
      </c>
    </row>
    <row r="1350" spans="1:2" x14ac:dyDescent="0.2">
      <c r="A1350" t="s">
        <v>81</v>
      </c>
      <c r="B1350">
        <v>0</v>
      </c>
    </row>
    <row r="1351" spans="1:2" x14ac:dyDescent="0.2">
      <c r="A1351" t="s">
        <v>77</v>
      </c>
      <c r="B1351">
        <v>2020</v>
      </c>
    </row>
    <row r="1352" spans="1:2" x14ac:dyDescent="0.2">
      <c r="A1352" t="s">
        <v>69</v>
      </c>
      <c r="B1352">
        <v>2020</v>
      </c>
    </row>
    <row r="1353" spans="1:2" x14ac:dyDescent="0.2">
      <c r="A1353" t="s">
        <v>77</v>
      </c>
      <c r="B1353">
        <v>2020</v>
      </c>
    </row>
    <row r="1354" spans="1:2" x14ac:dyDescent="0.2">
      <c r="A1354" t="s">
        <v>77</v>
      </c>
      <c r="B1354">
        <v>2020</v>
      </c>
    </row>
    <row r="1355" spans="1:2" x14ac:dyDescent="0.2">
      <c r="A1355" t="s">
        <v>76</v>
      </c>
      <c r="B1355">
        <v>2020</v>
      </c>
    </row>
    <row r="1356" spans="1:2" x14ac:dyDescent="0.2">
      <c r="A1356" t="s">
        <v>77</v>
      </c>
      <c r="B1356">
        <v>2021</v>
      </c>
    </row>
    <row r="1357" spans="1:2" x14ac:dyDescent="0.2">
      <c r="A1357" t="s">
        <v>80</v>
      </c>
      <c r="B1357">
        <v>2021</v>
      </c>
    </row>
    <row r="1358" spans="1:2" x14ac:dyDescent="0.2">
      <c r="A1358" t="s">
        <v>77</v>
      </c>
      <c r="B1358">
        <v>2020</v>
      </c>
    </row>
    <row r="1359" spans="1:2" x14ac:dyDescent="0.2">
      <c r="A1359" t="s">
        <v>77</v>
      </c>
      <c r="B1359">
        <v>0</v>
      </c>
    </row>
    <row r="1360" spans="1:2" x14ac:dyDescent="0.2">
      <c r="A1360" t="s">
        <v>83</v>
      </c>
      <c r="B1360">
        <v>2020</v>
      </c>
    </row>
    <row r="1361" spans="1:2" x14ac:dyDescent="0.2">
      <c r="A1361" t="s">
        <v>67</v>
      </c>
      <c r="B1361">
        <v>2020</v>
      </c>
    </row>
    <row r="1362" spans="1:2" x14ac:dyDescent="0.2">
      <c r="A1362" t="s">
        <v>72</v>
      </c>
      <c r="B1362">
        <v>2020</v>
      </c>
    </row>
    <row r="1363" spans="1:2" x14ac:dyDescent="0.2">
      <c r="A1363" t="s">
        <v>77</v>
      </c>
      <c r="B1363">
        <v>2020</v>
      </c>
    </row>
    <row r="1364" spans="1:2" x14ac:dyDescent="0.2">
      <c r="A1364" t="s">
        <v>69</v>
      </c>
      <c r="B1364">
        <v>2020</v>
      </c>
    </row>
    <row r="1365" spans="1:2" x14ac:dyDescent="0.2">
      <c r="A1365" t="s">
        <v>63</v>
      </c>
      <c r="B1365">
        <v>2020</v>
      </c>
    </row>
    <row r="1366" spans="1:2" x14ac:dyDescent="0.2">
      <c r="A1366" t="s">
        <v>76</v>
      </c>
      <c r="B1366">
        <v>2020</v>
      </c>
    </row>
    <row r="1367" spans="1:2" x14ac:dyDescent="0.2">
      <c r="A1367" t="s">
        <v>82</v>
      </c>
      <c r="B1367">
        <v>2021</v>
      </c>
    </row>
    <row r="1368" spans="1:2" x14ac:dyDescent="0.2">
      <c r="A1368" t="s">
        <v>99</v>
      </c>
      <c r="B1368">
        <v>2020</v>
      </c>
    </row>
    <row r="1369" spans="1:2" x14ac:dyDescent="0.2">
      <c r="A1369" t="s">
        <v>72</v>
      </c>
      <c r="B1369">
        <v>2021</v>
      </c>
    </row>
    <row r="1370" spans="1:2" x14ac:dyDescent="0.2">
      <c r="A1370" t="s">
        <v>114</v>
      </c>
      <c r="B1370">
        <v>2019</v>
      </c>
    </row>
    <row r="1371" spans="1:2" x14ac:dyDescent="0.2">
      <c r="A1371" t="s">
        <v>66</v>
      </c>
      <c r="B1371">
        <v>0</v>
      </c>
    </row>
    <row r="1372" spans="1:2" x14ac:dyDescent="0.2">
      <c r="A1372" t="s">
        <v>72</v>
      </c>
      <c r="B1372">
        <v>2020</v>
      </c>
    </row>
    <row r="1373" spans="1:2" x14ac:dyDescent="0.2">
      <c r="A1373" t="s">
        <v>36</v>
      </c>
      <c r="B1373">
        <v>2019</v>
      </c>
    </row>
    <row r="1374" spans="1:2" x14ac:dyDescent="0.2">
      <c r="A1374" t="s">
        <v>87</v>
      </c>
      <c r="B1374">
        <v>2019</v>
      </c>
    </row>
    <row r="1375" spans="1:2" x14ac:dyDescent="0.2">
      <c r="A1375" t="s">
        <v>43</v>
      </c>
      <c r="B1375">
        <v>2020</v>
      </c>
    </row>
    <row r="1376" spans="1:2" x14ac:dyDescent="0.2">
      <c r="A1376" t="s">
        <v>87</v>
      </c>
      <c r="B1376">
        <v>0</v>
      </c>
    </row>
    <row r="1377" spans="1:2" x14ac:dyDescent="0.2">
      <c r="A1377" t="s">
        <v>72</v>
      </c>
      <c r="B1377">
        <v>2020</v>
      </c>
    </row>
    <row r="1378" spans="1:2" x14ac:dyDescent="0.2">
      <c r="A1378" t="s">
        <v>74</v>
      </c>
      <c r="B1378">
        <v>2020</v>
      </c>
    </row>
    <row r="1379" spans="1:2" x14ac:dyDescent="0.2">
      <c r="A1379" t="s">
        <v>84</v>
      </c>
      <c r="B1379">
        <v>2021</v>
      </c>
    </row>
    <row r="1380" spans="1:2" x14ac:dyDescent="0.2">
      <c r="A1380" t="s">
        <v>72</v>
      </c>
      <c r="B1380">
        <v>2020</v>
      </c>
    </row>
    <row r="1381" spans="1:2" x14ac:dyDescent="0.2">
      <c r="A1381" t="s">
        <v>84</v>
      </c>
      <c r="B1381">
        <v>2020</v>
      </c>
    </row>
    <row r="1382" spans="1:2" x14ac:dyDescent="0.2">
      <c r="A1382" t="s">
        <v>99</v>
      </c>
      <c r="B1382">
        <v>2020</v>
      </c>
    </row>
    <row r="1383" spans="1:2" x14ac:dyDescent="0.2">
      <c r="A1383" t="s">
        <v>74</v>
      </c>
      <c r="B1383">
        <v>2021</v>
      </c>
    </row>
    <row r="1384" spans="1:2" x14ac:dyDescent="0.2">
      <c r="A1384" t="s">
        <v>76</v>
      </c>
      <c r="B1384">
        <v>2020</v>
      </c>
    </row>
    <row r="1385" spans="1:2" x14ac:dyDescent="0.2">
      <c r="A1385" t="s">
        <v>99</v>
      </c>
      <c r="B1385">
        <v>2020</v>
      </c>
    </row>
    <row r="1386" spans="1:2" x14ac:dyDescent="0.2">
      <c r="A1386" t="s">
        <v>72</v>
      </c>
      <c r="B1386">
        <v>2020</v>
      </c>
    </row>
    <row r="1387" spans="1:2" x14ac:dyDescent="0.2">
      <c r="A1387" t="s">
        <v>76</v>
      </c>
      <c r="B1387">
        <v>2020</v>
      </c>
    </row>
    <row r="1388" spans="1:2" x14ac:dyDescent="0.2">
      <c r="A1388" t="s">
        <v>43</v>
      </c>
      <c r="B1388">
        <v>2021</v>
      </c>
    </row>
    <row r="1389" spans="1:2" x14ac:dyDescent="0.2">
      <c r="A1389" t="s">
        <v>87</v>
      </c>
      <c r="B1389">
        <v>2021</v>
      </c>
    </row>
    <row r="1390" spans="1:2" x14ac:dyDescent="0.2">
      <c r="A1390" t="s">
        <v>65</v>
      </c>
      <c r="B1390">
        <v>2020</v>
      </c>
    </row>
    <row r="1391" spans="1:2" x14ac:dyDescent="0.2">
      <c r="A1391" t="s">
        <v>65</v>
      </c>
      <c r="B1391">
        <v>2022</v>
      </c>
    </row>
    <row r="1392" spans="1:2" x14ac:dyDescent="0.2">
      <c r="A1392" t="s">
        <v>75</v>
      </c>
      <c r="B1392">
        <v>2020</v>
      </c>
    </row>
    <row r="1393" spans="1:2" x14ac:dyDescent="0.2">
      <c r="A1393" t="s">
        <v>76</v>
      </c>
      <c r="B1393">
        <v>2020</v>
      </c>
    </row>
    <row r="1394" spans="1:2" x14ac:dyDescent="0.2">
      <c r="A1394" t="s">
        <v>78</v>
      </c>
      <c r="B1394">
        <v>2021</v>
      </c>
    </row>
    <row r="1395" spans="1:2" x14ac:dyDescent="0.2">
      <c r="A1395" t="s">
        <v>80</v>
      </c>
      <c r="B1395">
        <v>2021</v>
      </c>
    </row>
    <row r="1396" spans="1:2" x14ac:dyDescent="0.2">
      <c r="A1396" t="s">
        <v>72</v>
      </c>
      <c r="B1396">
        <v>2020</v>
      </c>
    </row>
    <row r="1397" spans="1:2" x14ac:dyDescent="0.2">
      <c r="A1397" t="s">
        <v>65</v>
      </c>
      <c r="B1397">
        <v>2020</v>
      </c>
    </row>
    <row r="1398" spans="1:2" x14ac:dyDescent="0.2">
      <c r="A1398" t="s">
        <v>70</v>
      </c>
      <c r="B1398">
        <v>2020</v>
      </c>
    </row>
    <row r="1399" spans="1:2" x14ac:dyDescent="0.2">
      <c r="A1399" t="s">
        <v>71</v>
      </c>
      <c r="B1399">
        <v>2020</v>
      </c>
    </row>
    <row r="1400" spans="1:2" x14ac:dyDescent="0.2">
      <c r="A1400" t="s">
        <v>65</v>
      </c>
      <c r="B1400">
        <v>2020</v>
      </c>
    </row>
    <row r="1401" spans="1:2" x14ac:dyDescent="0.2">
      <c r="A1401" t="s">
        <v>76</v>
      </c>
      <c r="B1401">
        <v>0</v>
      </c>
    </row>
    <row r="1402" spans="1:2" x14ac:dyDescent="0.2">
      <c r="A1402" t="s">
        <v>77</v>
      </c>
      <c r="B1402">
        <v>2021</v>
      </c>
    </row>
    <row r="1403" spans="1:2" x14ac:dyDescent="0.2">
      <c r="A1403" t="s">
        <v>77</v>
      </c>
      <c r="B1403">
        <v>2021</v>
      </c>
    </row>
    <row r="1404" spans="1:2" x14ac:dyDescent="0.2">
      <c r="A1404" t="s">
        <v>72</v>
      </c>
      <c r="B1404">
        <v>2021</v>
      </c>
    </row>
    <row r="1405" spans="1:2" x14ac:dyDescent="0.2">
      <c r="A1405" t="s">
        <v>76</v>
      </c>
      <c r="B1405">
        <v>2021</v>
      </c>
    </row>
    <row r="1406" spans="1:2" x14ac:dyDescent="0.2">
      <c r="A1406" t="s">
        <v>87</v>
      </c>
      <c r="B1406">
        <v>2020</v>
      </c>
    </row>
    <row r="1407" spans="1:2" x14ac:dyDescent="0.2">
      <c r="A1407" t="s">
        <v>77</v>
      </c>
      <c r="B1407">
        <v>2019</v>
      </c>
    </row>
    <row r="1408" spans="1:2" x14ac:dyDescent="0.2">
      <c r="A1408" t="s">
        <v>87</v>
      </c>
      <c r="B1408">
        <v>2020</v>
      </c>
    </row>
    <row r="1409" spans="1:2" x14ac:dyDescent="0.2">
      <c r="A1409" t="s">
        <v>69</v>
      </c>
      <c r="B1409">
        <v>2020</v>
      </c>
    </row>
    <row r="1410" spans="1:2" x14ac:dyDescent="0.2">
      <c r="A1410" t="s">
        <v>76</v>
      </c>
      <c r="B1410">
        <v>2020</v>
      </c>
    </row>
    <row r="1411" spans="1:2" x14ac:dyDescent="0.2">
      <c r="A1411" t="s">
        <v>99</v>
      </c>
      <c r="B1411">
        <v>2021</v>
      </c>
    </row>
    <row r="1412" spans="1:2" x14ac:dyDescent="0.2">
      <c r="A1412" t="s">
        <v>58</v>
      </c>
      <c r="B1412">
        <v>2021</v>
      </c>
    </row>
    <row r="1413" spans="1:2" x14ac:dyDescent="0.2">
      <c r="A1413" t="s">
        <v>78</v>
      </c>
      <c r="B1413">
        <v>2021</v>
      </c>
    </row>
    <row r="1414" spans="1:2" x14ac:dyDescent="0.2">
      <c r="A1414" t="s">
        <v>77</v>
      </c>
      <c r="B1414">
        <v>2021</v>
      </c>
    </row>
    <row r="1415" spans="1:2" x14ac:dyDescent="0.2">
      <c r="A1415" t="s">
        <v>74</v>
      </c>
      <c r="B1415">
        <v>2021</v>
      </c>
    </row>
    <row r="1416" spans="1:2" x14ac:dyDescent="0.2">
      <c r="A1416" t="s">
        <v>76</v>
      </c>
      <c r="B1416">
        <v>2021</v>
      </c>
    </row>
    <row r="1417" spans="1:2" x14ac:dyDescent="0.2">
      <c r="A1417" t="s">
        <v>76</v>
      </c>
      <c r="B1417">
        <v>2021</v>
      </c>
    </row>
    <row r="1418" spans="1:2" x14ac:dyDescent="0.2">
      <c r="A1418" t="s">
        <v>104</v>
      </c>
      <c r="B1418">
        <v>2021</v>
      </c>
    </row>
    <row r="1419" spans="1:2" x14ac:dyDescent="0.2">
      <c r="A1419" t="s">
        <v>87</v>
      </c>
      <c r="B1419">
        <v>2021</v>
      </c>
    </row>
    <row r="1420" spans="1:2" x14ac:dyDescent="0.2">
      <c r="A1420" t="s">
        <v>77</v>
      </c>
      <c r="B1420">
        <v>2022</v>
      </c>
    </row>
    <row r="1421" spans="1:2" x14ac:dyDescent="0.2">
      <c r="A1421" t="s">
        <v>87</v>
      </c>
      <c r="B1421">
        <v>0</v>
      </c>
    </row>
    <row r="1422" spans="1:2" x14ac:dyDescent="0.2">
      <c r="A1422" t="s">
        <v>69</v>
      </c>
      <c r="B1422">
        <v>2021</v>
      </c>
    </row>
    <row r="1423" spans="1:2" x14ac:dyDescent="0.2">
      <c r="A1423" t="s">
        <v>84</v>
      </c>
      <c r="B1423">
        <v>2021</v>
      </c>
    </row>
    <row r="1424" spans="1:2" x14ac:dyDescent="0.2">
      <c r="A1424" t="s">
        <v>76</v>
      </c>
      <c r="B1424">
        <v>2021</v>
      </c>
    </row>
    <row r="1425" spans="1:2" x14ac:dyDescent="0.2">
      <c r="A1425" t="s">
        <v>77</v>
      </c>
      <c r="B1425">
        <v>2020</v>
      </c>
    </row>
    <row r="1426" spans="1:2" x14ac:dyDescent="0.2">
      <c r="A1426" t="s">
        <v>80</v>
      </c>
      <c r="B1426">
        <v>2021</v>
      </c>
    </row>
    <row r="1427" spans="1:2" x14ac:dyDescent="0.2">
      <c r="A1427" t="s">
        <v>87</v>
      </c>
      <c r="B1427">
        <v>2021</v>
      </c>
    </row>
    <row r="1428" spans="1:2" x14ac:dyDescent="0.2">
      <c r="A1428" t="s">
        <v>72</v>
      </c>
      <c r="B1428">
        <v>2021</v>
      </c>
    </row>
    <row r="1429" spans="1:2" x14ac:dyDescent="0.2">
      <c r="A1429" t="s">
        <v>69</v>
      </c>
      <c r="B1429">
        <v>2021</v>
      </c>
    </row>
    <row r="1430" spans="1:2" x14ac:dyDescent="0.2">
      <c r="A1430" t="s">
        <v>65</v>
      </c>
      <c r="B1430">
        <v>2022</v>
      </c>
    </row>
    <row r="1431" spans="1:2" x14ac:dyDescent="0.2">
      <c r="A1431" t="s">
        <v>77</v>
      </c>
      <c r="B1431">
        <v>2021</v>
      </c>
    </row>
    <row r="1432" spans="1:2" x14ac:dyDescent="0.2">
      <c r="A1432" t="s">
        <v>77</v>
      </c>
      <c r="B1432">
        <v>2021</v>
      </c>
    </row>
    <row r="1433" spans="1:2" x14ac:dyDescent="0.2">
      <c r="A1433" t="s">
        <v>65</v>
      </c>
      <c r="B1433">
        <v>2022</v>
      </c>
    </row>
    <row r="1434" spans="1:2" x14ac:dyDescent="0.2">
      <c r="A1434" t="s">
        <v>65</v>
      </c>
      <c r="B1434">
        <v>2022</v>
      </c>
    </row>
    <row r="1435" spans="1:2" x14ac:dyDescent="0.2">
      <c r="A1435" t="s">
        <v>61</v>
      </c>
      <c r="B1435">
        <v>2022</v>
      </c>
    </row>
    <row r="1436" spans="1:2" x14ac:dyDescent="0.2">
      <c r="A1436" t="s">
        <v>61</v>
      </c>
      <c r="B1436">
        <v>2022</v>
      </c>
    </row>
    <row r="1437" spans="1:2" x14ac:dyDescent="0.2">
      <c r="A1437" t="s">
        <v>61</v>
      </c>
      <c r="B1437">
        <v>2022</v>
      </c>
    </row>
    <row r="1438" spans="1:2" x14ac:dyDescent="0.2">
      <c r="A1438" t="s">
        <v>61</v>
      </c>
      <c r="B1438">
        <v>2022</v>
      </c>
    </row>
    <row r="1439" spans="1:2" x14ac:dyDescent="0.2">
      <c r="A1439" t="s">
        <v>61</v>
      </c>
      <c r="B1439">
        <v>2022</v>
      </c>
    </row>
    <row r="1440" spans="1:2" x14ac:dyDescent="0.2">
      <c r="A1440" t="s">
        <v>70</v>
      </c>
      <c r="B1440">
        <v>2023</v>
      </c>
    </row>
    <row r="1441" spans="1:2" x14ac:dyDescent="0.2">
      <c r="A1441" t="s">
        <v>69</v>
      </c>
      <c r="B1441">
        <v>2022</v>
      </c>
    </row>
    <row r="1442" spans="1:2" x14ac:dyDescent="0.2">
      <c r="A1442" t="s">
        <v>70</v>
      </c>
      <c r="B1442">
        <v>2022</v>
      </c>
    </row>
    <row r="1443" spans="1:2" x14ac:dyDescent="0.2">
      <c r="A1443" t="s">
        <v>69</v>
      </c>
      <c r="B1443">
        <v>2022</v>
      </c>
    </row>
    <row r="1444" spans="1:2" x14ac:dyDescent="0.2">
      <c r="A1444" t="s">
        <v>61</v>
      </c>
      <c r="B1444">
        <v>2022</v>
      </c>
    </row>
    <row r="1445" spans="1:2" x14ac:dyDescent="0.2">
      <c r="A1445" t="s">
        <v>61</v>
      </c>
      <c r="B1445">
        <v>2022</v>
      </c>
    </row>
    <row r="1446" spans="1:2" x14ac:dyDescent="0.2">
      <c r="A1446" t="s">
        <v>69</v>
      </c>
      <c r="B1446">
        <v>2022</v>
      </c>
    </row>
    <row r="1447" spans="1:2" x14ac:dyDescent="0.2">
      <c r="A1447" t="s">
        <v>70</v>
      </c>
      <c r="B1447">
        <v>0</v>
      </c>
    </row>
    <row r="1448" spans="1:2" x14ac:dyDescent="0.2">
      <c r="A1448" t="s">
        <v>70</v>
      </c>
      <c r="B1448">
        <v>0</v>
      </c>
    </row>
    <row r="1449" spans="1:2" x14ac:dyDescent="0.2">
      <c r="A1449" t="s">
        <v>73</v>
      </c>
      <c r="B1449">
        <v>2021</v>
      </c>
    </row>
    <row r="1450" spans="1:2" x14ac:dyDescent="0.2">
      <c r="A1450" t="s">
        <v>61</v>
      </c>
      <c r="B1450">
        <v>2022</v>
      </c>
    </row>
    <row r="1451" spans="1:2" x14ac:dyDescent="0.2">
      <c r="A1451" t="s">
        <v>69</v>
      </c>
      <c r="B1451">
        <v>0</v>
      </c>
    </row>
    <row r="1452" spans="1:2" x14ac:dyDescent="0.2">
      <c r="A1452" t="s">
        <v>70</v>
      </c>
      <c r="B1452">
        <v>2022</v>
      </c>
    </row>
    <row r="1453" spans="1:2" x14ac:dyDescent="0.2">
      <c r="A1453" t="s">
        <v>63</v>
      </c>
      <c r="B1453">
        <v>2022</v>
      </c>
    </row>
    <row r="1454" spans="1:2" x14ac:dyDescent="0.2">
      <c r="A1454" t="s">
        <v>61</v>
      </c>
      <c r="B1454">
        <v>2022</v>
      </c>
    </row>
    <row r="1455" spans="1:2" x14ac:dyDescent="0.2">
      <c r="A1455" t="s">
        <v>69</v>
      </c>
      <c r="B1455">
        <v>2022</v>
      </c>
    </row>
    <row r="1456" spans="1:2" x14ac:dyDescent="0.2">
      <c r="A1456" t="s">
        <v>63</v>
      </c>
      <c r="B1456">
        <v>2022</v>
      </c>
    </row>
    <row r="1457" spans="1:2" x14ac:dyDescent="0.2">
      <c r="A1457" t="s">
        <v>70</v>
      </c>
      <c r="B1457">
        <v>2022</v>
      </c>
    </row>
    <row r="1458" spans="1:2" x14ac:dyDescent="0.2">
      <c r="A1458" t="s">
        <v>61</v>
      </c>
      <c r="B1458">
        <v>2022</v>
      </c>
    </row>
    <row r="1459" spans="1:2" x14ac:dyDescent="0.2">
      <c r="A1459" t="s">
        <v>69</v>
      </c>
      <c r="B1459">
        <v>0</v>
      </c>
    </row>
    <row r="1460" spans="1:2" x14ac:dyDescent="0.2">
      <c r="A1460" t="s">
        <v>63</v>
      </c>
      <c r="B1460">
        <v>2022</v>
      </c>
    </row>
    <row r="1461" spans="1:2" x14ac:dyDescent="0.2">
      <c r="A1461" t="s">
        <v>73</v>
      </c>
      <c r="B1461">
        <v>2022</v>
      </c>
    </row>
    <row r="1462" spans="1:2" x14ac:dyDescent="0.2">
      <c r="A1462" t="s">
        <v>65</v>
      </c>
      <c r="B1462">
        <v>2023</v>
      </c>
    </row>
    <row r="1463" spans="1:2" x14ac:dyDescent="0.2">
      <c r="A1463" t="s">
        <v>65</v>
      </c>
      <c r="B1463">
        <v>2022</v>
      </c>
    </row>
    <row r="1464" spans="1:2" x14ac:dyDescent="0.2">
      <c r="A1464" t="s">
        <v>65</v>
      </c>
      <c r="B1464">
        <v>2022</v>
      </c>
    </row>
    <row r="1465" spans="1:2" x14ac:dyDescent="0.2">
      <c r="A1465" t="s">
        <v>70</v>
      </c>
      <c r="B1465">
        <v>2022</v>
      </c>
    </row>
    <row r="1466" spans="1:2" x14ac:dyDescent="0.2">
      <c r="A1466" t="s">
        <v>68</v>
      </c>
      <c r="B1466">
        <v>0</v>
      </c>
    </row>
    <row r="1467" spans="1:2" x14ac:dyDescent="0.2">
      <c r="A1467" t="s">
        <v>61</v>
      </c>
      <c r="B1467">
        <v>2022</v>
      </c>
    </row>
    <row r="1468" spans="1:2" x14ac:dyDescent="0.2">
      <c r="A1468" t="s">
        <v>65</v>
      </c>
      <c r="B1468">
        <v>2022</v>
      </c>
    </row>
    <row r="1469" spans="1:2" x14ac:dyDescent="0.2">
      <c r="A1469" t="s">
        <v>61</v>
      </c>
      <c r="B1469">
        <v>2022</v>
      </c>
    </row>
    <row r="1470" spans="1:2" x14ac:dyDescent="0.2">
      <c r="A1470" t="s">
        <v>61</v>
      </c>
      <c r="B1470">
        <v>2022</v>
      </c>
    </row>
    <row r="1471" spans="1:2" x14ac:dyDescent="0.2">
      <c r="A1471" t="s">
        <v>69</v>
      </c>
      <c r="B1471">
        <v>2022</v>
      </c>
    </row>
    <row r="1472" spans="1:2" x14ac:dyDescent="0.2">
      <c r="A1472" t="s">
        <v>61</v>
      </c>
      <c r="B1472">
        <v>2022</v>
      </c>
    </row>
    <row r="1473" spans="1:2" x14ac:dyDescent="0.2">
      <c r="A1473" t="s">
        <v>70</v>
      </c>
      <c r="B1473">
        <v>0</v>
      </c>
    </row>
    <row r="1474" spans="1:2" x14ac:dyDescent="0.2">
      <c r="A1474" t="s">
        <v>63</v>
      </c>
      <c r="B1474">
        <v>2022</v>
      </c>
    </row>
    <row r="1475" spans="1:2" x14ac:dyDescent="0.2">
      <c r="A1475" t="s">
        <v>61</v>
      </c>
      <c r="B1475">
        <v>2022</v>
      </c>
    </row>
    <row r="1476" spans="1:2" x14ac:dyDescent="0.2">
      <c r="A1476" t="s">
        <v>63</v>
      </c>
      <c r="B1476">
        <v>2022</v>
      </c>
    </row>
    <row r="1477" spans="1:2" x14ac:dyDescent="0.2">
      <c r="A1477" t="s">
        <v>65</v>
      </c>
      <c r="B1477">
        <v>2022</v>
      </c>
    </row>
    <row r="1478" spans="1:2" x14ac:dyDescent="0.2">
      <c r="A1478" t="s">
        <v>64</v>
      </c>
      <c r="B1478">
        <v>2022</v>
      </c>
    </row>
    <row r="1479" spans="1:2" x14ac:dyDescent="0.2">
      <c r="A1479" t="s">
        <v>69</v>
      </c>
      <c r="B1479">
        <v>2022</v>
      </c>
    </row>
    <row r="1480" spans="1:2" x14ac:dyDescent="0.2">
      <c r="A1480" t="s">
        <v>68</v>
      </c>
      <c r="B1480">
        <v>2022</v>
      </c>
    </row>
    <row r="1481" spans="1:2" x14ac:dyDescent="0.2">
      <c r="A1481" t="s">
        <v>73</v>
      </c>
      <c r="B1481">
        <v>2023</v>
      </c>
    </row>
    <row r="1482" spans="1:2" x14ac:dyDescent="0.2">
      <c r="A1482" t="s">
        <v>61</v>
      </c>
      <c r="B1482">
        <v>2022</v>
      </c>
    </row>
    <row r="1483" spans="1:2" x14ac:dyDescent="0.2">
      <c r="A1483" t="s">
        <v>64</v>
      </c>
      <c r="B1483">
        <v>2022</v>
      </c>
    </row>
    <row r="1484" spans="1:2" x14ac:dyDescent="0.2">
      <c r="A1484" t="s">
        <v>65</v>
      </c>
      <c r="B1484">
        <v>2022</v>
      </c>
    </row>
    <row r="1485" spans="1:2" x14ac:dyDescent="0.2">
      <c r="A1485" t="s">
        <v>63</v>
      </c>
      <c r="B1485">
        <v>2022</v>
      </c>
    </row>
    <row r="1486" spans="1:2" x14ac:dyDescent="0.2">
      <c r="A1486" t="s">
        <v>73</v>
      </c>
      <c r="B1486">
        <v>2022</v>
      </c>
    </row>
    <row r="1487" spans="1:2" x14ac:dyDescent="0.2">
      <c r="A1487" t="s">
        <v>61</v>
      </c>
      <c r="B1487">
        <v>2022</v>
      </c>
    </row>
    <row r="1488" spans="1:2" x14ac:dyDescent="0.2">
      <c r="A1488" t="s">
        <v>61</v>
      </c>
      <c r="B1488">
        <v>2022</v>
      </c>
    </row>
    <row r="1489" spans="1:2" x14ac:dyDescent="0.2">
      <c r="A1489" t="s">
        <v>69</v>
      </c>
      <c r="B1489">
        <v>2022</v>
      </c>
    </row>
    <row r="1490" spans="1:2" x14ac:dyDescent="0.2">
      <c r="A1490" t="s">
        <v>70</v>
      </c>
      <c r="B1490">
        <v>2022</v>
      </c>
    </row>
    <row r="1491" spans="1:2" x14ac:dyDescent="0.2">
      <c r="A1491" t="s">
        <v>70</v>
      </c>
      <c r="B1491">
        <v>2022</v>
      </c>
    </row>
    <row r="1492" spans="1:2" x14ac:dyDescent="0.2">
      <c r="A1492" t="s">
        <v>68</v>
      </c>
      <c r="B1492">
        <v>2022</v>
      </c>
    </row>
    <row r="1493" spans="1:2" x14ac:dyDescent="0.2">
      <c r="A1493" t="s">
        <v>69</v>
      </c>
      <c r="B1493">
        <v>2022</v>
      </c>
    </row>
    <row r="1494" spans="1:2" x14ac:dyDescent="0.2">
      <c r="A1494" t="s">
        <v>70</v>
      </c>
      <c r="B1494">
        <v>0</v>
      </c>
    </row>
    <row r="1495" spans="1:2" x14ac:dyDescent="0.2">
      <c r="A1495" t="s">
        <v>69</v>
      </c>
      <c r="B1495">
        <v>2022</v>
      </c>
    </row>
    <row r="1496" spans="1:2" x14ac:dyDescent="0.2">
      <c r="A1496" t="s">
        <v>65</v>
      </c>
      <c r="B1496">
        <v>2022</v>
      </c>
    </row>
    <row r="1497" spans="1:2" x14ac:dyDescent="0.2">
      <c r="A1497" t="s">
        <v>61</v>
      </c>
      <c r="B1497">
        <v>2022</v>
      </c>
    </row>
    <row r="1498" spans="1:2" x14ac:dyDescent="0.2">
      <c r="A1498" t="s">
        <v>70</v>
      </c>
      <c r="B1498">
        <v>2022</v>
      </c>
    </row>
    <row r="1499" spans="1:2" x14ac:dyDescent="0.2">
      <c r="A1499" t="s">
        <v>65</v>
      </c>
      <c r="B1499">
        <v>2022</v>
      </c>
    </row>
    <row r="1500" spans="1:2" x14ac:dyDescent="0.2">
      <c r="A1500" t="s">
        <v>61</v>
      </c>
      <c r="B1500">
        <v>2022</v>
      </c>
    </row>
    <row r="1501" spans="1:2" x14ac:dyDescent="0.2">
      <c r="A1501" t="s">
        <v>61</v>
      </c>
      <c r="B1501">
        <v>0</v>
      </c>
    </row>
    <row r="1502" spans="1:2" x14ac:dyDescent="0.2">
      <c r="A1502" t="s">
        <v>61</v>
      </c>
      <c r="B1502">
        <v>0</v>
      </c>
    </row>
    <row r="1503" spans="1:2" x14ac:dyDescent="0.2">
      <c r="A1503" t="s">
        <v>65</v>
      </c>
      <c r="B1503">
        <v>0</v>
      </c>
    </row>
    <row r="1504" spans="1:2" x14ac:dyDescent="0.2">
      <c r="A1504" t="s">
        <v>64</v>
      </c>
      <c r="B1504">
        <v>2022</v>
      </c>
    </row>
    <row r="1505" spans="1:2" x14ac:dyDescent="0.2">
      <c r="A1505" t="s">
        <v>77</v>
      </c>
      <c r="B1505">
        <v>2021</v>
      </c>
    </row>
    <row r="1506" spans="1:2" x14ac:dyDescent="0.2">
      <c r="A1506" t="s">
        <v>77</v>
      </c>
      <c r="B1506">
        <v>2021</v>
      </c>
    </row>
    <row r="1507" spans="1:2" x14ac:dyDescent="0.2">
      <c r="A1507" t="s">
        <v>83</v>
      </c>
      <c r="B1507">
        <v>2022</v>
      </c>
    </row>
    <row r="1508" spans="1:2" x14ac:dyDescent="0.2">
      <c r="A1508" t="s">
        <v>77</v>
      </c>
      <c r="B1508">
        <v>2021</v>
      </c>
    </row>
    <row r="1509" spans="1:2" x14ac:dyDescent="0.2">
      <c r="A1509" t="s">
        <v>81</v>
      </c>
      <c r="B1509">
        <v>0</v>
      </c>
    </row>
    <row r="1510" spans="1:2" x14ac:dyDescent="0.2">
      <c r="A1510" t="s">
        <v>87</v>
      </c>
      <c r="B1510">
        <v>0</v>
      </c>
    </row>
    <row r="1511" spans="1:2" x14ac:dyDescent="0.2">
      <c r="A1511" t="s">
        <v>61</v>
      </c>
      <c r="B1511">
        <v>2022</v>
      </c>
    </row>
    <row r="1512" spans="1:2" x14ac:dyDescent="0.2">
      <c r="A1512" t="s">
        <v>73</v>
      </c>
      <c r="B1512">
        <v>2022</v>
      </c>
    </row>
    <row r="1513" spans="1:2" x14ac:dyDescent="0.2">
      <c r="A1513" t="s">
        <v>61</v>
      </c>
      <c r="B1513">
        <v>2022</v>
      </c>
    </row>
    <row r="1514" spans="1:2" x14ac:dyDescent="0.2">
      <c r="A1514" t="s">
        <v>70</v>
      </c>
      <c r="B1514">
        <v>2022</v>
      </c>
    </row>
    <row r="1515" spans="1:2" x14ac:dyDescent="0.2">
      <c r="A1515" t="s">
        <v>72</v>
      </c>
      <c r="B1515">
        <v>2019</v>
      </c>
    </row>
    <row r="1516" spans="1:2" x14ac:dyDescent="0.2">
      <c r="A1516" t="s">
        <v>64</v>
      </c>
      <c r="B1516">
        <v>0</v>
      </c>
    </row>
    <row r="1517" spans="1:2" x14ac:dyDescent="0.2">
      <c r="A1517" t="s">
        <v>61</v>
      </c>
      <c r="B1517">
        <v>0</v>
      </c>
    </row>
    <row r="1518" spans="1:2" x14ac:dyDescent="0.2">
      <c r="A1518" t="s">
        <v>61</v>
      </c>
      <c r="B1518">
        <v>2022</v>
      </c>
    </row>
    <row r="1519" spans="1:2" x14ac:dyDescent="0.2">
      <c r="A1519" t="s">
        <v>68</v>
      </c>
      <c r="B1519">
        <v>2022</v>
      </c>
    </row>
    <row r="1520" spans="1:2" x14ac:dyDescent="0.2">
      <c r="A1520" t="s">
        <v>70</v>
      </c>
      <c r="B1520">
        <v>2022</v>
      </c>
    </row>
    <row r="1521" spans="1:2" x14ac:dyDescent="0.2">
      <c r="A1521" t="s">
        <v>65</v>
      </c>
      <c r="B1521">
        <v>2022</v>
      </c>
    </row>
    <row r="1522" spans="1:2" x14ac:dyDescent="0.2">
      <c r="A1522" t="s">
        <v>81</v>
      </c>
      <c r="B1522">
        <v>0</v>
      </c>
    </row>
    <row r="1523" spans="1:2" x14ac:dyDescent="0.2">
      <c r="A1523" t="s">
        <v>65</v>
      </c>
      <c r="B1523">
        <v>2022</v>
      </c>
    </row>
    <row r="1524" spans="1:2" x14ac:dyDescent="0.2">
      <c r="A1524" t="s">
        <v>70</v>
      </c>
      <c r="B1524">
        <v>2022</v>
      </c>
    </row>
    <row r="1525" spans="1:2" x14ac:dyDescent="0.2">
      <c r="A1525" t="s">
        <v>65</v>
      </c>
      <c r="B1525">
        <v>0</v>
      </c>
    </row>
    <row r="1526" spans="1:2" x14ac:dyDescent="0.2">
      <c r="A1526" t="s">
        <v>61</v>
      </c>
      <c r="B1526">
        <v>2022</v>
      </c>
    </row>
    <row r="1527" spans="1:2" x14ac:dyDescent="0.2">
      <c r="A1527" t="s">
        <v>61</v>
      </c>
      <c r="B1527">
        <v>0</v>
      </c>
    </row>
    <row r="1528" spans="1:2" x14ac:dyDescent="0.2">
      <c r="A1528" t="s">
        <v>77</v>
      </c>
      <c r="B1528">
        <v>2021</v>
      </c>
    </row>
    <row r="1529" spans="1:2" x14ac:dyDescent="0.2">
      <c r="A1529" t="s">
        <v>81</v>
      </c>
      <c r="B1529">
        <v>0</v>
      </c>
    </row>
    <row r="1530" spans="1:2" x14ac:dyDescent="0.2">
      <c r="A1530" t="s">
        <v>65</v>
      </c>
      <c r="B1530">
        <v>2021</v>
      </c>
    </row>
    <row r="1531" spans="1:2" x14ac:dyDescent="0.2">
      <c r="A1531" t="s">
        <v>77</v>
      </c>
      <c r="B1531">
        <v>2021</v>
      </c>
    </row>
    <row r="1532" spans="1:2" x14ac:dyDescent="0.2">
      <c r="A1532" t="s">
        <v>77</v>
      </c>
      <c r="B1532">
        <v>2019</v>
      </c>
    </row>
    <row r="1533" spans="1:2" x14ac:dyDescent="0.2">
      <c r="A1533" t="s">
        <v>74</v>
      </c>
      <c r="B1533">
        <v>2021</v>
      </c>
    </row>
    <row r="1534" spans="1:2" x14ac:dyDescent="0.2">
      <c r="A1534" t="s">
        <v>70</v>
      </c>
      <c r="B1534">
        <v>0</v>
      </c>
    </row>
    <row r="1535" spans="1:2" x14ac:dyDescent="0.2">
      <c r="A1535" t="s">
        <v>70</v>
      </c>
      <c r="B1535">
        <v>2022</v>
      </c>
    </row>
    <row r="1536" spans="1:2" x14ac:dyDescent="0.2">
      <c r="A1536" t="s">
        <v>87</v>
      </c>
      <c r="B1536">
        <v>2020</v>
      </c>
    </row>
    <row r="1537" spans="1:2" x14ac:dyDescent="0.2">
      <c r="A1537" t="s">
        <v>65</v>
      </c>
      <c r="B1537">
        <v>2021</v>
      </c>
    </row>
    <row r="1538" spans="1:2" x14ac:dyDescent="0.2">
      <c r="A1538" t="s">
        <v>77</v>
      </c>
      <c r="B1538">
        <v>2021</v>
      </c>
    </row>
    <row r="1539" spans="1:2" x14ac:dyDescent="0.2">
      <c r="A1539" t="s">
        <v>72</v>
      </c>
      <c r="B1539">
        <v>2021</v>
      </c>
    </row>
    <row r="1540" spans="1:2" x14ac:dyDescent="0.2">
      <c r="A1540" t="s">
        <v>77</v>
      </c>
      <c r="B1540">
        <v>2022</v>
      </c>
    </row>
    <row r="1541" spans="1:2" x14ac:dyDescent="0.2">
      <c r="A1541" t="s">
        <v>74</v>
      </c>
      <c r="B1541">
        <v>2021</v>
      </c>
    </row>
    <row r="1542" spans="1:2" x14ac:dyDescent="0.2">
      <c r="A1542" t="s">
        <v>61</v>
      </c>
      <c r="B1542">
        <v>2022</v>
      </c>
    </row>
    <row r="1543" spans="1:2" x14ac:dyDescent="0.2">
      <c r="A1543" t="s">
        <v>70</v>
      </c>
      <c r="B1543">
        <v>2022</v>
      </c>
    </row>
    <row r="1544" spans="1:2" x14ac:dyDescent="0.2">
      <c r="A1544" t="s">
        <v>69</v>
      </c>
      <c r="B1544">
        <v>2023</v>
      </c>
    </row>
    <row r="1545" spans="1:2" x14ac:dyDescent="0.2">
      <c r="A1545" t="s">
        <v>75</v>
      </c>
      <c r="B1545">
        <v>2021</v>
      </c>
    </row>
    <row r="1546" spans="1:2" x14ac:dyDescent="0.2">
      <c r="A1546" t="s">
        <v>76</v>
      </c>
      <c r="B1546">
        <v>2022</v>
      </c>
    </row>
    <row r="1547" spans="1:2" x14ac:dyDescent="0.2">
      <c r="A1547" t="s">
        <v>83</v>
      </c>
      <c r="B1547">
        <v>2021</v>
      </c>
    </row>
    <row r="1548" spans="1:2" x14ac:dyDescent="0.2">
      <c r="A1548" t="s">
        <v>77</v>
      </c>
      <c r="B1548">
        <v>2021</v>
      </c>
    </row>
    <row r="1549" spans="1:2" x14ac:dyDescent="0.2">
      <c r="A1549" t="s">
        <v>69</v>
      </c>
      <c r="B1549">
        <v>0</v>
      </c>
    </row>
    <row r="1550" spans="1:2" x14ac:dyDescent="0.2">
      <c r="A1550" t="s">
        <v>61</v>
      </c>
      <c r="B1550">
        <v>2022</v>
      </c>
    </row>
    <row r="1551" spans="1:2" x14ac:dyDescent="0.2">
      <c r="A1551" t="s">
        <v>69</v>
      </c>
      <c r="B1551">
        <v>2022</v>
      </c>
    </row>
    <row r="1552" spans="1:2" x14ac:dyDescent="0.2">
      <c r="A1552" t="s">
        <v>69</v>
      </c>
      <c r="B1552">
        <v>2022</v>
      </c>
    </row>
    <row r="1553" spans="1:2" x14ac:dyDescent="0.2">
      <c r="A1553" t="s">
        <v>73</v>
      </c>
      <c r="B1553">
        <v>0</v>
      </c>
    </row>
    <row r="1554" spans="1:2" x14ac:dyDescent="0.2">
      <c r="A1554" t="s">
        <v>72</v>
      </c>
      <c r="B1554">
        <v>2021</v>
      </c>
    </row>
    <row r="1555" spans="1:2" x14ac:dyDescent="0.2">
      <c r="A1555" t="s">
        <v>72</v>
      </c>
      <c r="B1555">
        <v>0</v>
      </c>
    </row>
    <row r="1556" spans="1:2" x14ac:dyDescent="0.2">
      <c r="A1556" t="s">
        <v>78</v>
      </c>
      <c r="B1556">
        <v>0</v>
      </c>
    </row>
    <row r="1557" spans="1:2" x14ac:dyDescent="0.2">
      <c r="A1557" t="s">
        <v>68</v>
      </c>
      <c r="B1557">
        <v>2022</v>
      </c>
    </row>
    <row r="1558" spans="1:2" x14ac:dyDescent="0.2">
      <c r="A1558" t="s">
        <v>61</v>
      </c>
      <c r="B1558">
        <v>2022</v>
      </c>
    </row>
    <row r="1559" spans="1:2" x14ac:dyDescent="0.2">
      <c r="A1559" t="s">
        <v>64</v>
      </c>
      <c r="B1559">
        <v>2022</v>
      </c>
    </row>
    <row r="1560" spans="1:2" x14ac:dyDescent="0.2">
      <c r="A1560" t="s">
        <v>63</v>
      </c>
      <c r="B1560">
        <v>2022</v>
      </c>
    </row>
    <row r="1561" spans="1:2" x14ac:dyDescent="0.2">
      <c r="A1561" t="s">
        <v>65</v>
      </c>
      <c r="B1561">
        <v>2022</v>
      </c>
    </row>
    <row r="1562" spans="1:2" x14ac:dyDescent="0.2">
      <c r="A1562" t="s">
        <v>76</v>
      </c>
      <c r="B1562">
        <v>2021</v>
      </c>
    </row>
    <row r="1563" spans="1:2" x14ac:dyDescent="0.2">
      <c r="A1563" t="s">
        <v>76</v>
      </c>
      <c r="B1563">
        <v>2021</v>
      </c>
    </row>
    <row r="1564" spans="1:2" x14ac:dyDescent="0.2">
      <c r="A1564" t="s">
        <v>77</v>
      </c>
      <c r="B1564">
        <v>2021</v>
      </c>
    </row>
    <row r="1565" spans="1:2" x14ac:dyDescent="0.2">
      <c r="A1565" t="s">
        <v>83</v>
      </c>
      <c r="B1565">
        <v>2021</v>
      </c>
    </row>
    <row r="1566" spans="1:2" x14ac:dyDescent="0.2">
      <c r="A1566" t="s">
        <v>70</v>
      </c>
      <c r="B1566">
        <v>2022</v>
      </c>
    </row>
    <row r="1567" spans="1:2" x14ac:dyDescent="0.2">
      <c r="A1567" t="s">
        <v>83</v>
      </c>
      <c r="B1567">
        <v>2021</v>
      </c>
    </row>
    <row r="1568" spans="1:2" x14ac:dyDescent="0.2">
      <c r="A1568" t="s">
        <v>68</v>
      </c>
      <c r="B1568">
        <v>2022</v>
      </c>
    </row>
    <row r="1569" spans="1:2" x14ac:dyDescent="0.2">
      <c r="A1569" t="s">
        <v>69</v>
      </c>
      <c r="B1569">
        <v>0</v>
      </c>
    </row>
    <row r="1570" spans="1:2" x14ac:dyDescent="0.2">
      <c r="A1570" t="s">
        <v>70</v>
      </c>
      <c r="B1570">
        <v>2022</v>
      </c>
    </row>
    <row r="1571" spans="1:2" x14ac:dyDescent="0.2">
      <c r="A1571" t="s">
        <v>65</v>
      </c>
      <c r="B1571">
        <v>2021</v>
      </c>
    </row>
    <row r="1572" spans="1:2" x14ac:dyDescent="0.2">
      <c r="A1572" t="s">
        <v>69</v>
      </c>
      <c r="B1572">
        <v>2022</v>
      </c>
    </row>
    <row r="1573" spans="1:2" x14ac:dyDescent="0.2">
      <c r="A1573" t="s">
        <v>65</v>
      </c>
      <c r="B1573">
        <v>0</v>
      </c>
    </row>
    <row r="1574" spans="1:2" x14ac:dyDescent="0.2">
      <c r="A1574" t="s">
        <v>70</v>
      </c>
      <c r="B1574">
        <v>2022</v>
      </c>
    </row>
    <row r="1575" spans="1:2" x14ac:dyDescent="0.2">
      <c r="A1575" t="s">
        <v>77</v>
      </c>
      <c r="B1575">
        <v>2022</v>
      </c>
    </row>
    <row r="1576" spans="1:2" x14ac:dyDescent="0.2">
      <c r="A1576" t="s">
        <v>67</v>
      </c>
      <c r="B1576">
        <v>2021</v>
      </c>
    </row>
    <row r="1577" spans="1:2" x14ac:dyDescent="0.2">
      <c r="A1577" t="s">
        <v>83</v>
      </c>
      <c r="B1577">
        <v>2021</v>
      </c>
    </row>
    <row r="1578" spans="1:2" x14ac:dyDescent="0.2">
      <c r="A1578" t="s">
        <v>77</v>
      </c>
      <c r="B1578">
        <v>2021</v>
      </c>
    </row>
    <row r="1579" spans="1:2" x14ac:dyDescent="0.2">
      <c r="A1579" t="s">
        <v>83</v>
      </c>
      <c r="B1579">
        <v>2021</v>
      </c>
    </row>
    <row r="1580" spans="1:2" x14ac:dyDescent="0.2">
      <c r="A1580" t="s">
        <v>74</v>
      </c>
      <c r="B1580">
        <v>2021</v>
      </c>
    </row>
    <row r="1581" spans="1:2" x14ac:dyDescent="0.2">
      <c r="A1581" t="s">
        <v>77</v>
      </c>
      <c r="B1581">
        <v>2021</v>
      </c>
    </row>
    <row r="1582" spans="1:2" x14ac:dyDescent="0.2">
      <c r="A1582" t="s">
        <v>69</v>
      </c>
      <c r="B1582">
        <v>2021</v>
      </c>
    </row>
    <row r="1583" spans="1:2" x14ac:dyDescent="0.2">
      <c r="A1583" t="s">
        <v>74</v>
      </c>
      <c r="B1583">
        <v>2021</v>
      </c>
    </row>
    <row r="1584" spans="1:2" x14ac:dyDescent="0.2">
      <c r="A1584" t="s">
        <v>72</v>
      </c>
      <c r="B1584">
        <v>2022</v>
      </c>
    </row>
    <row r="1585" spans="1:2" x14ac:dyDescent="0.2">
      <c r="A1585" t="s">
        <v>61</v>
      </c>
      <c r="B1585">
        <v>2022</v>
      </c>
    </row>
    <row r="1586" spans="1:2" x14ac:dyDescent="0.2">
      <c r="A1586" t="s">
        <v>63</v>
      </c>
      <c r="B1586">
        <v>2022</v>
      </c>
    </row>
    <row r="1587" spans="1:2" x14ac:dyDescent="0.2">
      <c r="A1587" t="s">
        <v>73</v>
      </c>
      <c r="B1587">
        <v>2022</v>
      </c>
    </row>
    <row r="1588" spans="1:2" x14ac:dyDescent="0.2">
      <c r="A1588" t="s">
        <v>73</v>
      </c>
      <c r="B1588">
        <v>2022</v>
      </c>
    </row>
    <row r="1589" spans="1:2" x14ac:dyDescent="0.2">
      <c r="A1589" t="s">
        <v>61</v>
      </c>
      <c r="B1589">
        <v>2022</v>
      </c>
    </row>
    <row r="1590" spans="1:2" x14ac:dyDescent="0.2">
      <c r="A1590" t="s">
        <v>68</v>
      </c>
      <c r="B1590">
        <v>0</v>
      </c>
    </row>
    <row r="1591" spans="1:2" x14ac:dyDescent="0.2">
      <c r="A1591" t="s">
        <v>63</v>
      </c>
      <c r="B1591">
        <v>0</v>
      </c>
    </row>
    <row r="1592" spans="1:2" x14ac:dyDescent="0.2">
      <c r="A1592" t="s">
        <v>77</v>
      </c>
      <c r="B1592">
        <v>2021</v>
      </c>
    </row>
    <row r="1593" spans="1:2" x14ac:dyDescent="0.2">
      <c r="A1593" t="s">
        <v>81</v>
      </c>
      <c r="B1593">
        <v>0</v>
      </c>
    </row>
    <row r="1594" spans="1:2" x14ac:dyDescent="0.2">
      <c r="A1594" t="s">
        <v>83</v>
      </c>
      <c r="B1594">
        <v>0</v>
      </c>
    </row>
    <row r="1595" spans="1:2" x14ac:dyDescent="0.2">
      <c r="A1595" t="s">
        <v>83</v>
      </c>
      <c r="B1595">
        <v>2021</v>
      </c>
    </row>
    <row r="1596" spans="1:2" x14ac:dyDescent="0.2">
      <c r="A1596" t="s">
        <v>67</v>
      </c>
      <c r="B1596">
        <v>2021</v>
      </c>
    </row>
    <row r="1597" spans="1:2" x14ac:dyDescent="0.2">
      <c r="A1597" t="s">
        <v>76</v>
      </c>
      <c r="B1597">
        <v>2021</v>
      </c>
    </row>
    <row r="1598" spans="1:2" x14ac:dyDescent="0.2">
      <c r="A1598" t="s">
        <v>73</v>
      </c>
      <c r="B1598">
        <v>2022</v>
      </c>
    </row>
    <row r="1599" spans="1:2" x14ac:dyDescent="0.2">
      <c r="A1599" t="s">
        <v>65</v>
      </c>
      <c r="B1599">
        <v>2022</v>
      </c>
    </row>
    <row r="1600" spans="1:2" x14ac:dyDescent="0.2">
      <c r="A1600" t="s">
        <v>68</v>
      </c>
      <c r="B1600">
        <v>0</v>
      </c>
    </row>
    <row r="1601" spans="1:2" x14ac:dyDescent="0.2">
      <c r="A1601" t="s">
        <v>70</v>
      </c>
      <c r="B1601">
        <v>0</v>
      </c>
    </row>
    <row r="1602" spans="1:2" x14ac:dyDescent="0.2">
      <c r="A1602" t="s">
        <v>69</v>
      </c>
      <c r="B1602">
        <v>2022</v>
      </c>
    </row>
    <row r="1603" spans="1:2" x14ac:dyDescent="0.2">
      <c r="A1603" t="s">
        <v>70</v>
      </c>
      <c r="B1603">
        <v>2023</v>
      </c>
    </row>
    <row r="1604" spans="1:2" x14ac:dyDescent="0.2">
      <c r="A1604" t="s">
        <v>61</v>
      </c>
      <c r="B1604">
        <v>2022</v>
      </c>
    </row>
    <row r="1605" spans="1:2" x14ac:dyDescent="0.2">
      <c r="A1605" t="s">
        <v>83</v>
      </c>
      <c r="B1605">
        <v>2021</v>
      </c>
    </row>
    <row r="1606" spans="1:2" x14ac:dyDescent="0.2">
      <c r="A1606" t="s">
        <v>65</v>
      </c>
      <c r="B1606">
        <v>2022</v>
      </c>
    </row>
    <row r="1607" spans="1:2" x14ac:dyDescent="0.2">
      <c r="A1607" t="s">
        <v>83</v>
      </c>
      <c r="B1607">
        <v>0</v>
      </c>
    </row>
    <row r="1608" spans="1:2" x14ac:dyDescent="0.2">
      <c r="A1608" t="s">
        <v>80</v>
      </c>
      <c r="B1608">
        <v>2021</v>
      </c>
    </row>
    <row r="1609" spans="1:2" x14ac:dyDescent="0.2">
      <c r="A1609" t="s">
        <v>77</v>
      </c>
      <c r="B1609">
        <v>2021</v>
      </c>
    </row>
    <row r="1610" spans="1:2" x14ac:dyDescent="0.2">
      <c r="A1610" t="s">
        <v>77</v>
      </c>
      <c r="B1610">
        <v>2021</v>
      </c>
    </row>
    <row r="1611" spans="1:2" x14ac:dyDescent="0.2">
      <c r="A1611" t="s">
        <v>83</v>
      </c>
      <c r="B1611">
        <v>2022</v>
      </c>
    </row>
    <row r="1612" spans="1:2" x14ac:dyDescent="0.2">
      <c r="A1612" t="s">
        <v>77</v>
      </c>
      <c r="B1612">
        <v>2021</v>
      </c>
    </row>
    <row r="1613" spans="1:2" x14ac:dyDescent="0.2">
      <c r="A1613" t="s">
        <v>85</v>
      </c>
      <c r="B1613">
        <v>2022</v>
      </c>
    </row>
    <row r="1614" spans="1:2" x14ac:dyDescent="0.2">
      <c r="A1614" t="s">
        <v>83</v>
      </c>
      <c r="B1614">
        <v>2021</v>
      </c>
    </row>
    <row r="1615" spans="1:2" x14ac:dyDescent="0.2">
      <c r="A1615" t="s">
        <v>77</v>
      </c>
      <c r="B1615">
        <v>2020</v>
      </c>
    </row>
    <row r="1616" spans="1:2" x14ac:dyDescent="0.2">
      <c r="A1616" t="s">
        <v>61</v>
      </c>
      <c r="B1616">
        <v>0</v>
      </c>
    </row>
    <row r="1617" spans="1:2" x14ac:dyDescent="0.2">
      <c r="A1617" t="s">
        <v>66</v>
      </c>
      <c r="B1617">
        <v>0</v>
      </c>
    </row>
    <row r="1618" spans="1:2" x14ac:dyDescent="0.2">
      <c r="A1618" t="s">
        <v>67</v>
      </c>
      <c r="B1618">
        <v>2021</v>
      </c>
    </row>
    <row r="1619" spans="1:2" x14ac:dyDescent="0.2">
      <c r="A1619" t="s">
        <v>61</v>
      </c>
      <c r="B1619">
        <v>2022</v>
      </c>
    </row>
    <row r="1620" spans="1:2" x14ac:dyDescent="0.2">
      <c r="A1620" t="s">
        <v>70</v>
      </c>
      <c r="B1620">
        <v>2022</v>
      </c>
    </row>
    <row r="1621" spans="1:2" x14ac:dyDescent="0.2">
      <c r="A1621" t="s">
        <v>89</v>
      </c>
      <c r="B1621">
        <v>2020</v>
      </c>
    </row>
    <row r="1622" spans="1:2" x14ac:dyDescent="0.2">
      <c r="A1622" t="s">
        <v>77</v>
      </c>
      <c r="B1622">
        <v>2021</v>
      </c>
    </row>
    <row r="1623" spans="1:2" x14ac:dyDescent="0.2">
      <c r="A1623" t="s">
        <v>84</v>
      </c>
      <c r="B1623">
        <v>2020</v>
      </c>
    </row>
    <row r="1624" spans="1:2" x14ac:dyDescent="0.2">
      <c r="A1624" t="s">
        <v>76</v>
      </c>
      <c r="B1624">
        <v>2021</v>
      </c>
    </row>
    <row r="1625" spans="1:2" x14ac:dyDescent="0.2">
      <c r="A1625" t="s">
        <v>83</v>
      </c>
      <c r="B1625">
        <v>2021</v>
      </c>
    </row>
    <row r="1626" spans="1:2" x14ac:dyDescent="0.2">
      <c r="A1626" t="s">
        <v>75</v>
      </c>
      <c r="B1626">
        <v>0</v>
      </c>
    </row>
    <row r="1627" spans="1:2" x14ac:dyDescent="0.2">
      <c r="A1627" t="s">
        <v>87</v>
      </c>
      <c r="B1627">
        <v>2021</v>
      </c>
    </row>
    <row r="1628" spans="1:2" x14ac:dyDescent="0.2">
      <c r="A1628" t="s">
        <v>81</v>
      </c>
      <c r="B1628">
        <v>0</v>
      </c>
    </row>
    <row r="1629" spans="1:2" x14ac:dyDescent="0.2">
      <c r="A1629" t="s">
        <v>65</v>
      </c>
      <c r="B1629">
        <v>2021</v>
      </c>
    </row>
    <row r="1630" spans="1:2" x14ac:dyDescent="0.2">
      <c r="A1630" t="s">
        <v>69</v>
      </c>
      <c r="B1630">
        <v>2022</v>
      </c>
    </row>
    <row r="1631" spans="1:2" x14ac:dyDescent="0.2">
      <c r="A1631" t="s">
        <v>69</v>
      </c>
      <c r="B1631">
        <v>0</v>
      </c>
    </row>
    <row r="1632" spans="1:2" x14ac:dyDescent="0.2">
      <c r="A1632" t="s">
        <v>70</v>
      </c>
      <c r="B1632">
        <v>2022</v>
      </c>
    </row>
    <row r="1633" spans="1:2" x14ac:dyDescent="0.2">
      <c r="A1633" t="s">
        <v>70</v>
      </c>
      <c r="B1633">
        <v>2022</v>
      </c>
    </row>
    <row r="1634" spans="1:2" x14ac:dyDescent="0.2">
      <c r="A1634" t="s">
        <v>69</v>
      </c>
      <c r="B1634">
        <v>2022</v>
      </c>
    </row>
    <row r="1635" spans="1:2" x14ac:dyDescent="0.2">
      <c r="A1635" t="s">
        <v>68</v>
      </c>
      <c r="B1635">
        <v>2022</v>
      </c>
    </row>
    <row r="1636" spans="1:2" x14ac:dyDescent="0.2">
      <c r="A1636" t="s">
        <v>64</v>
      </c>
      <c r="B1636">
        <v>2022</v>
      </c>
    </row>
    <row r="1637" spans="1:2" x14ac:dyDescent="0.2">
      <c r="A1637" t="s">
        <v>70</v>
      </c>
      <c r="B1637">
        <v>2022</v>
      </c>
    </row>
    <row r="1638" spans="1:2" x14ac:dyDescent="0.2">
      <c r="A1638" t="s">
        <v>70</v>
      </c>
      <c r="B1638">
        <v>0</v>
      </c>
    </row>
    <row r="1639" spans="1:2" x14ac:dyDescent="0.2">
      <c r="A1639" t="s">
        <v>70</v>
      </c>
      <c r="B1639">
        <v>2022</v>
      </c>
    </row>
    <row r="1640" spans="1:2" x14ac:dyDescent="0.2">
      <c r="A1640" t="s">
        <v>65</v>
      </c>
      <c r="B1640">
        <v>2022</v>
      </c>
    </row>
    <row r="1641" spans="1:2" x14ac:dyDescent="0.2">
      <c r="A1641" t="s">
        <v>69</v>
      </c>
      <c r="B1641">
        <v>0</v>
      </c>
    </row>
    <row r="1642" spans="1:2" x14ac:dyDescent="0.2">
      <c r="A1642" t="s">
        <v>61</v>
      </c>
      <c r="B1642">
        <v>2022</v>
      </c>
    </row>
    <row r="1643" spans="1:2" x14ac:dyDescent="0.2">
      <c r="A1643" t="s">
        <v>61</v>
      </c>
      <c r="B1643">
        <v>2022</v>
      </c>
    </row>
    <row r="1644" spans="1:2" x14ac:dyDescent="0.2">
      <c r="A1644" t="s">
        <v>70</v>
      </c>
      <c r="B1644">
        <v>2022</v>
      </c>
    </row>
    <row r="1645" spans="1:2" x14ac:dyDescent="0.2">
      <c r="A1645" t="s">
        <v>61</v>
      </c>
      <c r="B1645">
        <v>2022</v>
      </c>
    </row>
    <row r="1646" spans="1:2" x14ac:dyDescent="0.2">
      <c r="A1646" t="s">
        <v>63</v>
      </c>
      <c r="B1646">
        <v>2022</v>
      </c>
    </row>
    <row r="1647" spans="1:2" x14ac:dyDescent="0.2">
      <c r="A1647" t="s">
        <v>70</v>
      </c>
      <c r="B1647">
        <v>2022</v>
      </c>
    </row>
    <row r="1648" spans="1:2" x14ac:dyDescent="0.2">
      <c r="A1648" t="s">
        <v>64</v>
      </c>
      <c r="B1648">
        <v>2022</v>
      </c>
    </row>
    <row r="1649" spans="1:2" x14ac:dyDescent="0.2">
      <c r="A1649" t="s">
        <v>61</v>
      </c>
      <c r="B1649">
        <v>2022</v>
      </c>
    </row>
    <row r="1650" spans="1:2" x14ac:dyDescent="0.2">
      <c r="A1650" t="s">
        <v>70</v>
      </c>
      <c r="B1650">
        <v>2022</v>
      </c>
    </row>
    <row r="1651" spans="1:2" x14ac:dyDescent="0.2">
      <c r="A1651" t="s">
        <v>65</v>
      </c>
      <c r="B1651">
        <v>2022</v>
      </c>
    </row>
    <row r="1652" spans="1:2" x14ac:dyDescent="0.2">
      <c r="A1652" t="s">
        <v>70</v>
      </c>
      <c r="B1652">
        <v>0</v>
      </c>
    </row>
    <row r="1653" spans="1:2" x14ac:dyDescent="0.2">
      <c r="A1653" t="s">
        <v>63</v>
      </c>
      <c r="B1653">
        <v>0</v>
      </c>
    </row>
    <row r="1654" spans="1:2" x14ac:dyDescent="0.2">
      <c r="A1654" t="s">
        <v>61</v>
      </c>
      <c r="B1654">
        <v>2022</v>
      </c>
    </row>
    <row r="1655" spans="1:2" x14ac:dyDescent="0.2">
      <c r="A1655" t="s">
        <v>61</v>
      </c>
      <c r="B1655">
        <v>2022</v>
      </c>
    </row>
    <row r="1656" spans="1:2" x14ac:dyDescent="0.2">
      <c r="A1656" t="s">
        <v>61</v>
      </c>
      <c r="B1656">
        <v>2023</v>
      </c>
    </row>
    <row r="1657" spans="1:2" x14ac:dyDescent="0.2">
      <c r="A1657" t="s">
        <v>70</v>
      </c>
      <c r="B1657">
        <v>2022</v>
      </c>
    </row>
    <row r="1658" spans="1:2" x14ac:dyDescent="0.2">
      <c r="A1658" t="s">
        <v>61</v>
      </c>
      <c r="B1658">
        <v>2022</v>
      </c>
    </row>
    <row r="1659" spans="1:2" x14ac:dyDescent="0.2">
      <c r="A1659" t="s">
        <v>63</v>
      </c>
      <c r="B1659">
        <v>0</v>
      </c>
    </row>
    <row r="1660" spans="1:2" x14ac:dyDescent="0.2">
      <c r="A1660" t="s">
        <v>68</v>
      </c>
      <c r="B1660">
        <v>2022</v>
      </c>
    </row>
    <row r="1661" spans="1:2" x14ac:dyDescent="0.2">
      <c r="A1661" t="s">
        <v>65</v>
      </c>
      <c r="B1661">
        <v>2022</v>
      </c>
    </row>
    <row r="1662" spans="1:2" x14ac:dyDescent="0.2">
      <c r="A1662" t="s">
        <v>65</v>
      </c>
      <c r="B1662">
        <v>2022</v>
      </c>
    </row>
    <row r="1663" spans="1:2" x14ac:dyDescent="0.2">
      <c r="A1663" t="s">
        <v>69</v>
      </c>
      <c r="B1663">
        <v>2022</v>
      </c>
    </row>
    <row r="1664" spans="1:2" x14ac:dyDescent="0.2">
      <c r="A1664" t="s">
        <v>65</v>
      </c>
      <c r="B1664">
        <v>2022</v>
      </c>
    </row>
    <row r="1665" spans="1:2" x14ac:dyDescent="0.2">
      <c r="A1665" t="s">
        <v>61</v>
      </c>
      <c r="B1665">
        <v>2022</v>
      </c>
    </row>
    <row r="1666" spans="1:2" x14ac:dyDescent="0.2">
      <c r="A1666" t="s">
        <v>65</v>
      </c>
      <c r="B1666">
        <v>0</v>
      </c>
    </row>
    <row r="1667" spans="1:2" x14ac:dyDescent="0.2">
      <c r="A1667" t="s">
        <v>65</v>
      </c>
      <c r="B1667">
        <v>2022</v>
      </c>
    </row>
    <row r="1668" spans="1:2" x14ac:dyDescent="0.2">
      <c r="A1668" t="s">
        <v>68</v>
      </c>
      <c r="B1668">
        <v>2022</v>
      </c>
    </row>
    <row r="1669" spans="1:2" x14ac:dyDescent="0.2">
      <c r="A1669" t="s">
        <v>70</v>
      </c>
      <c r="B1669">
        <v>2022</v>
      </c>
    </row>
    <row r="1670" spans="1:2" x14ac:dyDescent="0.2">
      <c r="A1670" t="s">
        <v>61</v>
      </c>
      <c r="B1670">
        <v>2022</v>
      </c>
    </row>
    <row r="1671" spans="1:2" x14ac:dyDescent="0.2">
      <c r="A1671" t="s">
        <v>70</v>
      </c>
      <c r="B1671">
        <v>2022</v>
      </c>
    </row>
    <row r="1672" spans="1:2" x14ac:dyDescent="0.2">
      <c r="A1672" t="s">
        <v>73</v>
      </c>
      <c r="B1672">
        <v>0</v>
      </c>
    </row>
    <row r="1673" spans="1:2" x14ac:dyDescent="0.2">
      <c r="A1673" t="s">
        <v>70</v>
      </c>
      <c r="B1673">
        <v>2022</v>
      </c>
    </row>
    <row r="1674" spans="1:2" x14ac:dyDescent="0.2">
      <c r="A1674" t="s">
        <v>68</v>
      </c>
      <c r="B1674">
        <v>2022</v>
      </c>
    </row>
    <row r="1675" spans="1:2" x14ac:dyDescent="0.2">
      <c r="A1675" t="s">
        <v>69</v>
      </c>
      <c r="B1675">
        <v>2022</v>
      </c>
    </row>
    <row r="1676" spans="1:2" x14ac:dyDescent="0.2">
      <c r="A1676" t="s">
        <v>70</v>
      </c>
      <c r="B1676">
        <v>2022</v>
      </c>
    </row>
    <row r="1677" spans="1:2" x14ac:dyDescent="0.2">
      <c r="A1677" t="s">
        <v>61</v>
      </c>
      <c r="B1677">
        <v>2022</v>
      </c>
    </row>
    <row r="1678" spans="1:2" x14ac:dyDescent="0.2">
      <c r="A1678" t="s">
        <v>69</v>
      </c>
      <c r="B1678">
        <v>2023</v>
      </c>
    </row>
    <row r="1679" spans="1:2" x14ac:dyDescent="0.2">
      <c r="A1679" t="s">
        <v>63</v>
      </c>
      <c r="B1679">
        <v>2022</v>
      </c>
    </row>
    <row r="1680" spans="1:2" x14ac:dyDescent="0.2">
      <c r="A1680" t="s">
        <v>69</v>
      </c>
      <c r="B1680">
        <v>2022</v>
      </c>
    </row>
    <row r="1681" spans="1:2" x14ac:dyDescent="0.2">
      <c r="A1681" t="s">
        <v>64</v>
      </c>
      <c r="B1681">
        <v>2022</v>
      </c>
    </row>
    <row r="1682" spans="1:2" x14ac:dyDescent="0.2">
      <c r="A1682" t="s">
        <v>68</v>
      </c>
      <c r="B1682">
        <v>0</v>
      </c>
    </row>
    <row r="1683" spans="1:2" x14ac:dyDescent="0.2">
      <c r="A1683" t="s">
        <v>69</v>
      </c>
      <c r="B1683">
        <v>0</v>
      </c>
    </row>
    <row r="1684" spans="1:2" x14ac:dyDescent="0.2">
      <c r="A1684" t="s">
        <v>68</v>
      </c>
      <c r="B1684">
        <v>2022</v>
      </c>
    </row>
    <row r="1685" spans="1:2" x14ac:dyDescent="0.2">
      <c r="A1685" t="s">
        <v>68</v>
      </c>
      <c r="B1685">
        <v>2022</v>
      </c>
    </row>
    <row r="1686" spans="1:2" x14ac:dyDescent="0.2">
      <c r="A1686" t="s">
        <v>65</v>
      </c>
      <c r="B1686">
        <v>0</v>
      </c>
    </row>
    <row r="1687" spans="1:2" x14ac:dyDescent="0.2">
      <c r="A1687" t="s">
        <v>63</v>
      </c>
      <c r="B1687">
        <v>0</v>
      </c>
    </row>
    <row r="1688" spans="1:2" x14ac:dyDescent="0.2">
      <c r="A1688" t="s">
        <v>63</v>
      </c>
      <c r="B1688">
        <v>2022</v>
      </c>
    </row>
    <row r="1689" spans="1:2" x14ac:dyDescent="0.2">
      <c r="A1689" t="s">
        <v>65</v>
      </c>
      <c r="B1689">
        <v>0</v>
      </c>
    </row>
    <row r="1690" spans="1:2" x14ac:dyDescent="0.2">
      <c r="A1690" t="s">
        <v>65</v>
      </c>
      <c r="B1690">
        <v>0</v>
      </c>
    </row>
    <row r="1691" spans="1:2" x14ac:dyDescent="0.2">
      <c r="A1691" t="s">
        <v>61</v>
      </c>
      <c r="B1691">
        <v>2022</v>
      </c>
    </row>
    <row r="1692" spans="1:2" x14ac:dyDescent="0.2">
      <c r="A1692" t="s">
        <v>68</v>
      </c>
      <c r="B1692">
        <v>2022</v>
      </c>
    </row>
    <row r="1693" spans="1:2" x14ac:dyDescent="0.2">
      <c r="A1693" t="s">
        <v>69</v>
      </c>
      <c r="B1693">
        <v>2022</v>
      </c>
    </row>
    <row r="1694" spans="1:2" x14ac:dyDescent="0.2">
      <c r="A1694" t="s">
        <v>70</v>
      </c>
      <c r="B1694">
        <v>2022</v>
      </c>
    </row>
    <row r="1695" spans="1:2" x14ac:dyDescent="0.2">
      <c r="A1695" t="s">
        <v>61</v>
      </c>
      <c r="B1695">
        <v>2022</v>
      </c>
    </row>
    <row r="1696" spans="1:2" x14ac:dyDescent="0.2">
      <c r="A1696" t="s">
        <v>70</v>
      </c>
      <c r="B1696">
        <v>2022</v>
      </c>
    </row>
    <row r="1697" spans="1:2" x14ac:dyDescent="0.2">
      <c r="A1697" t="s">
        <v>61</v>
      </c>
      <c r="B1697">
        <v>2022</v>
      </c>
    </row>
    <row r="1698" spans="1:2" x14ac:dyDescent="0.2">
      <c r="A1698" t="s">
        <v>65</v>
      </c>
      <c r="B1698">
        <v>0</v>
      </c>
    </row>
    <row r="1699" spans="1:2" x14ac:dyDescent="0.2">
      <c r="A1699" t="s">
        <v>70</v>
      </c>
      <c r="B1699">
        <v>0</v>
      </c>
    </row>
    <row r="1700" spans="1:2" x14ac:dyDescent="0.2">
      <c r="A1700" t="s">
        <v>61</v>
      </c>
      <c r="B1700">
        <v>2022</v>
      </c>
    </row>
    <row r="1701" spans="1:2" x14ac:dyDescent="0.2">
      <c r="A1701" t="s">
        <v>64</v>
      </c>
      <c r="B1701">
        <v>0</v>
      </c>
    </row>
    <row r="1702" spans="1:2" x14ac:dyDescent="0.2">
      <c r="A1702" t="s">
        <v>70</v>
      </c>
      <c r="B1702">
        <v>0</v>
      </c>
    </row>
    <row r="1703" spans="1:2" x14ac:dyDescent="0.2">
      <c r="A1703" t="s">
        <v>73</v>
      </c>
      <c r="B1703">
        <v>2022</v>
      </c>
    </row>
    <row r="1704" spans="1:2" x14ac:dyDescent="0.2">
      <c r="A1704" t="s">
        <v>70</v>
      </c>
      <c r="B1704">
        <v>0</v>
      </c>
    </row>
    <row r="1705" spans="1:2" x14ac:dyDescent="0.2">
      <c r="A1705" t="s">
        <v>61</v>
      </c>
      <c r="B1705">
        <v>2022</v>
      </c>
    </row>
    <row r="1706" spans="1:2" x14ac:dyDescent="0.2">
      <c r="A1706" t="s">
        <v>70</v>
      </c>
      <c r="B1706">
        <v>0</v>
      </c>
    </row>
    <row r="1707" spans="1:2" x14ac:dyDescent="0.2">
      <c r="A1707" t="s">
        <v>70</v>
      </c>
      <c r="B1707">
        <v>2022</v>
      </c>
    </row>
    <row r="1708" spans="1:2" x14ac:dyDescent="0.2">
      <c r="A1708" t="s">
        <v>61</v>
      </c>
      <c r="B1708">
        <v>2022</v>
      </c>
    </row>
    <row r="1709" spans="1:2" x14ac:dyDescent="0.2">
      <c r="A1709" t="s">
        <v>70</v>
      </c>
      <c r="B1709">
        <v>2022</v>
      </c>
    </row>
    <row r="1710" spans="1:2" x14ac:dyDescent="0.2">
      <c r="A1710" t="s">
        <v>69</v>
      </c>
      <c r="B1710">
        <v>2022</v>
      </c>
    </row>
    <row r="1711" spans="1:2" x14ac:dyDescent="0.2">
      <c r="A1711" t="s">
        <v>69</v>
      </c>
      <c r="B1711">
        <v>0</v>
      </c>
    </row>
    <row r="1712" spans="1:2" x14ac:dyDescent="0.2">
      <c r="A1712" t="s">
        <v>63</v>
      </c>
      <c r="B1712">
        <v>2022</v>
      </c>
    </row>
    <row r="1713" spans="1:2" x14ac:dyDescent="0.2">
      <c r="A1713" t="s">
        <v>65</v>
      </c>
      <c r="B1713">
        <v>0</v>
      </c>
    </row>
    <row r="1714" spans="1:2" x14ac:dyDescent="0.2">
      <c r="A1714" t="s">
        <v>70</v>
      </c>
      <c r="B1714">
        <v>2022</v>
      </c>
    </row>
    <row r="1715" spans="1:2" x14ac:dyDescent="0.2">
      <c r="A1715" t="s">
        <v>61</v>
      </c>
      <c r="B1715">
        <v>2022</v>
      </c>
    </row>
    <row r="1716" spans="1:2" x14ac:dyDescent="0.2">
      <c r="A1716" t="s">
        <v>61</v>
      </c>
      <c r="B1716">
        <v>2022</v>
      </c>
    </row>
    <row r="1717" spans="1:2" x14ac:dyDescent="0.2">
      <c r="A1717" t="s">
        <v>61</v>
      </c>
      <c r="B1717">
        <v>2022</v>
      </c>
    </row>
    <row r="1718" spans="1:2" x14ac:dyDescent="0.2">
      <c r="A1718" t="s">
        <v>65</v>
      </c>
      <c r="B1718">
        <v>2022</v>
      </c>
    </row>
    <row r="1719" spans="1:2" x14ac:dyDescent="0.2">
      <c r="A1719" t="s">
        <v>73</v>
      </c>
      <c r="B1719">
        <v>2022</v>
      </c>
    </row>
    <row r="1720" spans="1:2" x14ac:dyDescent="0.2">
      <c r="A1720" t="s">
        <v>73</v>
      </c>
      <c r="B1720">
        <v>2022</v>
      </c>
    </row>
    <row r="1721" spans="1:2" x14ac:dyDescent="0.2">
      <c r="A1721" t="s">
        <v>73</v>
      </c>
      <c r="B1721">
        <v>2023</v>
      </c>
    </row>
    <row r="1722" spans="1:2" x14ac:dyDescent="0.2">
      <c r="A1722" t="s">
        <v>70</v>
      </c>
      <c r="B1722">
        <v>2022</v>
      </c>
    </row>
    <row r="1723" spans="1:2" x14ac:dyDescent="0.2">
      <c r="A1723" t="s">
        <v>73</v>
      </c>
      <c r="B1723">
        <v>2022</v>
      </c>
    </row>
    <row r="1724" spans="1:2" x14ac:dyDescent="0.2">
      <c r="A1724" t="s">
        <v>65</v>
      </c>
      <c r="B1724">
        <v>2022</v>
      </c>
    </row>
    <row r="1725" spans="1:2" x14ac:dyDescent="0.2">
      <c r="A1725" t="s">
        <v>61</v>
      </c>
      <c r="B1725">
        <v>2022</v>
      </c>
    </row>
    <row r="1726" spans="1:2" x14ac:dyDescent="0.2">
      <c r="A1726" t="s">
        <v>70</v>
      </c>
      <c r="B1726">
        <v>2022</v>
      </c>
    </row>
    <row r="1727" spans="1:2" x14ac:dyDescent="0.2">
      <c r="A1727" t="s">
        <v>61</v>
      </c>
      <c r="B1727">
        <v>2022</v>
      </c>
    </row>
    <row r="1728" spans="1:2" x14ac:dyDescent="0.2">
      <c r="A1728" t="s">
        <v>70</v>
      </c>
      <c r="B1728">
        <v>0</v>
      </c>
    </row>
    <row r="1729" spans="1:2" x14ac:dyDescent="0.2">
      <c r="A1729" t="s">
        <v>61</v>
      </c>
      <c r="B1729">
        <v>2022</v>
      </c>
    </row>
    <row r="1730" spans="1:2" x14ac:dyDescent="0.2">
      <c r="A1730" t="s">
        <v>61</v>
      </c>
      <c r="B1730">
        <v>2022</v>
      </c>
    </row>
    <row r="1731" spans="1:2" x14ac:dyDescent="0.2">
      <c r="A1731" t="s">
        <v>68</v>
      </c>
      <c r="B1731">
        <v>2022</v>
      </c>
    </row>
    <row r="1732" spans="1:2" x14ac:dyDescent="0.2">
      <c r="A1732" t="s">
        <v>70</v>
      </c>
      <c r="B1732">
        <v>2022</v>
      </c>
    </row>
    <row r="1733" spans="1:2" x14ac:dyDescent="0.2">
      <c r="A1733" t="s">
        <v>63</v>
      </c>
      <c r="B1733">
        <v>2023</v>
      </c>
    </row>
    <row r="1734" spans="1:2" x14ac:dyDescent="0.2">
      <c r="A1734" t="s">
        <v>61</v>
      </c>
      <c r="B1734">
        <v>0</v>
      </c>
    </row>
    <row r="1735" spans="1:2" x14ac:dyDescent="0.2">
      <c r="A1735" t="s">
        <v>65</v>
      </c>
      <c r="B1735">
        <v>2022</v>
      </c>
    </row>
    <row r="1736" spans="1:2" x14ac:dyDescent="0.2">
      <c r="A1736" t="s">
        <v>70</v>
      </c>
      <c r="B1736">
        <v>2022</v>
      </c>
    </row>
    <row r="1737" spans="1:2" x14ac:dyDescent="0.2">
      <c r="A1737" t="s">
        <v>70</v>
      </c>
      <c r="B1737">
        <v>2022</v>
      </c>
    </row>
    <row r="1738" spans="1:2" x14ac:dyDescent="0.2">
      <c r="A1738" t="s">
        <v>70</v>
      </c>
      <c r="B1738">
        <v>2022</v>
      </c>
    </row>
    <row r="1739" spans="1:2" x14ac:dyDescent="0.2">
      <c r="A1739" t="s">
        <v>61</v>
      </c>
      <c r="B1739">
        <v>2022</v>
      </c>
    </row>
    <row r="1740" spans="1:2" x14ac:dyDescent="0.2">
      <c r="A1740" t="s">
        <v>61</v>
      </c>
      <c r="B1740">
        <v>2022</v>
      </c>
    </row>
    <row r="1741" spans="1:2" x14ac:dyDescent="0.2">
      <c r="A1741" t="s">
        <v>65</v>
      </c>
      <c r="B1741">
        <v>2022</v>
      </c>
    </row>
    <row r="1742" spans="1:2" x14ac:dyDescent="0.2">
      <c r="A1742" t="s">
        <v>70</v>
      </c>
      <c r="B1742">
        <v>2022</v>
      </c>
    </row>
    <row r="1743" spans="1:2" x14ac:dyDescent="0.2">
      <c r="A1743" t="s">
        <v>63</v>
      </c>
      <c r="B1743">
        <v>2022</v>
      </c>
    </row>
    <row r="1744" spans="1:2" x14ac:dyDescent="0.2">
      <c r="A1744" t="s">
        <v>61</v>
      </c>
      <c r="B1744">
        <v>0</v>
      </c>
    </row>
    <row r="1745" spans="1:2" x14ac:dyDescent="0.2">
      <c r="A1745" t="s">
        <v>63</v>
      </c>
      <c r="B1745">
        <v>2022</v>
      </c>
    </row>
    <row r="1746" spans="1:2" x14ac:dyDescent="0.2">
      <c r="A1746" t="s">
        <v>73</v>
      </c>
      <c r="B1746">
        <v>2022</v>
      </c>
    </row>
    <row r="1747" spans="1:2" x14ac:dyDescent="0.2">
      <c r="A1747" t="s">
        <v>70</v>
      </c>
      <c r="B1747">
        <v>2022</v>
      </c>
    </row>
    <row r="1748" spans="1:2" x14ac:dyDescent="0.2">
      <c r="A1748" t="s">
        <v>70</v>
      </c>
      <c r="B1748">
        <v>2022</v>
      </c>
    </row>
    <row r="1749" spans="1:2" x14ac:dyDescent="0.2">
      <c r="A1749" t="s">
        <v>69</v>
      </c>
      <c r="B1749">
        <v>2022</v>
      </c>
    </row>
    <row r="1750" spans="1:2" x14ac:dyDescent="0.2">
      <c r="A1750" t="s">
        <v>73</v>
      </c>
      <c r="B1750">
        <v>0</v>
      </c>
    </row>
    <row r="1751" spans="1:2" x14ac:dyDescent="0.2">
      <c r="A1751" t="s">
        <v>61</v>
      </c>
      <c r="B1751">
        <v>2023</v>
      </c>
    </row>
    <row r="1752" spans="1:2" x14ac:dyDescent="0.2">
      <c r="A1752" t="s">
        <v>65</v>
      </c>
      <c r="B1752">
        <v>2022</v>
      </c>
    </row>
    <row r="1753" spans="1:2" x14ac:dyDescent="0.2">
      <c r="A1753" t="s">
        <v>69</v>
      </c>
      <c r="B1753">
        <v>2022</v>
      </c>
    </row>
    <row r="1754" spans="1:2" x14ac:dyDescent="0.2">
      <c r="A1754" t="s">
        <v>70</v>
      </c>
      <c r="B1754">
        <v>2022</v>
      </c>
    </row>
    <row r="1755" spans="1:2" x14ac:dyDescent="0.2">
      <c r="A1755" t="s">
        <v>61</v>
      </c>
      <c r="B1755">
        <v>2022</v>
      </c>
    </row>
    <row r="1756" spans="1:2" x14ac:dyDescent="0.2">
      <c r="A1756" t="s">
        <v>61</v>
      </c>
      <c r="B1756">
        <v>0</v>
      </c>
    </row>
    <row r="1757" spans="1:2" x14ac:dyDescent="0.2">
      <c r="A1757" t="s">
        <v>69</v>
      </c>
      <c r="B1757">
        <v>2022</v>
      </c>
    </row>
    <row r="1758" spans="1:2" x14ac:dyDescent="0.2">
      <c r="A1758" t="s">
        <v>65</v>
      </c>
      <c r="B1758">
        <v>2022</v>
      </c>
    </row>
    <row r="1759" spans="1:2" x14ac:dyDescent="0.2">
      <c r="A1759" t="s">
        <v>69</v>
      </c>
      <c r="B1759">
        <v>2022</v>
      </c>
    </row>
    <row r="1760" spans="1:2" x14ac:dyDescent="0.2">
      <c r="A1760" t="s">
        <v>73</v>
      </c>
      <c r="B1760">
        <v>0</v>
      </c>
    </row>
    <row r="1761" spans="1:2" x14ac:dyDescent="0.2">
      <c r="A1761" t="s">
        <v>69</v>
      </c>
      <c r="B1761">
        <v>2022</v>
      </c>
    </row>
    <row r="1762" spans="1:2" x14ac:dyDescent="0.2">
      <c r="A1762" t="s">
        <v>69</v>
      </c>
      <c r="B1762">
        <v>2022</v>
      </c>
    </row>
    <row r="1763" spans="1:2" x14ac:dyDescent="0.2">
      <c r="A1763" t="s">
        <v>70</v>
      </c>
      <c r="B1763">
        <v>2022</v>
      </c>
    </row>
    <row r="1764" spans="1:2" x14ac:dyDescent="0.2">
      <c r="A1764" t="s">
        <v>70</v>
      </c>
      <c r="B1764">
        <v>2023</v>
      </c>
    </row>
    <row r="1765" spans="1:2" x14ac:dyDescent="0.2">
      <c r="A1765" t="s">
        <v>70</v>
      </c>
      <c r="B1765">
        <v>2022</v>
      </c>
    </row>
    <row r="1766" spans="1:2" x14ac:dyDescent="0.2">
      <c r="A1766" t="s">
        <v>70</v>
      </c>
      <c r="B1766">
        <v>0</v>
      </c>
    </row>
    <row r="1767" spans="1:2" x14ac:dyDescent="0.2">
      <c r="A1767" t="s">
        <v>65</v>
      </c>
      <c r="B1767">
        <v>2022</v>
      </c>
    </row>
    <row r="1768" spans="1:2" x14ac:dyDescent="0.2">
      <c r="A1768" t="s">
        <v>68</v>
      </c>
      <c r="B1768">
        <v>2022</v>
      </c>
    </row>
    <row r="1769" spans="1:2" x14ac:dyDescent="0.2">
      <c r="A1769" t="s">
        <v>70</v>
      </c>
      <c r="B1769">
        <v>0</v>
      </c>
    </row>
    <row r="1770" spans="1:2" x14ac:dyDescent="0.2">
      <c r="A1770" t="s">
        <v>61</v>
      </c>
      <c r="B1770">
        <v>0</v>
      </c>
    </row>
    <row r="1771" spans="1:2" x14ac:dyDescent="0.2">
      <c r="A1771" t="s">
        <v>61</v>
      </c>
      <c r="B1771">
        <v>0</v>
      </c>
    </row>
    <row r="1772" spans="1:2" x14ac:dyDescent="0.2">
      <c r="A1772" t="s">
        <v>63</v>
      </c>
      <c r="B1772">
        <v>2022</v>
      </c>
    </row>
    <row r="1773" spans="1:2" x14ac:dyDescent="0.2">
      <c r="A1773" t="s">
        <v>70</v>
      </c>
      <c r="B1773">
        <v>0</v>
      </c>
    </row>
    <row r="1774" spans="1:2" x14ac:dyDescent="0.2">
      <c r="A1774" t="s">
        <v>64</v>
      </c>
      <c r="B1774">
        <v>2023</v>
      </c>
    </row>
    <row r="1775" spans="1:2" x14ac:dyDescent="0.2">
      <c r="A1775" t="s">
        <v>61</v>
      </c>
      <c r="B1775">
        <v>2022</v>
      </c>
    </row>
    <row r="1776" spans="1:2" x14ac:dyDescent="0.2">
      <c r="A1776" t="s">
        <v>70</v>
      </c>
      <c r="B1776">
        <v>2022</v>
      </c>
    </row>
    <row r="1777" spans="1:2" x14ac:dyDescent="0.2">
      <c r="A1777" t="s">
        <v>61</v>
      </c>
      <c r="B1777">
        <v>2022</v>
      </c>
    </row>
    <row r="1778" spans="1:2" x14ac:dyDescent="0.2">
      <c r="A1778" t="s">
        <v>69</v>
      </c>
      <c r="B1778">
        <v>2022</v>
      </c>
    </row>
    <row r="1779" spans="1:2" x14ac:dyDescent="0.2">
      <c r="A1779" t="s">
        <v>69</v>
      </c>
      <c r="B1779">
        <v>0</v>
      </c>
    </row>
    <row r="1780" spans="1:2" x14ac:dyDescent="0.2">
      <c r="A1780" t="s">
        <v>69</v>
      </c>
      <c r="B1780">
        <v>2022</v>
      </c>
    </row>
    <row r="1781" spans="1:2" x14ac:dyDescent="0.2">
      <c r="A1781" t="s">
        <v>68</v>
      </c>
      <c r="B1781">
        <v>2022</v>
      </c>
    </row>
    <row r="1782" spans="1:2" x14ac:dyDescent="0.2">
      <c r="A1782" t="s">
        <v>70</v>
      </c>
      <c r="B1782">
        <v>2022</v>
      </c>
    </row>
    <row r="1783" spans="1:2" x14ac:dyDescent="0.2">
      <c r="A1783" t="s">
        <v>70</v>
      </c>
      <c r="B1783">
        <v>0</v>
      </c>
    </row>
    <row r="1784" spans="1:2" x14ac:dyDescent="0.2">
      <c r="A1784" t="s">
        <v>61</v>
      </c>
      <c r="B1784">
        <v>0</v>
      </c>
    </row>
    <row r="1785" spans="1:2" x14ac:dyDescent="0.2">
      <c r="A1785" t="s">
        <v>68</v>
      </c>
      <c r="B1785">
        <v>0</v>
      </c>
    </row>
    <row r="1786" spans="1:2" x14ac:dyDescent="0.2">
      <c r="A1786" t="s">
        <v>70</v>
      </c>
      <c r="B1786">
        <v>2022</v>
      </c>
    </row>
    <row r="1787" spans="1:2" x14ac:dyDescent="0.2">
      <c r="A1787" t="s">
        <v>61</v>
      </c>
      <c r="B1787">
        <v>2022</v>
      </c>
    </row>
    <row r="1788" spans="1:2" x14ac:dyDescent="0.2">
      <c r="A1788" t="s">
        <v>65</v>
      </c>
      <c r="B1788">
        <v>2022</v>
      </c>
    </row>
    <row r="1789" spans="1:2" x14ac:dyDescent="0.2">
      <c r="A1789" t="s">
        <v>61</v>
      </c>
      <c r="B1789">
        <v>2022</v>
      </c>
    </row>
    <row r="1790" spans="1:2" x14ac:dyDescent="0.2">
      <c r="A1790" t="s">
        <v>70</v>
      </c>
      <c r="B1790">
        <v>2022</v>
      </c>
    </row>
    <row r="1791" spans="1:2" x14ac:dyDescent="0.2">
      <c r="A1791" t="s">
        <v>68</v>
      </c>
      <c r="B1791">
        <v>0</v>
      </c>
    </row>
    <row r="1792" spans="1:2" x14ac:dyDescent="0.2">
      <c r="A1792" t="s">
        <v>69</v>
      </c>
      <c r="B1792">
        <v>2022</v>
      </c>
    </row>
    <row r="1793" spans="1:2" x14ac:dyDescent="0.2">
      <c r="A1793" t="s">
        <v>68</v>
      </c>
      <c r="B1793">
        <v>0</v>
      </c>
    </row>
    <row r="1794" spans="1:2" x14ac:dyDescent="0.2">
      <c r="A1794" t="s">
        <v>70</v>
      </c>
      <c r="B1794">
        <v>2022</v>
      </c>
    </row>
    <row r="1795" spans="1:2" x14ac:dyDescent="0.2">
      <c r="A1795" t="s">
        <v>70</v>
      </c>
      <c r="B1795">
        <v>2022</v>
      </c>
    </row>
    <row r="1796" spans="1:2" x14ac:dyDescent="0.2">
      <c r="A1796" t="s">
        <v>61</v>
      </c>
      <c r="B1796">
        <v>2022</v>
      </c>
    </row>
    <row r="1797" spans="1:2" x14ac:dyDescent="0.2">
      <c r="A1797" t="s">
        <v>70</v>
      </c>
      <c r="B1797">
        <v>2022</v>
      </c>
    </row>
    <row r="1798" spans="1:2" x14ac:dyDescent="0.2">
      <c r="A1798" t="s">
        <v>70</v>
      </c>
      <c r="B1798">
        <v>0</v>
      </c>
    </row>
    <row r="1799" spans="1:2" x14ac:dyDescent="0.2">
      <c r="A1799" t="s">
        <v>70</v>
      </c>
      <c r="B1799">
        <v>2022</v>
      </c>
    </row>
    <row r="1800" spans="1:2" x14ac:dyDescent="0.2">
      <c r="A1800" t="s">
        <v>70</v>
      </c>
      <c r="B1800">
        <v>0</v>
      </c>
    </row>
    <row r="1801" spans="1:2" x14ac:dyDescent="0.2">
      <c r="A1801" t="s">
        <v>65</v>
      </c>
      <c r="B1801">
        <v>2022</v>
      </c>
    </row>
    <row r="1802" spans="1:2" x14ac:dyDescent="0.2">
      <c r="A1802" t="s">
        <v>64</v>
      </c>
      <c r="B1802">
        <v>2022</v>
      </c>
    </row>
    <row r="1803" spans="1:2" x14ac:dyDescent="0.2">
      <c r="A1803" t="s">
        <v>65</v>
      </c>
      <c r="B1803">
        <v>2022</v>
      </c>
    </row>
    <row r="1804" spans="1:2" x14ac:dyDescent="0.2">
      <c r="A1804" t="s">
        <v>73</v>
      </c>
      <c r="B1804">
        <v>0</v>
      </c>
    </row>
    <row r="1805" spans="1:2" x14ac:dyDescent="0.2">
      <c r="A1805" t="s">
        <v>65</v>
      </c>
      <c r="B1805">
        <v>2022</v>
      </c>
    </row>
    <row r="1806" spans="1:2" x14ac:dyDescent="0.2">
      <c r="A1806" t="s">
        <v>69</v>
      </c>
      <c r="B1806">
        <v>2022</v>
      </c>
    </row>
    <row r="1807" spans="1:2" x14ac:dyDescent="0.2">
      <c r="A1807" t="s">
        <v>70</v>
      </c>
      <c r="B1807">
        <v>0</v>
      </c>
    </row>
    <row r="1808" spans="1:2" x14ac:dyDescent="0.2">
      <c r="A1808" t="s">
        <v>70</v>
      </c>
      <c r="B1808">
        <v>2022</v>
      </c>
    </row>
    <row r="1809" spans="1:2" x14ac:dyDescent="0.2">
      <c r="A1809" t="s">
        <v>69</v>
      </c>
      <c r="B1809">
        <v>2022</v>
      </c>
    </row>
    <row r="1810" spans="1:2" x14ac:dyDescent="0.2">
      <c r="A1810" t="s">
        <v>63</v>
      </c>
      <c r="B1810">
        <v>0</v>
      </c>
    </row>
    <row r="1811" spans="1:2" x14ac:dyDescent="0.2">
      <c r="A1811" t="s">
        <v>69</v>
      </c>
      <c r="B1811">
        <v>2022</v>
      </c>
    </row>
    <row r="1812" spans="1:2" x14ac:dyDescent="0.2">
      <c r="A1812" t="s">
        <v>61</v>
      </c>
      <c r="B1812">
        <v>2022</v>
      </c>
    </row>
    <row r="1813" spans="1:2" x14ac:dyDescent="0.2">
      <c r="A1813" t="s">
        <v>61</v>
      </c>
      <c r="B1813">
        <v>2022</v>
      </c>
    </row>
    <row r="1814" spans="1:2" x14ac:dyDescent="0.2">
      <c r="A1814" t="s">
        <v>69</v>
      </c>
      <c r="B1814">
        <v>2022</v>
      </c>
    </row>
    <row r="1815" spans="1:2" x14ac:dyDescent="0.2">
      <c r="A1815" t="s">
        <v>70</v>
      </c>
      <c r="B1815">
        <v>2022</v>
      </c>
    </row>
    <row r="1816" spans="1:2" x14ac:dyDescent="0.2">
      <c r="A1816" t="s">
        <v>61</v>
      </c>
      <c r="B1816">
        <v>2023</v>
      </c>
    </row>
    <row r="1817" spans="1:2" x14ac:dyDescent="0.2">
      <c r="A1817" t="s">
        <v>65</v>
      </c>
      <c r="B1817">
        <v>2022</v>
      </c>
    </row>
    <row r="1818" spans="1:2" x14ac:dyDescent="0.2">
      <c r="A1818" t="s">
        <v>69</v>
      </c>
      <c r="B1818">
        <v>0</v>
      </c>
    </row>
    <row r="1819" spans="1:2" x14ac:dyDescent="0.2">
      <c r="A1819" t="s">
        <v>65</v>
      </c>
      <c r="B1819">
        <v>2022</v>
      </c>
    </row>
    <row r="1820" spans="1:2" x14ac:dyDescent="0.2">
      <c r="A1820" t="s">
        <v>61</v>
      </c>
      <c r="B1820">
        <v>0</v>
      </c>
    </row>
    <row r="1821" spans="1:2" x14ac:dyDescent="0.2">
      <c r="A1821" t="s">
        <v>70</v>
      </c>
      <c r="B1821">
        <v>2022</v>
      </c>
    </row>
    <row r="1822" spans="1:2" x14ac:dyDescent="0.2">
      <c r="A1822" t="s">
        <v>63</v>
      </c>
      <c r="B1822">
        <v>2022</v>
      </c>
    </row>
    <row r="1823" spans="1:2" x14ac:dyDescent="0.2">
      <c r="A1823" t="s">
        <v>61</v>
      </c>
      <c r="B1823">
        <v>2022</v>
      </c>
    </row>
    <row r="1824" spans="1:2" x14ac:dyDescent="0.2">
      <c r="A1824" t="s">
        <v>70</v>
      </c>
      <c r="B1824">
        <v>2022</v>
      </c>
    </row>
    <row r="1825" spans="1:2" x14ac:dyDescent="0.2">
      <c r="A1825" t="s">
        <v>61</v>
      </c>
      <c r="B1825">
        <v>2022</v>
      </c>
    </row>
    <row r="1826" spans="1:2" x14ac:dyDescent="0.2">
      <c r="A1826" t="s">
        <v>65</v>
      </c>
      <c r="B1826">
        <v>2022</v>
      </c>
    </row>
    <row r="1827" spans="1:2" x14ac:dyDescent="0.2">
      <c r="A1827" t="s">
        <v>73</v>
      </c>
      <c r="B1827">
        <v>2022</v>
      </c>
    </row>
    <row r="1828" spans="1:2" x14ac:dyDescent="0.2">
      <c r="A1828" t="s">
        <v>68</v>
      </c>
      <c r="B1828">
        <v>0</v>
      </c>
    </row>
    <row r="1829" spans="1:2" x14ac:dyDescent="0.2">
      <c r="A1829" t="s">
        <v>61</v>
      </c>
      <c r="B1829">
        <v>2023</v>
      </c>
    </row>
    <row r="1830" spans="1:2" x14ac:dyDescent="0.2">
      <c r="A1830" t="s">
        <v>68</v>
      </c>
      <c r="B1830">
        <v>0</v>
      </c>
    </row>
    <row r="1831" spans="1:2" x14ac:dyDescent="0.2">
      <c r="A1831" t="s">
        <v>64</v>
      </c>
      <c r="B1831">
        <v>2022</v>
      </c>
    </row>
    <row r="1832" spans="1:2" x14ac:dyDescent="0.2">
      <c r="A1832" t="s">
        <v>65</v>
      </c>
      <c r="B1832">
        <v>2022</v>
      </c>
    </row>
    <row r="1833" spans="1:2" x14ac:dyDescent="0.2">
      <c r="A1833" t="s">
        <v>70</v>
      </c>
      <c r="B1833">
        <v>2022</v>
      </c>
    </row>
    <row r="1834" spans="1:2" x14ac:dyDescent="0.2">
      <c r="A1834" t="s">
        <v>61</v>
      </c>
      <c r="B1834">
        <v>2022</v>
      </c>
    </row>
    <row r="1835" spans="1:2" x14ac:dyDescent="0.2">
      <c r="A1835" t="s">
        <v>69</v>
      </c>
      <c r="B1835">
        <v>2023</v>
      </c>
    </row>
    <row r="1836" spans="1:2" x14ac:dyDescent="0.2">
      <c r="A1836" t="s">
        <v>69</v>
      </c>
      <c r="B1836">
        <v>2022</v>
      </c>
    </row>
    <row r="1837" spans="1:2" x14ac:dyDescent="0.2">
      <c r="A1837" t="s">
        <v>61</v>
      </c>
      <c r="B1837">
        <v>2022</v>
      </c>
    </row>
    <row r="1838" spans="1:2" x14ac:dyDescent="0.2">
      <c r="A1838" t="s">
        <v>69</v>
      </c>
      <c r="B1838">
        <v>2022</v>
      </c>
    </row>
    <row r="1839" spans="1:2" x14ac:dyDescent="0.2">
      <c r="A1839" t="s">
        <v>64</v>
      </c>
      <c r="B1839">
        <v>0</v>
      </c>
    </row>
    <row r="1840" spans="1:2" x14ac:dyDescent="0.2">
      <c r="A1840" t="s">
        <v>65</v>
      </c>
      <c r="B1840">
        <v>2022</v>
      </c>
    </row>
    <row r="1841" spans="1:2" x14ac:dyDescent="0.2">
      <c r="A1841" t="s">
        <v>65</v>
      </c>
      <c r="B1841">
        <v>2022</v>
      </c>
    </row>
    <row r="1842" spans="1:2" x14ac:dyDescent="0.2">
      <c r="A1842" t="s">
        <v>70</v>
      </c>
      <c r="B1842">
        <v>0</v>
      </c>
    </row>
    <row r="1843" spans="1:2" x14ac:dyDescent="0.2">
      <c r="A1843" t="s">
        <v>69</v>
      </c>
      <c r="B1843">
        <v>2022</v>
      </c>
    </row>
    <row r="1844" spans="1:2" x14ac:dyDescent="0.2">
      <c r="A1844" t="s">
        <v>61</v>
      </c>
      <c r="B1844">
        <v>2022</v>
      </c>
    </row>
    <row r="1845" spans="1:2" x14ac:dyDescent="0.2">
      <c r="A1845" t="s">
        <v>61</v>
      </c>
      <c r="B1845">
        <v>2022</v>
      </c>
    </row>
    <row r="1846" spans="1:2" x14ac:dyDescent="0.2">
      <c r="A1846" t="s">
        <v>61</v>
      </c>
      <c r="B1846">
        <v>2022</v>
      </c>
    </row>
    <row r="1847" spans="1:2" x14ac:dyDescent="0.2">
      <c r="A1847" t="s">
        <v>69</v>
      </c>
      <c r="B1847">
        <v>0</v>
      </c>
    </row>
    <row r="1848" spans="1:2" x14ac:dyDescent="0.2">
      <c r="A1848" t="s">
        <v>70</v>
      </c>
      <c r="B1848">
        <v>2022</v>
      </c>
    </row>
    <row r="1849" spans="1:2" x14ac:dyDescent="0.2">
      <c r="A1849" t="s">
        <v>70</v>
      </c>
      <c r="B1849">
        <v>2022</v>
      </c>
    </row>
    <row r="1850" spans="1:2" x14ac:dyDescent="0.2">
      <c r="A1850" t="s">
        <v>69</v>
      </c>
      <c r="B1850">
        <v>2022</v>
      </c>
    </row>
    <row r="1851" spans="1:2" x14ac:dyDescent="0.2">
      <c r="A1851" t="s">
        <v>73</v>
      </c>
      <c r="B1851">
        <v>2022</v>
      </c>
    </row>
    <row r="1852" spans="1:2" x14ac:dyDescent="0.2">
      <c r="A1852" t="s">
        <v>65</v>
      </c>
      <c r="B1852">
        <v>2022</v>
      </c>
    </row>
    <row r="1853" spans="1:2" x14ac:dyDescent="0.2">
      <c r="A1853" t="s">
        <v>61</v>
      </c>
      <c r="B1853">
        <v>2022</v>
      </c>
    </row>
    <row r="1854" spans="1:2" x14ac:dyDescent="0.2">
      <c r="A1854" t="s">
        <v>64</v>
      </c>
      <c r="B1854">
        <v>2022</v>
      </c>
    </row>
    <row r="1855" spans="1:2" x14ac:dyDescent="0.2">
      <c r="A1855" t="s">
        <v>61</v>
      </c>
      <c r="B1855">
        <v>0</v>
      </c>
    </row>
    <row r="1856" spans="1:2" x14ac:dyDescent="0.2">
      <c r="A1856" t="s">
        <v>61</v>
      </c>
      <c r="B1856">
        <v>2022</v>
      </c>
    </row>
    <row r="1857" spans="1:2" x14ac:dyDescent="0.2">
      <c r="A1857" t="s">
        <v>70</v>
      </c>
      <c r="B1857">
        <v>2022</v>
      </c>
    </row>
    <row r="1858" spans="1:2" x14ac:dyDescent="0.2">
      <c r="A1858" t="s">
        <v>63</v>
      </c>
      <c r="B1858">
        <v>0</v>
      </c>
    </row>
    <row r="1859" spans="1:2" x14ac:dyDescent="0.2">
      <c r="A1859" t="s">
        <v>70</v>
      </c>
      <c r="B1859">
        <v>2022</v>
      </c>
    </row>
    <row r="1860" spans="1:2" x14ac:dyDescent="0.2">
      <c r="A1860" t="s">
        <v>61</v>
      </c>
      <c r="B1860">
        <v>2022</v>
      </c>
    </row>
    <row r="1861" spans="1:2" x14ac:dyDescent="0.2">
      <c r="A1861" t="s">
        <v>69</v>
      </c>
      <c r="B1861">
        <v>2022</v>
      </c>
    </row>
    <row r="1862" spans="1:2" x14ac:dyDescent="0.2">
      <c r="A1862" t="s">
        <v>61</v>
      </c>
      <c r="B1862">
        <v>0</v>
      </c>
    </row>
    <row r="1863" spans="1:2" x14ac:dyDescent="0.2">
      <c r="A1863" t="s">
        <v>63</v>
      </c>
      <c r="B1863">
        <v>0</v>
      </c>
    </row>
    <row r="1864" spans="1:2" x14ac:dyDescent="0.2">
      <c r="A1864" t="s">
        <v>68</v>
      </c>
      <c r="B1864">
        <v>2022</v>
      </c>
    </row>
    <row r="1865" spans="1:2" x14ac:dyDescent="0.2">
      <c r="A1865" t="s">
        <v>68</v>
      </c>
      <c r="B1865">
        <v>2022</v>
      </c>
    </row>
    <row r="1866" spans="1:2" x14ac:dyDescent="0.2">
      <c r="A1866" t="s">
        <v>63</v>
      </c>
      <c r="B1866">
        <v>2023</v>
      </c>
    </row>
    <row r="1867" spans="1:2" x14ac:dyDescent="0.2">
      <c r="A1867" t="s">
        <v>68</v>
      </c>
      <c r="B1867">
        <v>2022</v>
      </c>
    </row>
    <row r="1868" spans="1:2" x14ac:dyDescent="0.2">
      <c r="A1868" t="s">
        <v>63</v>
      </c>
      <c r="B1868">
        <v>2022</v>
      </c>
    </row>
    <row r="1869" spans="1:2" x14ac:dyDescent="0.2">
      <c r="A1869" t="s">
        <v>70</v>
      </c>
      <c r="B1869">
        <v>0</v>
      </c>
    </row>
    <row r="1870" spans="1:2" x14ac:dyDescent="0.2">
      <c r="A1870" t="s">
        <v>63</v>
      </c>
      <c r="B1870">
        <v>0</v>
      </c>
    </row>
    <row r="1871" spans="1:2" x14ac:dyDescent="0.2">
      <c r="A1871" t="s">
        <v>68</v>
      </c>
      <c r="B1871">
        <v>2022</v>
      </c>
    </row>
    <row r="1872" spans="1:2" x14ac:dyDescent="0.2">
      <c r="A1872" t="s">
        <v>61</v>
      </c>
      <c r="B1872">
        <v>2022</v>
      </c>
    </row>
    <row r="1873" spans="1:2" x14ac:dyDescent="0.2">
      <c r="A1873" t="s">
        <v>65</v>
      </c>
      <c r="B1873">
        <v>2022</v>
      </c>
    </row>
    <row r="1874" spans="1:2" x14ac:dyDescent="0.2">
      <c r="A1874" t="s">
        <v>70</v>
      </c>
      <c r="B1874">
        <v>2022</v>
      </c>
    </row>
    <row r="1875" spans="1:2" x14ac:dyDescent="0.2">
      <c r="A1875" t="s">
        <v>65</v>
      </c>
      <c r="B1875">
        <v>2022</v>
      </c>
    </row>
    <row r="1876" spans="1:2" x14ac:dyDescent="0.2">
      <c r="A1876" t="s">
        <v>61</v>
      </c>
      <c r="B1876">
        <v>2022</v>
      </c>
    </row>
    <row r="1877" spans="1:2" x14ac:dyDescent="0.2">
      <c r="A1877" t="s">
        <v>70</v>
      </c>
      <c r="B1877">
        <v>2022</v>
      </c>
    </row>
    <row r="1878" spans="1:2" x14ac:dyDescent="0.2">
      <c r="A1878" t="s">
        <v>69</v>
      </c>
      <c r="B1878">
        <v>2022</v>
      </c>
    </row>
    <row r="1879" spans="1:2" x14ac:dyDescent="0.2">
      <c r="A1879" t="s">
        <v>61</v>
      </c>
      <c r="B1879">
        <v>0</v>
      </c>
    </row>
    <row r="1880" spans="1:2" x14ac:dyDescent="0.2">
      <c r="A1880" t="s">
        <v>70</v>
      </c>
      <c r="B1880">
        <v>2022</v>
      </c>
    </row>
    <row r="1881" spans="1:2" x14ac:dyDescent="0.2">
      <c r="A1881" t="s">
        <v>70</v>
      </c>
      <c r="B1881">
        <v>2022</v>
      </c>
    </row>
    <row r="1882" spans="1:2" x14ac:dyDescent="0.2">
      <c r="A1882" t="s">
        <v>61</v>
      </c>
      <c r="B1882">
        <v>2022</v>
      </c>
    </row>
    <row r="1883" spans="1:2" x14ac:dyDescent="0.2">
      <c r="A1883" t="s">
        <v>73</v>
      </c>
      <c r="B1883">
        <v>2022</v>
      </c>
    </row>
    <row r="1884" spans="1:2" x14ac:dyDescent="0.2">
      <c r="A1884" t="s">
        <v>68</v>
      </c>
      <c r="B1884">
        <v>2022</v>
      </c>
    </row>
    <row r="1885" spans="1:2" x14ac:dyDescent="0.2">
      <c r="A1885" t="s">
        <v>81</v>
      </c>
      <c r="B1885">
        <v>0</v>
      </c>
    </row>
    <row r="1886" spans="1:2" x14ac:dyDescent="0.2">
      <c r="A1886" t="s">
        <v>70</v>
      </c>
      <c r="B1886">
        <v>0</v>
      </c>
    </row>
    <row r="1887" spans="1:2" x14ac:dyDescent="0.2">
      <c r="A1887" t="s">
        <v>70</v>
      </c>
      <c r="B1887">
        <v>2022</v>
      </c>
    </row>
    <row r="1888" spans="1:2" x14ac:dyDescent="0.2">
      <c r="A1888" t="s">
        <v>65</v>
      </c>
      <c r="B1888">
        <v>2022</v>
      </c>
    </row>
    <row r="1889" spans="1:2" x14ac:dyDescent="0.2">
      <c r="A1889" t="s">
        <v>69</v>
      </c>
      <c r="B1889">
        <v>2022</v>
      </c>
    </row>
    <row r="1890" spans="1:2" x14ac:dyDescent="0.2">
      <c r="A1890" t="s">
        <v>65</v>
      </c>
      <c r="B1890">
        <v>0</v>
      </c>
    </row>
    <row r="1891" spans="1:2" x14ac:dyDescent="0.2">
      <c r="A1891" t="s">
        <v>64</v>
      </c>
      <c r="B1891">
        <v>2022</v>
      </c>
    </row>
    <row r="1892" spans="1:2" x14ac:dyDescent="0.2">
      <c r="A1892" t="s">
        <v>61</v>
      </c>
      <c r="B1892">
        <v>2022</v>
      </c>
    </row>
    <row r="1893" spans="1:2" x14ac:dyDescent="0.2">
      <c r="A1893" t="s">
        <v>65</v>
      </c>
      <c r="B1893">
        <v>2022</v>
      </c>
    </row>
    <row r="1894" spans="1:2" x14ac:dyDescent="0.2">
      <c r="A1894" t="s">
        <v>69</v>
      </c>
      <c r="B1894">
        <v>2022</v>
      </c>
    </row>
    <row r="1895" spans="1:2" x14ac:dyDescent="0.2">
      <c r="A1895" t="s">
        <v>69</v>
      </c>
      <c r="B1895">
        <v>2022</v>
      </c>
    </row>
    <row r="1896" spans="1:2" x14ac:dyDescent="0.2">
      <c r="A1896" t="s">
        <v>69</v>
      </c>
      <c r="B1896">
        <v>2022</v>
      </c>
    </row>
    <row r="1897" spans="1:2" x14ac:dyDescent="0.2">
      <c r="A1897" t="s">
        <v>69</v>
      </c>
      <c r="B1897">
        <v>2022</v>
      </c>
    </row>
    <row r="1898" spans="1:2" x14ac:dyDescent="0.2">
      <c r="A1898" t="s">
        <v>73</v>
      </c>
      <c r="B1898">
        <v>2022</v>
      </c>
    </row>
    <row r="1899" spans="1:2" x14ac:dyDescent="0.2">
      <c r="A1899" t="s">
        <v>65</v>
      </c>
      <c r="B1899">
        <v>2022</v>
      </c>
    </row>
    <row r="1900" spans="1:2" x14ac:dyDescent="0.2">
      <c r="A1900" t="s">
        <v>69</v>
      </c>
      <c r="B1900">
        <v>2022</v>
      </c>
    </row>
    <row r="1901" spans="1:2" x14ac:dyDescent="0.2">
      <c r="A1901" t="s">
        <v>69</v>
      </c>
      <c r="B1901">
        <v>2022</v>
      </c>
    </row>
    <row r="1902" spans="1:2" x14ac:dyDescent="0.2">
      <c r="A1902" t="s">
        <v>70</v>
      </c>
      <c r="B1902">
        <v>2022</v>
      </c>
    </row>
    <row r="1903" spans="1:2" x14ac:dyDescent="0.2">
      <c r="A1903" t="s">
        <v>70</v>
      </c>
      <c r="B1903">
        <v>0</v>
      </c>
    </row>
    <row r="1904" spans="1:2" x14ac:dyDescent="0.2">
      <c r="A1904" t="s">
        <v>63</v>
      </c>
      <c r="B1904">
        <v>2022</v>
      </c>
    </row>
    <row r="1905" spans="1:2" x14ac:dyDescent="0.2">
      <c r="A1905" t="s">
        <v>64</v>
      </c>
      <c r="B1905">
        <v>2022</v>
      </c>
    </row>
    <row r="1906" spans="1:2" x14ac:dyDescent="0.2">
      <c r="A1906" t="s">
        <v>63</v>
      </c>
      <c r="B1906">
        <v>2023</v>
      </c>
    </row>
    <row r="1907" spans="1:2" x14ac:dyDescent="0.2">
      <c r="A1907" t="s">
        <v>70</v>
      </c>
      <c r="B1907">
        <v>0</v>
      </c>
    </row>
    <row r="1908" spans="1:2" x14ac:dyDescent="0.2">
      <c r="A1908" t="s">
        <v>61</v>
      </c>
      <c r="B1908">
        <v>2022</v>
      </c>
    </row>
    <row r="1909" spans="1:2" x14ac:dyDescent="0.2">
      <c r="A1909" t="s">
        <v>63</v>
      </c>
      <c r="B1909">
        <v>2022</v>
      </c>
    </row>
    <row r="1910" spans="1:2" x14ac:dyDescent="0.2">
      <c r="A1910" t="s">
        <v>65</v>
      </c>
      <c r="B1910">
        <v>0</v>
      </c>
    </row>
    <row r="1911" spans="1:2" x14ac:dyDescent="0.2">
      <c r="A1911" t="s">
        <v>73</v>
      </c>
      <c r="B1911">
        <v>0</v>
      </c>
    </row>
    <row r="1912" spans="1:2" x14ac:dyDescent="0.2">
      <c r="A1912" t="s">
        <v>69</v>
      </c>
      <c r="B1912">
        <v>2022</v>
      </c>
    </row>
    <row r="1913" spans="1:2" x14ac:dyDescent="0.2">
      <c r="A1913" t="s">
        <v>61</v>
      </c>
      <c r="B1913">
        <v>2022</v>
      </c>
    </row>
    <row r="1914" spans="1:2" x14ac:dyDescent="0.2">
      <c r="A1914" t="s">
        <v>65</v>
      </c>
      <c r="B1914">
        <v>2022</v>
      </c>
    </row>
    <row r="1915" spans="1:2" x14ac:dyDescent="0.2">
      <c r="A1915" t="s">
        <v>70</v>
      </c>
      <c r="B1915">
        <v>2022</v>
      </c>
    </row>
    <row r="1916" spans="1:2" x14ac:dyDescent="0.2">
      <c r="A1916" t="s">
        <v>61</v>
      </c>
      <c r="B1916">
        <v>2022</v>
      </c>
    </row>
    <row r="1917" spans="1:2" x14ac:dyDescent="0.2">
      <c r="A1917" t="s">
        <v>61</v>
      </c>
      <c r="B1917">
        <v>2022</v>
      </c>
    </row>
    <row r="1918" spans="1:2" x14ac:dyDescent="0.2">
      <c r="A1918" t="s">
        <v>65</v>
      </c>
      <c r="B1918">
        <v>2022</v>
      </c>
    </row>
    <row r="1919" spans="1:2" x14ac:dyDescent="0.2">
      <c r="A1919" t="s">
        <v>61</v>
      </c>
      <c r="B1919">
        <v>2022</v>
      </c>
    </row>
    <row r="1920" spans="1:2" x14ac:dyDescent="0.2">
      <c r="A1920" t="s">
        <v>61</v>
      </c>
      <c r="B1920">
        <v>2022</v>
      </c>
    </row>
    <row r="1921" spans="1:2" x14ac:dyDescent="0.2">
      <c r="A1921" t="s">
        <v>70</v>
      </c>
      <c r="B1921">
        <v>2022</v>
      </c>
    </row>
    <row r="1922" spans="1:2" x14ac:dyDescent="0.2">
      <c r="A1922" t="s">
        <v>73</v>
      </c>
      <c r="B1922">
        <v>2022</v>
      </c>
    </row>
    <row r="1923" spans="1:2" x14ac:dyDescent="0.2">
      <c r="A1923" t="s">
        <v>70</v>
      </c>
      <c r="B1923">
        <v>2022</v>
      </c>
    </row>
    <row r="1924" spans="1:2" x14ac:dyDescent="0.2">
      <c r="A1924" t="s">
        <v>69</v>
      </c>
      <c r="B1924">
        <v>2023</v>
      </c>
    </row>
    <row r="1925" spans="1:2" x14ac:dyDescent="0.2">
      <c r="A1925" t="s">
        <v>69</v>
      </c>
      <c r="B1925">
        <v>0</v>
      </c>
    </row>
    <row r="1926" spans="1:2" x14ac:dyDescent="0.2">
      <c r="A1926" t="s">
        <v>61</v>
      </c>
      <c r="B1926">
        <v>2022</v>
      </c>
    </row>
    <row r="1927" spans="1:2" x14ac:dyDescent="0.2">
      <c r="A1927" t="s">
        <v>70</v>
      </c>
      <c r="B1927">
        <v>2022</v>
      </c>
    </row>
    <row r="1928" spans="1:2" x14ac:dyDescent="0.2">
      <c r="A1928" t="s">
        <v>68</v>
      </c>
      <c r="B1928">
        <v>0</v>
      </c>
    </row>
    <row r="1929" spans="1:2" x14ac:dyDescent="0.2">
      <c r="A1929" t="s">
        <v>61</v>
      </c>
      <c r="B1929">
        <v>2022</v>
      </c>
    </row>
    <row r="1930" spans="1:2" x14ac:dyDescent="0.2">
      <c r="A1930" t="s">
        <v>64</v>
      </c>
      <c r="B1930">
        <v>2022</v>
      </c>
    </row>
    <row r="1931" spans="1:2" x14ac:dyDescent="0.2">
      <c r="A1931" t="s">
        <v>64</v>
      </c>
      <c r="B1931">
        <v>2022</v>
      </c>
    </row>
    <row r="1932" spans="1:2" x14ac:dyDescent="0.2">
      <c r="A1932" t="s">
        <v>61</v>
      </c>
      <c r="B1932">
        <v>0</v>
      </c>
    </row>
    <row r="1933" spans="1:2" x14ac:dyDescent="0.2">
      <c r="A1933" t="s">
        <v>69</v>
      </c>
      <c r="B1933">
        <v>0</v>
      </c>
    </row>
    <row r="1934" spans="1:2" x14ac:dyDescent="0.2">
      <c r="A1934" t="s">
        <v>61</v>
      </c>
      <c r="B1934">
        <v>2023</v>
      </c>
    </row>
    <row r="1935" spans="1:2" x14ac:dyDescent="0.2">
      <c r="A1935" t="s">
        <v>70</v>
      </c>
      <c r="B1935">
        <v>0</v>
      </c>
    </row>
    <row r="1936" spans="1:2" x14ac:dyDescent="0.2">
      <c r="A1936" t="s">
        <v>69</v>
      </c>
      <c r="B1936">
        <v>0</v>
      </c>
    </row>
    <row r="1937" spans="1:2" x14ac:dyDescent="0.2">
      <c r="A1937" t="s">
        <v>69</v>
      </c>
      <c r="B1937">
        <v>2022</v>
      </c>
    </row>
    <row r="1938" spans="1:2" x14ac:dyDescent="0.2">
      <c r="A1938" t="s">
        <v>65</v>
      </c>
      <c r="B1938">
        <v>0</v>
      </c>
    </row>
    <row r="1939" spans="1:2" x14ac:dyDescent="0.2">
      <c r="A1939" t="s">
        <v>61</v>
      </c>
      <c r="B1939">
        <v>0</v>
      </c>
    </row>
    <row r="1940" spans="1:2" x14ac:dyDescent="0.2">
      <c r="A1940" t="s">
        <v>61</v>
      </c>
      <c r="B1940">
        <v>2022</v>
      </c>
    </row>
    <row r="1941" spans="1:2" x14ac:dyDescent="0.2">
      <c r="A1941" t="s">
        <v>61</v>
      </c>
      <c r="B1941">
        <v>2022</v>
      </c>
    </row>
    <row r="1942" spans="1:2" x14ac:dyDescent="0.2">
      <c r="A1942" t="s">
        <v>61</v>
      </c>
      <c r="B1942">
        <v>2022</v>
      </c>
    </row>
    <row r="1943" spans="1:2" x14ac:dyDescent="0.2">
      <c r="A1943" t="s">
        <v>61</v>
      </c>
      <c r="B1943">
        <v>2022</v>
      </c>
    </row>
    <row r="1944" spans="1:2" x14ac:dyDescent="0.2">
      <c r="A1944" t="s">
        <v>61</v>
      </c>
      <c r="B1944">
        <v>2022</v>
      </c>
    </row>
    <row r="1945" spans="1:2" x14ac:dyDescent="0.2">
      <c r="A1945" t="s">
        <v>70</v>
      </c>
      <c r="B1945">
        <v>2022</v>
      </c>
    </row>
    <row r="1946" spans="1:2" x14ac:dyDescent="0.2">
      <c r="A1946" t="s">
        <v>70</v>
      </c>
      <c r="B1946">
        <v>0</v>
      </c>
    </row>
    <row r="1947" spans="1:2" x14ac:dyDescent="0.2">
      <c r="A1947" t="s">
        <v>70</v>
      </c>
      <c r="B1947">
        <v>2022</v>
      </c>
    </row>
    <row r="1948" spans="1:2" x14ac:dyDescent="0.2">
      <c r="A1948" t="s">
        <v>70</v>
      </c>
      <c r="B1948">
        <v>2022</v>
      </c>
    </row>
    <row r="1949" spans="1:2" x14ac:dyDescent="0.2">
      <c r="A1949" t="s">
        <v>69</v>
      </c>
      <c r="B1949">
        <v>2022</v>
      </c>
    </row>
    <row r="1950" spans="1:2" x14ac:dyDescent="0.2">
      <c r="A1950" t="s">
        <v>63</v>
      </c>
      <c r="B1950">
        <v>2022</v>
      </c>
    </row>
    <row r="1951" spans="1:2" x14ac:dyDescent="0.2">
      <c r="A1951" t="s">
        <v>69</v>
      </c>
      <c r="B1951">
        <v>2022</v>
      </c>
    </row>
    <row r="1952" spans="1:2" x14ac:dyDescent="0.2">
      <c r="A1952" t="s">
        <v>61</v>
      </c>
      <c r="B1952">
        <v>2022</v>
      </c>
    </row>
    <row r="1953" spans="1:2" x14ac:dyDescent="0.2">
      <c r="A1953" t="s">
        <v>69</v>
      </c>
      <c r="B1953">
        <v>2022</v>
      </c>
    </row>
    <row r="1954" spans="1:2" x14ac:dyDescent="0.2">
      <c r="A1954" t="s">
        <v>64</v>
      </c>
      <c r="B1954">
        <v>2022</v>
      </c>
    </row>
    <row r="1955" spans="1:2" x14ac:dyDescent="0.2">
      <c r="A1955" t="s">
        <v>61</v>
      </c>
      <c r="B1955">
        <v>2022</v>
      </c>
    </row>
    <row r="1956" spans="1:2" x14ac:dyDescent="0.2">
      <c r="A1956" t="s">
        <v>64</v>
      </c>
      <c r="B1956">
        <v>0</v>
      </c>
    </row>
    <row r="1957" spans="1:2" x14ac:dyDescent="0.2">
      <c r="A1957" t="s">
        <v>63</v>
      </c>
      <c r="B1957">
        <v>2022</v>
      </c>
    </row>
    <row r="1958" spans="1:2" x14ac:dyDescent="0.2">
      <c r="A1958" t="s">
        <v>70</v>
      </c>
      <c r="B1958">
        <v>2022</v>
      </c>
    </row>
    <row r="1959" spans="1:2" x14ac:dyDescent="0.2">
      <c r="A1959" t="s">
        <v>65</v>
      </c>
      <c r="B1959">
        <v>2022</v>
      </c>
    </row>
    <row r="1960" spans="1:2" x14ac:dyDescent="0.2">
      <c r="A1960" t="s">
        <v>61</v>
      </c>
      <c r="B1960">
        <v>2022</v>
      </c>
    </row>
    <row r="1961" spans="1:2" x14ac:dyDescent="0.2">
      <c r="A1961" t="s">
        <v>70</v>
      </c>
      <c r="B1961">
        <v>0</v>
      </c>
    </row>
    <row r="1962" spans="1:2" x14ac:dyDescent="0.2">
      <c r="A1962" t="s">
        <v>69</v>
      </c>
      <c r="B1962">
        <v>2022</v>
      </c>
    </row>
    <row r="1963" spans="1:2" x14ac:dyDescent="0.2">
      <c r="A1963" t="s">
        <v>73</v>
      </c>
      <c r="B1963">
        <v>0</v>
      </c>
    </row>
    <row r="1964" spans="1:2" x14ac:dyDescent="0.2">
      <c r="A1964" t="s">
        <v>63</v>
      </c>
      <c r="B1964">
        <v>2022</v>
      </c>
    </row>
    <row r="1965" spans="1:2" x14ac:dyDescent="0.2">
      <c r="A1965" t="s">
        <v>61</v>
      </c>
      <c r="B1965">
        <v>2022</v>
      </c>
    </row>
    <row r="1966" spans="1:2" x14ac:dyDescent="0.2">
      <c r="A1966" t="s">
        <v>64</v>
      </c>
      <c r="B1966">
        <v>2022</v>
      </c>
    </row>
    <row r="1967" spans="1:2" x14ac:dyDescent="0.2">
      <c r="A1967" t="s">
        <v>64</v>
      </c>
      <c r="B1967">
        <v>2022</v>
      </c>
    </row>
    <row r="1968" spans="1:2" x14ac:dyDescent="0.2">
      <c r="A1968" t="s">
        <v>70</v>
      </c>
      <c r="B1968">
        <v>2022</v>
      </c>
    </row>
    <row r="1969" spans="1:2" x14ac:dyDescent="0.2">
      <c r="A1969" t="s">
        <v>70</v>
      </c>
      <c r="B1969">
        <v>2022</v>
      </c>
    </row>
    <row r="1970" spans="1:2" x14ac:dyDescent="0.2">
      <c r="A1970" t="s">
        <v>70</v>
      </c>
      <c r="B1970">
        <v>2022</v>
      </c>
    </row>
    <row r="1971" spans="1:2" x14ac:dyDescent="0.2">
      <c r="A1971" t="s">
        <v>61</v>
      </c>
      <c r="B1971">
        <v>2022</v>
      </c>
    </row>
    <row r="1972" spans="1:2" x14ac:dyDescent="0.2">
      <c r="A1972" t="s">
        <v>64</v>
      </c>
      <c r="B1972">
        <v>0</v>
      </c>
    </row>
    <row r="1973" spans="1:2" x14ac:dyDescent="0.2">
      <c r="A1973" t="s">
        <v>69</v>
      </c>
      <c r="B1973">
        <v>2022</v>
      </c>
    </row>
    <row r="1974" spans="1:2" x14ac:dyDescent="0.2">
      <c r="A1974" t="s">
        <v>61</v>
      </c>
      <c r="B1974">
        <v>2022</v>
      </c>
    </row>
    <row r="1975" spans="1:2" x14ac:dyDescent="0.2">
      <c r="A1975" t="s">
        <v>61</v>
      </c>
      <c r="B1975">
        <v>2022</v>
      </c>
    </row>
    <row r="1976" spans="1:2" x14ac:dyDescent="0.2">
      <c r="A1976" t="s">
        <v>61</v>
      </c>
      <c r="B1976">
        <v>0</v>
      </c>
    </row>
    <row r="1977" spans="1:2" x14ac:dyDescent="0.2">
      <c r="A1977" t="s">
        <v>61</v>
      </c>
      <c r="B1977">
        <v>2022</v>
      </c>
    </row>
    <row r="1978" spans="1:2" x14ac:dyDescent="0.2">
      <c r="A1978" t="s">
        <v>61</v>
      </c>
      <c r="B1978">
        <v>2022</v>
      </c>
    </row>
    <row r="1979" spans="1:2" x14ac:dyDescent="0.2">
      <c r="A1979" t="s">
        <v>69</v>
      </c>
      <c r="B1979">
        <v>0</v>
      </c>
    </row>
    <row r="1980" spans="1:2" x14ac:dyDescent="0.2">
      <c r="A1980" t="s">
        <v>69</v>
      </c>
      <c r="B1980">
        <v>0</v>
      </c>
    </row>
    <row r="1981" spans="1:2" x14ac:dyDescent="0.2">
      <c r="A1981" t="s">
        <v>69</v>
      </c>
      <c r="B1981">
        <v>0</v>
      </c>
    </row>
    <row r="1982" spans="1:2" x14ac:dyDescent="0.2">
      <c r="A1982" t="s">
        <v>64</v>
      </c>
      <c r="B1982">
        <v>2022</v>
      </c>
    </row>
    <row r="1983" spans="1:2" x14ac:dyDescent="0.2">
      <c r="A1983" t="s">
        <v>70</v>
      </c>
      <c r="B1983">
        <v>2022</v>
      </c>
    </row>
    <row r="1984" spans="1:2" x14ac:dyDescent="0.2">
      <c r="A1984" t="s">
        <v>70</v>
      </c>
      <c r="B1984">
        <v>2022</v>
      </c>
    </row>
    <row r="1985" spans="1:2" x14ac:dyDescent="0.2">
      <c r="A1985" t="s">
        <v>61</v>
      </c>
      <c r="B1985">
        <v>2022</v>
      </c>
    </row>
    <row r="1986" spans="1:2" x14ac:dyDescent="0.2">
      <c r="A1986" t="s">
        <v>64</v>
      </c>
      <c r="B1986">
        <v>0</v>
      </c>
    </row>
    <row r="1987" spans="1:2" x14ac:dyDescent="0.2">
      <c r="A1987" t="s">
        <v>65</v>
      </c>
      <c r="B1987">
        <v>0</v>
      </c>
    </row>
    <row r="1988" spans="1:2" x14ac:dyDescent="0.2">
      <c r="A1988" t="s">
        <v>61</v>
      </c>
      <c r="B1988">
        <v>2022</v>
      </c>
    </row>
    <row r="1989" spans="1:2" x14ac:dyDescent="0.2">
      <c r="A1989" t="s">
        <v>63</v>
      </c>
      <c r="B1989">
        <v>2022</v>
      </c>
    </row>
    <row r="1990" spans="1:2" x14ac:dyDescent="0.2">
      <c r="A1990" t="s">
        <v>65</v>
      </c>
      <c r="B1990">
        <v>0</v>
      </c>
    </row>
    <row r="1991" spans="1:2" x14ac:dyDescent="0.2">
      <c r="A1991" t="s">
        <v>61</v>
      </c>
      <c r="B1991">
        <v>2022</v>
      </c>
    </row>
    <row r="1992" spans="1:2" x14ac:dyDescent="0.2">
      <c r="A1992" t="s">
        <v>61</v>
      </c>
      <c r="B1992">
        <v>2022</v>
      </c>
    </row>
    <row r="1993" spans="1:2" x14ac:dyDescent="0.2">
      <c r="A1993" t="s">
        <v>70</v>
      </c>
      <c r="B1993">
        <v>0</v>
      </c>
    </row>
    <row r="1994" spans="1:2" x14ac:dyDescent="0.2">
      <c r="A1994" t="s">
        <v>70</v>
      </c>
      <c r="B1994">
        <v>0</v>
      </c>
    </row>
    <row r="1995" spans="1:2" x14ac:dyDescent="0.2">
      <c r="A1995" t="s">
        <v>70</v>
      </c>
      <c r="B1995">
        <v>2022</v>
      </c>
    </row>
    <row r="1996" spans="1:2" x14ac:dyDescent="0.2">
      <c r="A1996" t="s">
        <v>68</v>
      </c>
      <c r="B1996">
        <v>2022</v>
      </c>
    </row>
    <row r="1997" spans="1:2" x14ac:dyDescent="0.2">
      <c r="A1997" t="s">
        <v>65</v>
      </c>
      <c r="B1997">
        <v>0</v>
      </c>
    </row>
    <row r="1998" spans="1:2" x14ac:dyDescent="0.2">
      <c r="A1998" t="s">
        <v>65</v>
      </c>
      <c r="B1998">
        <v>0</v>
      </c>
    </row>
    <row r="1999" spans="1:2" x14ac:dyDescent="0.2">
      <c r="A1999" t="s">
        <v>61</v>
      </c>
      <c r="B1999">
        <v>2022</v>
      </c>
    </row>
    <row r="2000" spans="1:2" x14ac:dyDescent="0.2">
      <c r="A2000" t="s">
        <v>61</v>
      </c>
      <c r="B2000">
        <v>2022</v>
      </c>
    </row>
    <row r="2001" spans="1:2" x14ac:dyDescent="0.2">
      <c r="A2001" t="s">
        <v>61</v>
      </c>
      <c r="B2001">
        <v>2022</v>
      </c>
    </row>
    <row r="2002" spans="1:2" x14ac:dyDescent="0.2">
      <c r="A2002" t="s">
        <v>65</v>
      </c>
      <c r="B2002">
        <v>2022</v>
      </c>
    </row>
    <row r="2003" spans="1:2" x14ac:dyDescent="0.2">
      <c r="A2003" t="s">
        <v>65</v>
      </c>
      <c r="B2003">
        <v>2021</v>
      </c>
    </row>
    <row r="2004" spans="1:2" x14ac:dyDescent="0.2">
      <c r="A2004" t="s">
        <v>70</v>
      </c>
      <c r="B2004">
        <v>2022</v>
      </c>
    </row>
    <row r="2005" spans="1:2" x14ac:dyDescent="0.2">
      <c r="A2005" t="s">
        <v>70</v>
      </c>
      <c r="B2005">
        <v>2022</v>
      </c>
    </row>
    <row r="2006" spans="1:2" x14ac:dyDescent="0.2">
      <c r="A2006" t="s">
        <v>70</v>
      </c>
      <c r="B2006">
        <v>0</v>
      </c>
    </row>
    <row r="2007" spans="1:2" x14ac:dyDescent="0.2">
      <c r="A2007" t="s">
        <v>61</v>
      </c>
      <c r="B2007">
        <v>0</v>
      </c>
    </row>
    <row r="2008" spans="1:2" x14ac:dyDescent="0.2">
      <c r="A2008" t="s">
        <v>70</v>
      </c>
      <c r="B2008">
        <v>2022</v>
      </c>
    </row>
    <row r="2009" spans="1:2" x14ac:dyDescent="0.2">
      <c r="A2009" t="s">
        <v>61</v>
      </c>
      <c r="B2009">
        <v>2022</v>
      </c>
    </row>
    <row r="2010" spans="1:2" x14ac:dyDescent="0.2">
      <c r="A2010" t="s">
        <v>70</v>
      </c>
      <c r="B2010">
        <v>2023</v>
      </c>
    </row>
    <row r="2011" spans="1:2" x14ac:dyDescent="0.2">
      <c r="A2011" t="s">
        <v>70</v>
      </c>
      <c r="B2011">
        <v>2022</v>
      </c>
    </row>
    <row r="2012" spans="1:2" x14ac:dyDescent="0.2">
      <c r="A2012" t="s">
        <v>61</v>
      </c>
      <c r="B2012">
        <v>2022</v>
      </c>
    </row>
    <row r="2013" spans="1:2" x14ac:dyDescent="0.2">
      <c r="A2013" t="s">
        <v>64</v>
      </c>
      <c r="B2013">
        <v>2022</v>
      </c>
    </row>
    <row r="2014" spans="1:2" x14ac:dyDescent="0.2">
      <c r="A2014" t="s">
        <v>61</v>
      </c>
      <c r="B2014">
        <v>2022</v>
      </c>
    </row>
    <row r="2015" spans="1:2" x14ac:dyDescent="0.2">
      <c r="A2015" t="s">
        <v>70</v>
      </c>
      <c r="B2015">
        <v>2022</v>
      </c>
    </row>
    <row r="2016" spans="1:2" x14ac:dyDescent="0.2">
      <c r="A2016" t="s">
        <v>61</v>
      </c>
      <c r="B2016">
        <v>2022</v>
      </c>
    </row>
    <row r="2017" spans="1:2" x14ac:dyDescent="0.2">
      <c r="A2017" t="s">
        <v>64</v>
      </c>
      <c r="B2017">
        <v>2022</v>
      </c>
    </row>
    <row r="2018" spans="1:2" x14ac:dyDescent="0.2">
      <c r="A2018" t="s">
        <v>70</v>
      </c>
      <c r="B2018">
        <v>2022</v>
      </c>
    </row>
    <row r="2019" spans="1:2" x14ac:dyDescent="0.2">
      <c r="A2019" t="s">
        <v>70</v>
      </c>
      <c r="B2019">
        <v>2023</v>
      </c>
    </row>
    <row r="2020" spans="1:2" x14ac:dyDescent="0.2">
      <c r="A2020" t="s">
        <v>70</v>
      </c>
      <c r="B2020">
        <v>2022</v>
      </c>
    </row>
    <row r="2021" spans="1:2" x14ac:dyDescent="0.2">
      <c r="A2021" t="s">
        <v>61</v>
      </c>
      <c r="B2021">
        <v>2022</v>
      </c>
    </row>
    <row r="2022" spans="1:2" x14ac:dyDescent="0.2">
      <c r="A2022" t="s">
        <v>70</v>
      </c>
      <c r="B2022">
        <v>2022</v>
      </c>
    </row>
    <row r="2023" spans="1:2" x14ac:dyDescent="0.2">
      <c r="A2023" t="s">
        <v>61</v>
      </c>
      <c r="B2023">
        <v>2022</v>
      </c>
    </row>
    <row r="2024" spans="1:2" x14ac:dyDescent="0.2">
      <c r="A2024" t="s">
        <v>69</v>
      </c>
      <c r="B2024">
        <v>2022</v>
      </c>
    </row>
    <row r="2025" spans="1:2" x14ac:dyDescent="0.2">
      <c r="A2025" t="s">
        <v>70</v>
      </c>
      <c r="B2025">
        <v>2022</v>
      </c>
    </row>
    <row r="2026" spans="1:2" x14ac:dyDescent="0.2">
      <c r="A2026" t="s">
        <v>69</v>
      </c>
      <c r="B2026">
        <v>2022</v>
      </c>
    </row>
    <row r="2027" spans="1:2" x14ac:dyDescent="0.2">
      <c r="A2027" t="s">
        <v>65</v>
      </c>
      <c r="B2027">
        <v>2022</v>
      </c>
    </row>
    <row r="2028" spans="1:2" x14ac:dyDescent="0.2">
      <c r="A2028" t="s">
        <v>70</v>
      </c>
      <c r="B2028">
        <v>2022</v>
      </c>
    </row>
    <row r="2029" spans="1:2" x14ac:dyDescent="0.2">
      <c r="A2029" t="s">
        <v>73</v>
      </c>
      <c r="B2029">
        <v>0</v>
      </c>
    </row>
    <row r="2030" spans="1:2" x14ac:dyDescent="0.2">
      <c r="A2030" t="s">
        <v>63</v>
      </c>
      <c r="B2030">
        <v>2022</v>
      </c>
    </row>
    <row r="2031" spans="1:2" x14ac:dyDescent="0.2">
      <c r="A2031" t="s">
        <v>65</v>
      </c>
      <c r="B2031">
        <v>2022</v>
      </c>
    </row>
    <row r="2032" spans="1:2" x14ac:dyDescent="0.2">
      <c r="A2032" t="s">
        <v>69</v>
      </c>
      <c r="B2032">
        <v>2022</v>
      </c>
    </row>
    <row r="2033" spans="1:2" x14ac:dyDescent="0.2">
      <c r="A2033" t="s">
        <v>70</v>
      </c>
      <c r="B2033">
        <v>2022</v>
      </c>
    </row>
    <row r="2034" spans="1:2" x14ac:dyDescent="0.2">
      <c r="A2034" t="s">
        <v>61</v>
      </c>
      <c r="B2034">
        <v>2022</v>
      </c>
    </row>
    <row r="2035" spans="1:2" x14ac:dyDescent="0.2">
      <c r="A2035" t="s">
        <v>65</v>
      </c>
      <c r="B2035">
        <v>2023</v>
      </c>
    </row>
    <row r="2036" spans="1:2" x14ac:dyDescent="0.2">
      <c r="A2036" t="s">
        <v>64</v>
      </c>
      <c r="B2036">
        <v>0</v>
      </c>
    </row>
    <row r="2037" spans="1:2" x14ac:dyDescent="0.2">
      <c r="A2037" t="s">
        <v>61</v>
      </c>
      <c r="B2037">
        <v>2022</v>
      </c>
    </row>
    <row r="2038" spans="1:2" x14ac:dyDescent="0.2">
      <c r="A2038" t="s">
        <v>65</v>
      </c>
      <c r="B2038">
        <v>2022</v>
      </c>
    </row>
    <row r="2039" spans="1:2" x14ac:dyDescent="0.2">
      <c r="A2039" t="s">
        <v>61</v>
      </c>
      <c r="B2039">
        <v>2022</v>
      </c>
    </row>
    <row r="2040" spans="1:2" x14ac:dyDescent="0.2">
      <c r="A2040" t="s">
        <v>61</v>
      </c>
      <c r="B2040">
        <v>0</v>
      </c>
    </row>
    <row r="2041" spans="1:2" x14ac:dyDescent="0.2">
      <c r="A2041" t="s">
        <v>61</v>
      </c>
      <c r="B2041">
        <v>2022</v>
      </c>
    </row>
    <row r="2042" spans="1:2" x14ac:dyDescent="0.2">
      <c r="A2042" t="s">
        <v>70</v>
      </c>
      <c r="B2042">
        <v>2022</v>
      </c>
    </row>
    <row r="2043" spans="1:2" x14ac:dyDescent="0.2">
      <c r="A2043" t="s">
        <v>61</v>
      </c>
      <c r="B2043">
        <v>2022</v>
      </c>
    </row>
    <row r="2044" spans="1:2" x14ac:dyDescent="0.2">
      <c r="A2044" t="s">
        <v>61</v>
      </c>
      <c r="B2044">
        <v>2021</v>
      </c>
    </row>
    <row r="2045" spans="1:2" x14ac:dyDescent="0.2">
      <c r="A2045" t="s">
        <v>68</v>
      </c>
      <c r="B2045">
        <v>2023</v>
      </c>
    </row>
    <row r="2046" spans="1:2" x14ac:dyDescent="0.2">
      <c r="A2046" t="s">
        <v>61</v>
      </c>
      <c r="B2046">
        <v>2022</v>
      </c>
    </row>
    <row r="2047" spans="1:2" x14ac:dyDescent="0.2">
      <c r="A2047" t="s">
        <v>63</v>
      </c>
      <c r="B2047">
        <v>2022</v>
      </c>
    </row>
    <row r="2048" spans="1:2" x14ac:dyDescent="0.2">
      <c r="A2048" t="s">
        <v>64</v>
      </c>
      <c r="B2048">
        <v>2022</v>
      </c>
    </row>
    <row r="2049" spans="1:2" x14ac:dyDescent="0.2">
      <c r="A2049" t="s">
        <v>70</v>
      </c>
      <c r="B2049">
        <v>2022</v>
      </c>
    </row>
    <row r="2050" spans="1:2" x14ac:dyDescent="0.2">
      <c r="A2050" t="s">
        <v>73</v>
      </c>
      <c r="B2050">
        <v>2022</v>
      </c>
    </row>
    <row r="2051" spans="1:2" x14ac:dyDescent="0.2">
      <c r="A2051" t="s">
        <v>63</v>
      </c>
      <c r="B2051">
        <v>2022</v>
      </c>
    </row>
    <row r="2052" spans="1:2" x14ac:dyDescent="0.2">
      <c r="A2052" t="s">
        <v>70</v>
      </c>
      <c r="B2052">
        <v>2022</v>
      </c>
    </row>
    <row r="2053" spans="1:2" x14ac:dyDescent="0.2">
      <c r="A2053" t="s">
        <v>69</v>
      </c>
      <c r="B2053">
        <v>0</v>
      </c>
    </row>
    <row r="2054" spans="1:2" x14ac:dyDescent="0.2">
      <c r="A2054" t="s">
        <v>70</v>
      </c>
      <c r="B2054">
        <v>2022</v>
      </c>
    </row>
    <row r="2055" spans="1:2" x14ac:dyDescent="0.2">
      <c r="A2055" t="s">
        <v>70</v>
      </c>
      <c r="B2055">
        <v>2022</v>
      </c>
    </row>
    <row r="2056" spans="1:2" x14ac:dyDescent="0.2">
      <c r="A2056" t="s">
        <v>73</v>
      </c>
      <c r="B2056">
        <v>0</v>
      </c>
    </row>
    <row r="2057" spans="1:2" x14ac:dyDescent="0.2">
      <c r="A2057" t="s">
        <v>61</v>
      </c>
      <c r="B2057">
        <v>2022</v>
      </c>
    </row>
    <row r="2058" spans="1:2" x14ac:dyDescent="0.2">
      <c r="A2058" t="s">
        <v>61</v>
      </c>
      <c r="B2058">
        <v>2022</v>
      </c>
    </row>
    <row r="2059" spans="1:2" x14ac:dyDescent="0.2">
      <c r="A2059" t="s">
        <v>65</v>
      </c>
      <c r="B2059">
        <v>0</v>
      </c>
    </row>
    <row r="2060" spans="1:2" x14ac:dyDescent="0.2">
      <c r="A2060" t="s">
        <v>68</v>
      </c>
      <c r="B2060">
        <v>0</v>
      </c>
    </row>
    <row r="2061" spans="1:2" x14ac:dyDescent="0.2">
      <c r="A2061" t="s">
        <v>65</v>
      </c>
      <c r="B2061">
        <v>2022</v>
      </c>
    </row>
    <row r="2062" spans="1:2" x14ac:dyDescent="0.2">
      <c r="A2062" t="s">
        <v>65</v>
      </c>
      <c r="B2062">
        <v>2022</v>
      </c>
    </row>
    <row r="2063" spans="1:2" x14ac:dyDescent="0.2">
      <c r="A2063" t="s">
        <v>61</v>
      </c>
      <c r="B2063">
        <v>2022</v>
      </c>
    </row>
    <row r="2064" spans="1:2" x14ac:dyDescent="0.2">
      <c r="A2064" t="s">
        <v>64</v>
      </c>
      <c r="B2064">
        <v>2022</v>
      </c>
    </row>
    <row r="2065" spans="1:2" x14ac:dyDescent="0.2">
      <c r="A2065" t="s">
        <v>61</v>
      </c>
      <c r="B2065">
        <v>2022</v>
      </c>
    </row>
    <row r="2066" spans="1:2" x14ac:dyDescent="0.2">
      <c r="A2066" t="s">
        <v>70</v>
      </c>
      <c r="B2066">
        <v>2022</v>
      </c>
    </row>
    <row r="2067" spans="1:2" x14ac:dyDescent="0.2">
      <c r="A2067" t="s">
        <v>70</v>
      </c>
      <c r="B2067">
        <v>2022</v>
      </c>
    </row>
    <row r="2068" spans="1:2" x14ac:dyDescent="0.2">
      <c r="A2068" t="s">
        <v>70</v>
      </c>
      <c r="B2068">
        <v>2022</v>
      </c>
    </row>
    <row r="2069" spans="1:2" x14ac:dyDescent="0.2">
      <c r="A2069" t="s">
        <v>70</v>
      </c>
      <c r="B2069">
        <v>0</v>
      </c>
    </row>
    <row r="2070" spans="1:2" x14ac:dyDescent="0.2">
      <c r="A2070" t="s">
        <v>61</v>
      </c>
      <c r="B2070">
        <v>0</v>
      </c>
    </row>
    <row r="2071" spans="1:2" x14ac:dyDescent="0.2">
      <c r="A2071" t="s">
        <v>70</v>
      </c>
      <c r="B2071">
        <v>2023</v>
      </c>
    </row>
    <row r="2072" spans="1:2" x14ac:dyDescent="0.2">
      <c r="A2072" t="s">
        <v>70</v>
      </c>
      <c r="B2072">
        <v>2022</v>
      </c>
    </row>
    <row r="2073" spans="1:2" x14ac:dyDescent="0.2">
      <c r="A2073" t="s">
        <v>64</v>
      </c>
      <c r="B2073">
        <v>2022</v>
      </c>
    </row>
    <row r="2074" spans="1:2" x14ac:dyDescent="0.2">
      <c r="A2074" t="s">
        <v>63</v>
      </c>
      <c r="B2074">
        <v>2022</v>
      </c>
    </row>
    <row r="2075" spans="1:2" x14ac:dyDescent="0.2">
      <c r="A2075" t="s">
        <v>65</v>
      </c>
      <c r="B2075">
        <v>0</v>
      </c>
    </row>
    <row r="2076" spans="1:2" x14ac:dyDescent="0.2">
      <c r="A2076" t="s">
        <v>61</v>
      </c>
      <c r="B2076">
        <v>2022</v>
      </c>
    </row>
    <row r="2077" spans="1:2" x14ac:dyDescent="0.2">
      <c r="A2077" t="s">
        <v>65</v>
      </c>
      <c r="B2077">
        <v>2022</v>
      </c>
    </row>
    <row r="2078" spans="1:2" x14ac:dyDescent="0.2">
      <c r="A2078" t="s">
        <v>65</v>
      </c>
      <c r="B2078">
        <v>0</v>
      </c>
    </row>
    <row r="2079" spans="1:2" x14ac:dyDescent="0.2">
      <c r="A2079" t="s">
        <v>65</v>
      </c>
      <c r="B2079">
        <v>2022</v>
      </c>
    </row>
    <row r="2080" spans="1:2" x14ac:dyDescent="0.2">
      <c r="A2080" t="s">
        <v>65</v>
      </c>
      <c r="B2080">
        <v>0</v>
      </c>
    </row>
    <row r="2081" spans="1:2" x14ac:dyDescent="0.2">
      <c r="A2081" t="s">
        <v>70</v>
      </c>
      <c r="B2081">
        <v>2022</v>
      </c>
    </row>
    <row r="2082" spans="1:2" x14ac:dyDescent="0.2">
      <c r="A2082" t="s">
        <v>70</v>
      </c>
      <c r="B2082">
        <v>0</v>
      </c>
    </row>
    <row r="2083" spans="1:2" x14ac:dyDescent="0.2">
      <c r="A2083" t="s">
        <v>70</v>
      </c>
      <c r="B2083">
        <v>2022</v>
      </c>
    </row>
    <row r="2084" spans="1:2" x14ac:dyDescent="0.2">
      <c r="A2084" t="s">
        <v>87</v>
      </c>
      <c r="B2084">
        <v>0</v>
      </c>
    </row>
    <row r="2085" spans="1:2" x14ac:dyDescent="0.2">
      <c r="A2085" t="s">
        <v>70</v>
      </c>
      <c r="B2085">
        <v>0</v>
      </c>
    </row>
    <row r="2086" spans="1:2" x14ac:dyDescent="0.2">
      <c r="A2086" t="s">
        <v>61</v>
      </c>
      <c r="B2086">
        <v>2022</v>
      </c>
    </row>
    <row r="2087" spans="1:2" x14ac:dyDescent="0.2">
      <c r="A2087" t="s">
        <v>63</v>
      </c>
      <c r="B2087">
        <v>2022</v>
      </c>
    </row>
    <row r="2088" spans="1:2" x14ac:dyDescent="0.2">
      <c r="A2088" t="s">
        <v>61</v>
      </c>
      <c r="B2088">
        <v>2022</v>
      </c>
    </row>
    <row r="2089" spans="1:2" x14ac:dyDescent="0.2">
      <c r="A2089" t="s">
        <v>77</v>
      </c>
      <c r="B2089">
        <v>2021</v>
      </c>
    </row>
    <row r="2090" spans="1:2" x14ac:dyDescent="0.2">
      <c r="A2090" t="s">
        <v>61</v>
      </c>
      <c r="B2090">
        <v>0</v>
      </c>
    </row>
    <row r="2091" spans="1:2" x14ac:dyDescent="0.2">
      <c r="A2091" t="s">
        <v>70</v>
      </c>
      <c r="B2091">
        <v>2023</v>
      </c>
    </row>
    <row r="2092" spans="1:2" x14ac:dyDescent="0.2">
      <c r="A2092" t="s">
        <v>87</v>
      </c>
      <c r="B2092">
        <v>2021</v>
      </c>
    </row>
    <row r="2093" spans="1:2" x14ac:dyDescent="0.2">
      <c r="A2093" t="s">
        <v>87</v>
      </c>
      <c r="B2093">
        <v>0</v>
      </c>
    </row>
    <row r="2094" spans="1:2" x14ac:dyDescent="0.2">
      <c r="A2094" t="s">
        <v>78</v>
      </c>
      <c r="B2094">
        <v>0</v>
      </c>
    </row>
    <row r="2095" spans="1:2" x14ac:dyDescent="0.2">
      <c r="A2095" t="s">
        <v>78</v>
      </c>
      <c r="B2095">
        <v>0</v>
      </c>
    </row>
    <row r="2096" spans="1:2" x14ac:dyDescent="0.2">
      <c r="A2096" t="s">
        <v>87</v>
      </c>
      <c r="B2096">
        <v>2022</v>
      </c>
    </row>
    <row r="2097" spans="1:2" x14ac:dyDescent="0.2">
      <c r="A2097" t="s">
        <v>78</v>
      </c>
      <c r="B2097">
        <v>0</v>
      </c>
    </row>
    <row r="2098" spans="1:2" x14ac:dyDescent="0.2">
      <c r="A2098" t="s">
        <v>31</v>
      </c>
      <c r="B2098">
        <v>0</v>
      </c>
    </row>
    <row r="2099" spans="1:2" x14ac:dyDescent="0.2">
      <c r="A2099" t="s">
        <v>69</v>
      </c>
      <c r="B2099">
        <v>2022</v>
      </c>
    </row>
  </sheetData>
  <mergeCells count="3">
    <mergeCell ref="A1:B1"/>
    <mergeCell ref="D1:E1"/>
    <mergeCell ref="G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116"/>
  <sheetViews>
    <sheetView tabSelected="1" zoomScale="75" workbookViewId="0">
      <selection activeCell="Q26" sqref="Q26"/>
    </sheetView>
  </sheetViews>
  <sheetFormatPr baseColWidth="10" defaultColWidth="8.83203125" defaultRowHeight="16" x14ac:dyDescent="0.2"/>
  <cols>
    <col min="1" max="1" width="19.6640625" bestFit="1" customWidth="1"/>
    <col min="2" max="2" width="9.5" bestFit="1" customWidth="1"/>
    <col min="3" max="3" width="11" customWidth="1"/>
    <col min="4" max="4" width="19.6640625" bestFit="1" customWidth="1"/>
    <col min="5" max="5" width="6.33203125" bestFit="1" customWidth="1"/>
    <col min="6" max="11" width="11" customWidth="1"/>
    <col min="12" max="12" width="19.6640625" bestFit="1" customWidth="1"/>
    <col min="13" max="17" width="13.1640625" customWidth="1"/>
    <col min="18" max="21" width="13.83203125" customWidth="1"/>
    <col min="22" max="22" width="16.83203125" bestFit="1" customWidth="1"/>
    <col min="23" max="23" width="12.1640625" bestFit="1" customWidth="1"/>
    <col min="24" max="24" width="16.5" bestFit="1" customWidth="1"/>
    <col min="25" max="27" width="12.1640625" bestFit="1" customWidth="1"/>
    <col min="28" max="28" width="19.6640625" bestFit="1" customWidth="1"/>
    <col min="29" max="29" width="15" bestFit="1" customWidth="1"/>
    <col min="30" max="30" width="15.33203125" bestFit="1" customWidth="1"/>
    <col min="31" max="256" width="11" customWidth="1"/>
  </cols>
  <sheetData>
    <row r="1" spans="1:30" x14ac:dyDescent="0.2">
      <c r="A1" s="26" t="s">
        <v>90</v>
      </c>
      <c r="B1" s="26"/>
      <c r="D1" s="26" t="s">
        <v>91</v>
      </c>
      <c r="E1" s="26"/>
      <c r="G1" s="26" t="s">
        <v>92</v>
      </c>
      <c r="H1" s="26"/>
      <c r="I1" s="26"/>
      <c r="J1" s="26"/>
      <c r="M1">
        <v>2022</v>
      </c>
      <c r="N1">
        <v>2021</v>
      </c>
      <c r="O1">
        <v>2020</v>
      </c>
      <c r="P1">
        <v>2019</v>
      </c>
      <c r="Q1">
        <v>0</v>
      </c>
    </row>
    <row r="2" spans="1:30" s="6" customFormat="1" x14ac:dyDescent="0.2">
      <c r="A2" s="16" t="s">
        <v>93</v>
      </c>
      <c r="B2" s="16" t="s">
        <v>94</v>
      </c>
      <c r="D2" s="16" t="s">
        <v>93</v>
      </c>
      <c r="E2" s="16" t="s">
        <v>95</v>
      </c>
      <c r="G2" s="16" t="s">
        <v>0</v>
      </c>
      <c r="H2" s="16" t="s">
        <v>1</v>
      </c>
      <c r="I2" s="16" t="s">
        <v>2</v>
      </c>
      <c r="J2" s="16" t="s">
        <v>3</v>
      </c>
      <c r="L2" s="16" t="s">
        <v>93</v>
      </c>
      <c r="M2" s="16" t="s">
        <v>62</v>
      </c>
      <c r="N2" s="16" t="s">
        <v>12</v>
      </c>
      <c r="O2" s="16" t="s">
        <v>13</v>
      </c>
      <c r="P2" s="16" t="s">
        <v>14</v>
      </c>
      <c r="Q2" s="16" t="s">
        <v>96</v>
      </c>
      <c r="R2" s="16" t="str">
        <f>_xlfn.CONCAT("% ",M2)</f>
        <v>% FY</v>
      </c>
      <c r="S2" s="16" t="str">
        <f>_xlfn.CONCAT("% ",N2)</f>
        <v>% Sophomore</v>
      </c>
      <c r="T2" s="16" t="str">
        <f>_xlfn.CONCAT("% ",O2)</f>
        <v>% Junior</v>
      </c>
      <c r="U2" s="16" t="str">
        <f>_xlfn.CONCAT("% ",P2)</f>
        <v>% Senior</v>
      </c>
      <c r="V2" s="16" t="s">
        <v>97</v>
      </c>
      <c r="W2" s="16" t="str">
        <f>_xlfn.CONCAT(M2,"_water")</f>
        <v>FY_water</v>
      </c>
      <c r="X2" s="16" t="str">
        <f>_xlfn.CONCAT(N2,"_water")</f>
        <v>Sophomore_water</v>
      </c>
      <c r="Y2" s="16" t="str">
        <f>_xlfn.CONCAT(O2,"_water")</f>
        <v>Junior_water</v>
      </c>
      <c r="Z2" s="16" t="str">
        <f>_xlfn.CONCAT(P2,"_water")</f>
        <v>Senior_water</v>
      </c>
      <c r="AA2" s="16" t="str">
        <f>_xlfn.CONCAT(M2,"_avgWater")</f>
        <v>FY_avgWater</v>
      </c>
      <c r="AB2" s="16" t="str">
        <f>_xlfn.CONCAT(N2,"_avgWater")</f>
        <v>Sophomore_avgWater</v>
      </c>
      <c r="AC2" s="16" t="str">
        <f>_xlfn.CONCAT(O2,"_avgWater")</f>
        <v>Junior_avgWater</v>
      </c>
      <c r="AD2" s="16" t="str">
        <f>_xlfn.CONCAT(P2,"_avgWater")</f>
        <v>Senior_avgWater</v>
      </c>
    </row>
    <row r="3" spans="1:30" x14ac:dyDescent="0.2">
      <c r="A3" t="s">
        <v>78</v>
      </c>
      <c r="B3">
        <v>2021</v>
      </c>
      <c r="D3" t="s">
        <v>24</v>
      </c>
      <c r="E3">
        <v>5800</v>
      </c>
      <c r="G3">
        <f>AVERAGE(AA3:AA54)</f>
        <v>96.740324437314285</v>
      </c>
      <c r="H3">
        <f>AVERAGE(AB3:AB54)</f>
        <v>116.45127708967169</v>
      </c>
      <c r="I3">
        <f>AVERAGE(AC3:AC54)</f>
        <v>114.28713426421096</v>
      </c>
      <c r="J3">
        <f>AVERAGE(AD3:AD54)</f>
        <v>122.18198345548048</v>
      </c>
      <c r="L3" t="s">
        <v>44</v>
      </c>
      <c r="M3">
        <f t="shared" ref="M3:Q12" si="0">COUNTIFS($A:$A,$L3,$B:$B,M$1)</f>
        <v>0</v>
      </c>
      <c r="N3">
        <f t="shared" si="0"/>
        <v>0</v>
      </c>
      <c r="O3">
        <f t="shared" si="0"/>
        <v>1</v>
      </c>
      <c r="P3">
        <f t="shared" si="0"/>
        <v>3</v>
      </c>
      <c r="Q3">
        <f t="shared" si="0"/>
        <v>0</v>
      </c>
      <c r="R3" s="1">
        <f t="shared" ref="R3:R34" si="1">M3/SUM($M3:$Q3)</f>
        <v>0</v>
      </c>
      <c r="S3" s="1">
        <f t="shared" ref="S3:S34" si="2">N3/SUM($M3:$Q3)</f>
        <v>0</v>
      </c>
      <c r="T3" s="1">
        <f t="shared" ref="T3:T34" si="3">O3/SUM($M3:$Q3)</f>
        <v>0.25</v>
      </c>
      <c r="U3" s="1">
        <f t="shared" ref="U3:U34" si="4">P3/SUM($M3:$Q3)</f>
        <v>0.75</v>
      </c>
      <c r="V3" s="2">
        <f t="shared" ref="V3:V34" si="5">VLOOKUP(L3,$D$2:$E$56,2,0)</f>
        <v>900</v>
      </c>
      <c r="W3" s="2">
        <f t="shared" ref="W3:W34" si="6">R3*$V3</f>
        <v>0</v>
      </c>
      <c r="X3" s="2">
        <f t="shared" ref="X3:X34" si="7">S3*$V3</f>
        <v>0</v>
      </c>
      <c r="Y3" s="2">
        <f t="shared" ref="Y3:Y34" si="8">T3*$V3</f>
        <v>225</v>
      </c>
      <c r="Z3" s="2">
        <f t="shared" ref="Z3:Z34" si="9">U3*$V3</f>
        <v>675</v>
      </c>
      <c r="AA3" s="2" t="str">
        <f>IFERROR(W3/3/M3,"")</f>
        <v/>
      </c>
      <c r="AB3" s="2" t="str">
        <f>IFERROR(X3/3/N3,"")</f>
        <v/>
      </c>
      <c r="AC3" s="2">
        <f>IFERROR(Y3/3/O3,"")</f>
        <v>75</v>
      </c>
      <c r="AD3" s="2">
        <f>IFERROR(Z3/3/P3,"")</f>
        <v>75</v>
      </c>
    </row>
    <row r="4" spans="1:30" x14ac:dyDescent="0.2">
      <c r="A4" t="s">
        <v>84</v>
      </c>
      <c r="B4">
        <v>2021</v>
      </c>
      <c r="D4" t="s">
        <v>26</v>
      </c>
      <c r="E4">
        <v>2700</v>
      </c>
      <c r="L4" t="s">
        <v>45</v>
      </c>
      <c r="M4">
        <f t="shared" si="0"/>
        <v>0</v>
      </c>
      <c r="N4">
        <f t="shared" si="0"/>
        <v>0</v>
      </c>
      <c r="O4">
        <f t="shared" si="0"/>
        <v>1</v>
      </c>
      <c r="P4">
        <f t="shared" si="0"/>
        <v>2</v>
      </c>
      <c r="Q4">
        <f t="shared" si="0"/>
        <v>0</v>
      </c>
      <c r="R4" s="1">
        <f t="shared" si="1"/>
        <v>0</v>
      </c>
      <c r="S4" s="1">
        <f t="shared" si="2"/>
        <v>0</v>
      </c>
      <c r="T4" s="1">
        <f t="shared" si="3"/>
        <v>0.33333333333333331</v>
      </c>
      <c r="U4" s="1">
        <f t="shared" si="4"/>
        <v>0.66666666666666663</v>
      </c>
      <c r="V4" s="2">
        <f t="shared" si="5"/>
        <v>900</v>
      </c>
      <c r="W4" s="2">
        <f t="shared" si="6"/>
        <v>0</v>
      </c>
      <c r="X4" s="2">
        <f t="shared" si="7"/>
        <v>0</v>
      </c>
      <c r="Y4" s="2">
        <f t="shared" si="8"/>
        <v>300</v>
      </c>
      <c r="Z4" s="2">
        <f t="shared" si="9"/>
        <v>600</v>
      </c>
      <c r="AA4" s="2" t="str">
        <f t="shared" ref="AA4:AA54" si="10">IFERROR(W4/3/M4,"")</f>
        <v/>
      </c>
      <c r="AB4" s="2" t="str">
        <f t="shared" ref="AB4:AB54" si="11">IFERROR(X4/3/N4,"")</f>
        <v/>
      </c>
      <c r="AC4" s="2">
        <f t="shared" ref="AC4:AC54" si="12">IFERROR(Y4/3/O4,"")</f>
        <v>100</v>
      </c>
      <c r="AD4" s="2">
        <f t="shared" ref="AD4:AD54" si="13">IFERROR(Z4/3/P4,"")</f>
        <v>100</v>
      </c>
    </row>
    <row r="5" spans="1:30" x14ac:dyDescent="0.2">
      <c r="A5" t="s">
        <v>77</v>
      </c>
      <c r="B5">
        <v>2021</v>
      </c>
      <c r="D5" t="s">
        <v>30</v>
      </c>
      <c r="E5">
        <v>2400</v>
      </c>
      <c r="L5" t="s">
        <v>42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5</v>
      </c>
      <c r="Q5">
        <f t="shared" si="0"/>
        <v>0</v>
      </c>
      <c r="R5" s="1">
        <f t="shared" si="1"/>
        <v>0</v>
      </c>
      <c r="S5" s="1">
        <f t="shared" si="2"/>
        <v>0</v>
      </c>
      <c r="T5" s="1">
        <f t="shared" si="3"/>
        <v>0</v>
      </c>
      <c r="U5" s="1">
        <f t="shared" si="4"/>
        <v>1</v>
      </c>
      <c r="V5" s="2">
        <f t="shared" si="5"/>
        <v>1200</v>
      </c>
      <c r="W5" s="2">
        <f t="shared" si="6"/>
        <v>0</v>
      </c>
      <c r="X5" s="2">
        <f t="shared" si="7"/>
        <v>0</v>
      </c>
      <c r="Y5" s="2">
        <f t="shared" si="8"/>
        <v>0</v>
      </c>
      <c r="Z5" s="2">
        <f t="shared" si="9"/>
        <v>1200</v>
      </c>
      <c r="AA5" s="2" t="str">
        <f t="shared" si="10"/>
        <v/>
      </c>
      <c r="AB5" s="2" t="str">
        <f t="shared" si="11"/>
        <v/>
      </c>
      <c r="AC5" s="2" t="str">
        <f t="shared" si="12"/>
        <v/>
      </c>
      <c r="AD5" s="2">
        <f t="shared" si="13"/>
        <v>80</v>
      </c>
    </row>
    <row r="6" spans="1:30" x14ac:dyDescent="0.2">
      <c r="A6" t="s">
        <v>84</v>
      </c>
      <c r="B6">
        <v>2021</v>
      </c>
      <c r="D6" t="s">
        <v>31</v>
      </c>
      <c r="E6">
        <v>2900</v>
      </c>
      <c r="L6" t="s">
        <v>50</v>
      </c>
      <c r="M6">
        <f t="shared" si="0"/>
        <v>0</v>
      </c>
      <c r="N6">
        <f t="shared" si="0"/>
        <v>0</v>
      </c>
      <c r="O6">
        <f t="shared" si="0"/>
        <v>1</v>
      </c>
      <c r="P6">
        <f t="shared" si="0"/>
        <v>4</v>
      </c>
      <c r="Q6">
        <f t="shared" si="0"/>
        <v>0</v>
      </c>
      <c r="R6" s="1">
        <f t="shared" si="1"/>
        <v>0</v>
      </c>
      <c r="S6" s="1">
        <f t="shared" si="2"/>
        <v>0</v>
      </c>
      <c r="T6" s="1">
        <f t="shared" si="3"/>
        <v>0.2</v>
      </c>
      <c r="U6" s="1">
        <f t="shared" si="4"/>
        <v>0.8</v>
      </c>
      <c r="V6" s="2">
        <f t="shared" si="5"/>
        <v>1200</v>
      </c>
      <c r="W6" s="2">
        <f t="shared" si="6"/>
        <v>0</v>
      </c>
      <c r="X6" s="2">
        <f t="shared" si="7"/>
        <v>0</v>
      </c>
      <c r="Y6" s="2">
        <f t="shared" si="8"/>
        <v>240</v>
      </c>
      <c r="Z6" s="2">
        <f t="shared" si="9"/>
        <v>960</v>
      </c>
      <c r="AA6" s="2" t="str">
        <f t="shared" si="10"/>
        <v/>
      </c>
      <c r="AB6" s="2" t="str">
        <f t="shared" si="11"/>
        <v/>
      </c>
      <c r="AC6" s="2">
        <f t="shared" si="12"/>
        <v>80</v>
      </c>
      <c r="AD6" s="2">
        <f t="shared" si="13"/>
        <v>80</v>
      </c>
    </row>
    <row r="7" spans="1:30" x14ac:dyDescent="0.2">
      <c r="A7" t="s">
        <v>81</v>
      </c>
      <c r="B7">
        <v>2024</v>
      </c>
      <c r="D7" t="s">
        <v>32</v>
      </c>
      <c r="E7">
        <v>5000</v>
      </c>
      <c r="L7" t="s">
        <v>52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5</v>
      </c>
      <c r="Q7">
        <f t="shared" si="0"/>
        <v>0</v>
      </c>
      <c r="R7" s="1">
        <f t="shared" si="1"/>
        <v>0</v>
      </c>
      <c r="S7" s="1">
        <f t="shared" si="2"/>
        <v>0</v>
      </c>
      <c r="T7" s="1">
        <f t="shared" si="3"/>
        <v>0</v>
      </c>
      <c r="U7" s="1">
        <f t="shared" si="4"/>
        <v>1</v>
      </c>
      <c r="V7" s="2">
        <f t="shared" si="5"/>
        <v>1200</v>
      </c>
      <c r="W7" s="2">
        <f t="shared" si="6"/>
        <v>0</v>
      </c>
      <c r="X7" s="2">
        <f t="shared" si="7"/>
        <v>0</v>
      </c>
      <c r="Y7" s="2">
        <f t="shared" si="8"/>
        <v>0</v>
      </c>
      <c r="Z7" s="2">
        <f t="shared" si="9"/>
        <v>1200</v>
      </c>
      <c r="AA7" s="2" t="str">
        <f t="shared" si="10"/>
        <v/>
      </c>
      <c r="AB7" s="2" t="str">
        <f t="shared" si="11"/>
        <v/>
      </c>
      <c r="AC7" s="2" t="str">
        <f t="shared" si="12"/>
        <v/>
      </c>
      <c r="AD7" s="2">
        <f t="shared" si="13"/>
        <v>80</v>
      </c>
    </row>
    <row r="8" spans="1:30" x14ac:dyDescent="0.2">
      <c r="A8" t="s">
        <v>64</v>
      </c>
      <c r="B8">
        <v>2023</v>
      </c>
      <c r="D8" t="s">
        <v>33</v>
      </c>
      <c r="E8">
        <v>2900</v>
      </c>
      <c r="L8" t="s">
        <v>51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4</v>
      </c>
      <c r="Q8">
        <f t="shared" si="0"/>
        <v>1</v>
      </c>
      <c r="R8" s="1">
        <f t="shared" si="1"/>
        <v>0</v>
      </c>
      <c r="S8" s="1">
        <f t="shared" si="2"/>
        <v>0</v>
      </c>
      <c r="T8" s="1">
        <f t="shared" si="3"/>
        <v>0</v>
      </c>
      <c r="U8" s="1">
        <f t="shared" si="4"/>
        <v>0.8</v>
      </c>
      <c r="V8" s="2">
        <f t="shared" si="5"/>
        <v>1300</v>
      </c>
      <c r="W8" s="2">
        <f t="shared" si="6"/>
        <v>0</v>
      </c>
      <c r="X8" s="2">
        <f t="shared" si="7"/>
        <v>0</v>
      </c>
      <c r="Y8" s="2">
        <f t="shared" si="8"/>
        <v>0</v>
      </c>
      <c r="Z8" s="2">
        <f t="shared" si="9"/>
        <v>1040</v>
      </c>
      <c r="AA8" s="2" t="str">
        <f t="shared" si="10"/>
        <v/>
      </c>
      <c r="AB8" s="2" t="str">
        <f t="shared" si="11"/>
        <v/>
      </c>
      <c r="AC8" s="2" t="str">
        <f t="shared" si="12"/>
        <v/>
      </c>
      <c r="AD8" s="2">
        <f t="shared" si="13"/>
        <v>86.666666666666671</v>
      </c>
    </row>
    <row r="9" spans="1:30" x14ac:dyDescent="0.2">
      <c r="A9" t="s">
        <v>70</v>
      </c>
      <c r="B9">
        <v>2022</v>
      </c>
      <c r="D9" t="s">
        <v>34</v>
      </c>
      <c r="E9">
        <v>2500</v>
      </c>
      <c r="L9" t="s">
        <v>59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5</v>
      </c>
      <c r="Q9">
        <f t="shared" si="0"/>
        <v>0</v>
      </c>
      <c r="R9" s="1">
        <f t="shared" si="1"/>
        <v>0</v>
      </c>
      <c r="S9" s="1">
        <f t="shared" si="2"/>
        <v>0</v>
      </c>
      <c r="T9" s="1">
        <f t="shared" si="3"/>
        <v>0</v>
      </c>
      <c r="U9" s="1">
        <f t="shared" si="4"/>
        <v>1</v>
      </c>
      <c r="V9" s="2">
        <f t="shared" si="5"/>
        <v>1300</v>
      </c>
      <c r="W9" s="2">
        <f t="shared" si="6"/>
        <v>0</v>
      </c>
      <c r="X9" s="2">
        <f t="shared" si="7"/>
        <v>0</v>
      </c>
      <c r="Y9" s="2">
        <f t="shared" si="8"/>
        <v>0</v>
      </c>
      <c r="Z9" s="2">
        <f t="shared" si="9"/>
        <v>1300</v>
      </c>
      <c r="AA9" s="2" t="str">
        <f t="shared" si="10"/>
        <v/>
      </c>
      <c r="AB9" s="2" t="str">
        <f t="shared" si="11"/>
        <v/>
      </c>
      <c r="AC9" s="2" t="str">
        <f t="shared" si="12"/>
        <v/>
      </c>
      <c r="AD9" s="2">
        <f t="shared" si="13"/>
        <v>86.666666666666657</v>
      </c>
    </row>
    <row r="10" spans="1:30" x14ac:dyDescent="0.2">
      <c r="A10" t="s">
        <v>61</v>
      </c>
      <c r="B10">
        <v>2022</v>
      </c>
      <c r="D10" t="s">
        <v>35</v>
      </c>
      <c r="E10">
        <v>8700</v>
      </c>
      <c r="L10" t="s">
        <v>60</v>
      </c>
      <c r="M10">
        <f t="shared" si="0"/>
        <v>0</v>
      </c>
      <c r="N10">
        <f t="shared" si="0"/>
        <v>3</v>
      </c>
      <c r="O10">
        <f t="shared" si="0"/>
        <v>2</v>
      </c>
      <c r="P10">
        <f t="shared" si="0"/>
        <v>0</v>
      </c>
      <c r="Q10">
        <f t="shared" si="0"/>
        <v>1</v>
      </c>
      <c r="R10" s="1">
        <f t="shared" si="1"/>
        <v>0</v>
      </c>
      <c r="S10" s="1">
        <f t="shared" si="2"/>
        <v>0.5</v>
      </c>
      <c r="T10" s="1">
        <f t="shared" si="3"/>
        <v>0.33333333333333331</v>
      </c>
      <c r="U10" s="1">
        <f t="shared" si="4"/>
        <v>0</v>
      </c>
      <c r="V10" s="2">
        <f t="shared" si="5"/>
        <v>1300</v>
      </c>
      <c r="W10" s="2">
        <f t="shared" si="6"/>
        <v>0</v>
      </c>
      <c r="X10" s="2">
        <f t="shared" si="7"/>
        <v>650</v>
      </c>
      <c r="Y10" s="2">
        <f t="shared" si="8"/>
        <v>433.33333333333331</v>
      </c>
      <c r="Z10" s="2">
        <f t="shared" si="9"/>
        <v>0</v>
      </c>
      <c r="AA10" s="2" t="str">
        <f t="shared" si="10"/>
        <v/>
      </c>
      <c r="AB10" s="2">
        <f t="shared" si="11"/>
        <v>72.222222222222214</v>
      </c>
      <c r="AC10" s="2">
        <f t="shared" si="12"/>
        <v>72.222222222222214</v>
      </c>
      <c r="AD10" s="2" t="str">
        <f t="shared" si="13"/>
        <v/>
      </c>
    </row>
    <row r="11" spans="1:30" x14ac:dyDescent="0.2">
      <c r="A11" t="s">
        <v>76</v>
      </c>
      <c r="B11">
        <v>0</v>
      </c>
      <c r="D11" t="s">
        <v>36</v>
      </c>
      <c r="E11">
        <v>4100</v>
      </c>
      <c r="L11" t="s">
        <v>54</v>
      </c>
      <c r="M11">
        <f t="shared" si="0"/>
        <v>0</v>
      </c>
      <c r="N11">
        <f t="shared" si="0"/>
        <v>1</v>
      </c>
      <c r="O11">
        <f t="shared" si="0"/>
        <v>2</v>
      </c>
      <c r="P11">
        <f t="shared" si="0"/>
        <v>2</v>
      </c>
      <c r="Q11">
        <f t="shared" si="0"/>
        <v>0</v>
      </c>
      <c r="R11" s="1">
        <f t="shared" si="1"/>
        <v>0</v>
      </c>
      <c r="S11" s="1">
        <f t="shared" si="2"/>
        <v>0.2</v>
      </c>
      <c r="T11" s="1">
        <f t="shared" si="3"/>
        <v>0.4</v>
      </c>
      <c r="U11" s="1">
        <f t="shared" si="4"/>
        <v>0.4</v>
      </c>
      <c r="V11" s="2">
        <f t="shared" si="5"/>
        <v>1400</v>
      </c>
      <c r="W11" s="2">
        <f t="shared" si="6"/>
        <v>0</v>
      </c>
      <c r="X11" s="2">
        <f t="shared" si="7"/>
        <v>280</v>
      </c>
      <c r="Y11" s="2">
        <f t="shared" si="8"/>
        <v>560</v>
      </c>
      <c r="Z11" s="2">
        <f t="shared" si="9"/>
        <v>560</v>
      </c>
      <c r="AA11" s="2" t="str">
        <f t="shared" si="10"/>
        <v/>
      </c>
      <c r="AB11" s="2">
        <f t="shared" si="11"/>
        <v>93.333333333333329</v>
      </c>
      <c r="AC11" s="2">
        <f t="shared" si="12"/>
        <v>93.333333333333329</v>
      </c>
      <c r="AD11" s="2">
        <f t="shared" si="13"/>
        <v>93.333333333333329</v>
      </c>
    </row>
    <row r="12" spans="1:30" x14ac:dyDescent="0.2">
      <c r="A12" t="s">
        <v>61</v>
      </c>
      <c r="B12">
        <v>2022</v>
      </c>
      <c r="D12" t="s">
        <v>37</v>
      </c>
      <c r="E12">
        <v>3300</v>
      </c>
      <c r="L12" t="s">
        <v>57</v>
      </c>
      <c r="M12">
        <f t="shared" si="0"/>
        <v>2</v>
      </c>
      <c r="N12">
        <f t="shared" si="0"/>
        <v>2</v>
      </c>
      <c r="O12">
        <f t="shared" si="0"/>
        <v>1</v>
      </c>
      <c r="P12">
        <f t="shared" si="0"/>
        <v>1</v>
      </c>
      <c r="Q12">
        <f t="shared" si="0"/>
        <v>0</v>
      </c>
      <c r="R12" s="1">
        <f t="shared" si="1"/>
        <v>0.33333333333333331</v>
      </c>
      <c r="S12" s="1">
        <f t="shared" si="2"/>
        <v>0.33333333333333331</v>
      </c>
      <c r="T12" s="1">
        <f t="shared" si="3"/>
        <v>0.16666666666666666</v>
      </c>
      <c r="U12" s="1">
        <f t="shared" si="4"/>
        <v>0.16666666666666666</v>
      </c>
      <c r="V12" s="2">
        <f t="shared" si="5"/>
        <v>1400</v>
      </c>
      <c r="W12" s="2">
        <f t="shared" si="6"/>
        <v>466.66666666666663</v>
      </c>
      <c r="X12" s="2">
        <f t="shared" si="7"/>
        <v>466.66666666666663</v>
      </c>
      <c r="Y12" s="2">
        <f t="shared" si="8"/>
        <v>233.33333333333331</v>
      </c>
      <c r="Z12" s="2">
        <f t="shared" si="9"/>
        <v>233.33333333333331</v>
      </c>
      <c r="AA12" s="2">
        <f t="shared" si="10"/>
        <v>77.777777777777771</v>
      </c>
      <c r="AB12" s="2">
        <f t="shared" si="11"/>
        <v>77.777777777777771</v>
      </c>
      <c r="AC12" s="2">
        <f t="shared" si="12"/>
        <v>77.777777777777771</v>
      </c>
      <c r="AD12" s="2">
        <f t="shared" si="13"/>
        <v>77.777777777777771</v>
      </c>
    </row>
    <row r="13" spans="1:30" x14ac:dyDescent="0.2">
      <c r="A13" t="s">
        <v>64</v>
      </c>
      <c r="B13">
        <v>2022</v>
      </c>
      <c r="D13" t="s">
        <v>38</v>
      </c>
      <c r="E13">
        <v>9800</v>
      </c>
      <c r="L13" t="s">
        <v>53</v>
      </c>
      <c r="M13">
        <f t="shared" ref="M13:Q22" si="14">COUNTIFS($A:$A,$L13,$B:$B,M$1)</f>
        <v>0</v>
      </c>
      <c r="N13">
        <f t="shared" si="14"/>
        <v>0</v>
      </c>
      <c r="O13">
        <f t="shared" si="14"/>
        <v>3</v>
      </c>
      <c r="P13">
        <f t="shared" si="14"/>
        <v>0</v>
      </c>
      <c r="Q13">
        <f t="shared" si="14"/>
        <v>0</v>
      </c>
      <c r="R13" s="1">
        <f t="shared" si="1"/>
        <v>0</v>
      </c>
      <c r="S13" s="1">
        <f t="shared" si="2"/>
        <v>0</v>
      </c>
      <c r="T13" s="1">
        <f t="shared" si="3"/>
        <v>1</v>
      </c>
      <c r="U13" s="1">
        <f t="shared" si="4"/>
        <v>0</v>
      </c>
      <c r="V13" s="2">
        <f t="shared" si="5"/>
        <v>1500</v>
      </c>
      <c r="W13" s="2">
        <f t="shared" si="6"/>
        <v>0</v>
      </c>
      <c r="X13" s="2">
        <f t="shared" si="7"/>
        <v>0</v>
      </c>
      <c r="Y13" s="2">
        <f t="shared" si="8"/>
        <v>1500</v>
      </c>
      <c r="Z13" s="2">
        <f t="shared" si="9"/>
        <v>0</v>
      </c>
      <c r="AA13" s="2" t="str">
        <f t="shared" si="10"/>
        <v/>
      </c>
      <c r="AB13" s="2" t="str">
        <f t="shared" si="11"/>
        <v/>
      </c>
      <c r="AC13" s="2">
        <f t="shared" si="12"/>
        <v>166.66666666666666</v>
      </c>
      <c r="AD13" s="2" t="str">
        <f t="shared" si="13"/>
        <v/>
      </c>
    </row>
    <row r="14" spans="1:30" x14ac:dyDescent="0.2">
      <c r="A14" t="s">
        <v>81</v>
      </c>
      <c r="B14">
        <v>2021</v>
      </c>
      <c r="D14" t="s">
        <v>39</v>
      </c>
      <c r="E14">
        <v>6400</v>
      </c>
      <c r="L14" t="s">
        <v>58</v>
      </c>
      <c r="M14">
        <f t="shared" si="14"/>
        <v>0</v>
      </c>
      <c r="N14">
        <f t="shared" si="14"/>
        <v>1</v>
      </c>
      <c r="O14">
        <f t="shared" si="14"/>
        <v>3</v>
      </c>
      <c r="P14">
        <f t="shared" si="14"/>
        <v>0</v>
      </c>
      <c r="Q14">
        <f t="shared" si="14"/>
        <v>0</v>
      </c>
      <c r="R14" s="1">
        <f t="shared" si="1"/>
        <v>0</v>
      </c>
      <c r="S14" s="1">
        <f t="shared" si="2"/>
        <v>0.25</v>
      </c>
      <c r="T14" s="1">
        <f t="shared" si="3"/>
        <v>0.75</v>
      </c>
      <c r="U14" s="1">
        <f t="shared" si="4"/>
        <v>0</v>
      </c>
      <c r="V14" s="2">
        <f t="shared" si="5"/>
        <v>1500</v>
      </c>
      <c r="W14" s="2">
        <f t="shared" si="6"/>
        <v>0</v>
      </c>
      <c r="X14" s="2">
        <f t="shared" si="7"/>
        <v>375</v>
      </c>
      <c r="Y14" s="2">
        <f t="shared" si="8"/>
        <v>1125</v>
      </c>
      <c r="Z14" s="2">
        <f t="shared" si="9"/>
        <v>0</v>
      </c>
      <c r="AA14" s="2" t="str">
        <f t="shared" si="10"/>
        <v/>
      </c>
      <c r="AB14" s="2">
        <f t="shared" si="11"/>
        <v>125</v>
      </c>
      <c r="AC14" s="2">
        <f t="shared" si="12"/>
        <v>125</v>
      </c>
      <c r="AD14" s="2" t="str">
        <f t="shared" si="13"/>
        <v/>
      </c>
    </row>
    <row r="15" spans="1:30" x14ac:dyDescent="0.2">
      <c r="A15" t="s">
        <v>69</v>
      </c>
      <c r="B15">
        <v>2022</v>
      </c>
      <c r="D15" t="s">
        <v>40</v>
      </c>
      <c r="E15">
        <v>2200</v>
      </c>
      <c r="L15" t="s">
        <v>46</v>
      </c>
      <c r="M15">
        <f t="shared" si="14"/>
        <v>0</v>
      </c>
      <c r="N15">
        <f t="shared" si="14"/>
        <v>2</v>
      </c>
      <c r="O15">
        <f t="shared" si="14"/>
        <v>1</v>
      </c>
      <c r="P15">
        <f t="shared" si="14"/>
        <v>2</v>
      </c>
      <c r="Q15">
        <f t="shared" si="14"/>
        <v>0</v>
      </c>
      <c r="R15" s="1">
        <f t="shared" si="1"/>
        <v>0</v>
      </c>
      <c r="S15" s="1">
        <f t="shared" si="2"/>
        <v>0.4</v>
      </c>
      <c r="T15" s="1">
        <f t="shared" si="3"/>
        <v>0.2</v>
      </c>
      <c r="U15" s="1">
        <f t="shared" si="4"/>
        <v>0.4</v>
      </c>
      <c r="V15" s="2">
        <f t="shared" si="5"/>
        <v>1700</v>
      </c>
      <c r="W15" s="2">
        <f t="shared" si="6"/>
        <v>0</v>
      </c>
      <c r="X15" s="2">
        <f t="shared" si="7"/>
        <v>680</v>
      </c>
      <c r="Y15" s="2">
        <f t="shared" si="8"/>
        <v>340</v>
      </c>
      <c r="Z15" s="2">
        <f t="shared" si="9"/>
        <v>680</v>
      </c>
      <c r="AA15" s="2" t="str">
        <f t="shared" si="10"/>
        <v/>
      </c>
      <c r="AB15" s="2">
        <f t="shared" si="11"/>
        <v>113.33333333333333</v>
      </c>
      <c r="AC15" s="2">
        <f t="shared" si="12"/>
        <v>113.33333333333333</v>
      </c>
      <c r="AD15" s="2">
        <f t="shared" si="13"/>
        <v>113.33333333333333</v>
      </c>
    </row>
    <row r="16" spans="1:30" x14ac:dyDescent="0.2">
      <c r="A16" t="s">
        <v>64</v>
      </c>
      <c r="B16">
        <v>2022</v>
      </c>
      <c r="D16" t="s">
        <v>41</v>
      </c>
      <c r="E16">
        <v>4000</v>
      </c>
      <c r="L16" t="s">
        <v>47</v>
      </c>
      <c r="M16">
        <f t="shared" si="14"/>
        <v>0</v>
      </c>
      <c r="N16">
        <f t="shared" si="14"/>
        <v>0</v>
      </c>
      <c r="O16">
        <f t="shared" si="14"/>
        <v>0</v>
      </c>
      <c r="P16">
        <f t="shared" si="14"/>
        <v>4</v>
      </c>
      <c r="Q16">
        <f t="shared" si="14"/>
        <v>1</v>
      </c>
      <c r="R16" s="1">
        <f t="shared" si="1"/>
        <v>0</v>
      </c>
      <c r="S16" s="1">
        <f t="shared" si="2"/>
        <v>0</v>
      </c>
      <c r="T16" s="1">
        <f t="shared" si="3"/>
        <v>0</v>
      </c>
      <c r="U16" s="1">
        <f t="shared" si="4"/>
        <v>0.8</v>
      </c>
      <c r="V16" s="2">
        <f t="shared" si="5"/>
        <v>1700</v>
      </c>
      <c r="W16" s="2">
        <f t="shared" si="6"/>
        <v>0</v>
      </c>
      <c r="X16" s="2">
        <f t="shared" si="7"/>
        <v>0</v>
      </c>
      <c r="Y16" s="2">
        <f t="shared" si="8"/>
        <v>0</v>
      </c>
      <c r="Z16" s="2">
        <f t="shared" si="9"/>
        <v>1360</v>
      </c>
      <c r="AA16" s="2" t="str">
        <f t="shared" si="10"/>
        <v/>
      </c>
      <c r="AB16" s="2" t="str">
        <f t="shared" si="11"/>
        <v/>
      </c>
      <c r="AC16" s="2" t="str">
        <f t="shared" si="12"/>
        <v/>
      </c>
      <c r="AD16" s="2">
        <f t="shared" si="13"/>
        <v>113.33333333333333</v>
      </c>
    </row>
    <row r="17" spans="1:30" x14ac:dyDescent="0.2">
      <c r="A17" t="s">
        <v>73</v>
      </c>
      <c r="B17">
        <v>2022</v>
      </c>
      <c r="D17" t="s">
        <v>42</v>
      </c>
      <c r="E17">
        <v>1200</v>
      </c>
      <c r="L17" t="s">
        <v>56</v>
      </c>
      <c r="M17">
        <f t="shared" si="14"/>
        <v>0</v>
      </c>
      <c r="N17">
        <f t="shared" si="14"/>
        <v>0</v>
      </c>
      <c r="O17">
        <f t="shared" si="14"/>
        <v>0</v>
      </c>
      <c r="P17">
        <f t="shared" si="14"/>
        <v>4</v>
      </c>
      <c r="Q17">
        <f t="shared" si="14"/>
        <v>0</v>
      </c>
      <c r="R17" s="1">
        <f t="shared" si="1"/>
        <v>0</v>
      </c>
      <c r="S17" s="1">
        <f t="shared" si="2"/>
        <v>0</v>
      </c>
      <c r="T17" s="1">
        <f t="shared" si="3"/>
        <v>0</v>
      </c>
      <c r="U17" s="1">
        <f t="shared" si="4"/>
        <v>1</v>
      </c>
      <c r="V17" s="2">
        <f t="shared" si="5"/>
        <v>1700</v>
      </c>
      <c r="W17" s="2">
        <f t="shared" si="6"/>
        <v>0</v>
      </c>
      <c r="X17" s="2">
        <f t="shared" si="7"/>
        <v>0</v>
      </c>
      <c r="Y17" s="2">
        <f t="shared" si="8"/>
        <v>0</v>
      </c>
      <c r="Z17" s="2">
        <f t="shared" si="9"/>
        <v>1700</v>
      </c>
      <c r="AA17" s="2" t="str">
        <f t="shared" si="10"/>
        <v/>
      </c>
      <c r="AB17" s="2" t="str">
        <f t="shared" si="11"/>
        <v/>
      </c>
      <c r="AC17" s="2" t="str">
        <f t="shared" si="12"/>
        <v/>
      </c>
      <c r="AD17" s="2">
        <f t="shared" si="13"/>
        <v>141.66666666666666</v>
      </c>
    </row>
    <row r="18" spans="1:30" x14ac:dyDescent="0.2">
      <c r="A18" t="s">
        <v>69</v>
      </c>
      <c r="B18">
        <v>2022</v>
      </c>
      <c r="D18" t="s">
        <v>43</v>
      </c>
      <c r="E18">
        <v>2400</v>
      </c>
      <c r="L18" t="s">
        <v>55</v>
      </c>
      <c r="M18">
        <f t="shared" si="14"/>
        <v>0</v>
      </c>
      <c r="N18">
        <f t="shared" si="14"/>
        <v>0</v>
      </c>
      <c r="O18">
        <f t="shared" si="14"/>
        <v>1</v>
      </c>
      <c r="P18">
        <f t="shared" si="14"/>
        <v>5</v>
      </c>
      <c r="Q18">
        <f t="shared" si="14"/>
        <v>0</v>
      </c>
      <c r="R18" s="1">
        <f t="shared" si="1"/>
        <v>0</v>
      </c>
      <c r="S18" s="1">
        <f t="shared" si="2"/>
        <v>0</v>
      </c>
      <c r="T18" s="1">
        <f t="shared" si="3"/>
        <v>0.16666666666666666</v>
      </c>
      <c r="U18" s="1">
        <f t="shared" si="4"/>
        <v>0.83333333333333337</v>
      </c>
      <c r="V18" s="2">
        <f t="shared" si="5"/>
        <v>2000</v>
      </c>
      <c r="W18" s="2">
        <f t="shared" si="6"/>
        <v>0</v>
      </c>
      <c r="X18" s="2">
        <f t="shared" si="7"/>
        <v>0</v>
      </c>
      <c r="Y18" s="2">
        <f t="shared" si="8"/>
        <v>333.33333333333331</v>
      </c>
      <c r="Z18" s="2">
        <f t="shared" si="9"/>
        <v>1666.6666666666667</v>
      </c>
      <c r="AA18" s="2" t="str">
        <f t="shared" si="10"/>
        <v/>
      </c>
      <c r="AB18" s="2" t="str">
        <f t="shared" si="11"/>
        <v/>
      </c>
      <c r="AC18" s="2">
        <f t="shared" si="12"/>
        <v>111.1111111111111</v>
      </c>
      <c r="AD18" s="2">
        <f t="shared" si="13"/>
        <v>111.11111111111111</v>
      </c>
    </row>
    <row r="19" spans="1:30" x14ac:dyDescent="0.2">
      <c r="A19" t="s">
        <v>70</v>
      </c>
      <c r="B19">
        <v>2022</v>
      </c>
      <c r="D19" t="s">
        <v>44</v>
      </c>
      <c r="E19">
        <v>900</v>
      </c>
      <c r="L19" t="s">
        <v>40</v>
      </c>
      <c r="M19">
        <f t="shared" si="14"/>
        <v>0</v>
      </c>
      <c r="N19">
        <f t="shared" si="14"/>
        <v>0</v>
      </c>
      <c r="O19">
        <f t="shared" si="14"/>
        <v>1</v>
      </c>
      <c r="P19">
        <f t="shared" si="14"/>
        <v>6</v>
      </c>
      <c r="Q19">
        <f t="shared" si="14"/>
        <v>0</v>
      </c>
      <c r="R19" s="1">
        <f t="shared" si="1"/>
        <v>0</v>
      </c>
      <c r="S19" s="1">
        <f t="shared" si="2"/>
        <v>0</v>
      </c>
      <c r="T19" s="1">
        <f t="shared" si="3"/>
        <v>0.14285714285714285</v>
      </c>
      <c r="U19" s="1">
        <f t="shared" si="4"/>
        <v>0.8571428571428571</v>
      </c>
      <c r="V19" s="2">
        <f t="shared" si="5"/>
        <v>2200</v>
      </c>
      <c r="W19" s="2">
        <f t="shared" si="6"/>
        <v>0</v>
      </c>
      <c r="X19" s="2">
        <f t="shared" si="7"/>
        <v>0</v>
      </c>
      <c r="Y19" s="2">
        <f t="shared" si="8"/>
        <v>314.28571428571428</v>
      </c>
      <c r="Z19" s="2">
        <f t="shared" si="9"/>
        <v>1885.7142857142856</v>
      </c>
      <c r="AA19" s="2" t="str">
        <f t="shared" si="10"/>
        <v/>
      </c>
      <c r="AB19" s="2" t="str">
        <f t="shared" si="11"/>
        <v/>
      </c>
      <c r="AC19" s="2">
        <f t="shared" si="12"/>
        <v>104.76190476190476</v>
      </c>
      <c r="AD19" s="2">
        <f t="shared" si="13"/>
        <v>104.76190476190476</v>
      </c>
    </row>
    <row r="20" spans="1:30" x14ac:dyDescent="0.2">
      <c r="A20" t="s">
        <v>46</v>
      </c>
      <c r="B20">
        <v>2021</v>
      </c>
      <c r="D20" t="s">
        <v>45</v>
      </c>
      <c r="E20">
        <v>900</v>
      </c>
      <c r="L20" t="s">
        <v>30</v>
      </c>
      <c r="M20">
        <f t="shared" si="14"/>
        <v>0</v>
      </c>
      <c r="N20">
        <f t="shared" si="14"/>
        <v>2</v>
      </c>
      <c r="O20">
        <f t="shared" si="14"/>
        <v>0</v>
      </c>
      <c r="P20">
        <f t="shared" si="14"/>
        <v>2</v>
      </c>
      <c r="Q20">
        <f t="shared" si="14"/>
        <v>0</v>
      </c>
      <c r="R20" s="1">
        <f t="shared" si="1"/>
        <v>0</v>
      </c>
      <c r="S20" s="1">
        <f t="shared" si="2"/>
        <v>0.5</v>
      </c>
      <c r="T20" s="1">
        <f t="shared" si="3"/>
        <v>0</v>
      </c>
      <c r="U20" s="1">
        <f t="shared" si="4"/>
        <v>0.5</v>
      </c>
      <c r="V20" s="2">
        <f t="shared" si="5"/>
        <v>2400</v>
      </c>
      <c r="W20" s="2">
        <f t="shared" si="6"/>
        <v>0</v>
      </c>
      <c r="X20" s="2">
        <f t="shared" si="7"/>
        <v>1200</v>
      </c>
      <c r="Y20" s="2">
        <f t="shared" si="8"/>
        <v>0</v>
      </c>
      <c r="Z20" s="2">
        <f t="shared" si="9"/>
        <v>1200</v>
      </c>
      <c r="AA20" s="2" t="str">
        <f t="shared" si="10"/>
        <v/>
      </c>
      <c r="AB20" s="2">
        <f t="shared" si="11"/>
        <v>200</v>
      </c>
      <c r="AC20" s="2" t="str">
        <f t="shared" si="12"/>
        <v/>
      </c>
      <c r="AD20" s="2">
        <f t="shared" si="13"/>
        <v>200</v>
      </c>
    </row>
    <row r="21" spans="1:30" x14ac:dyDescent="0.2">
      <c r="A21" t="s">
        <v>64</v>
      </c>
      <c r="B21">
        <v>2022</v>
      </c>
      <c r="D21" t="s">
        <v>46</v>
      </c>
      <c r="E21">
        <v>1700</v>
      </c>
      <c r="L21" t="s">
        <v>43</v>
      </c>
      <c r="M21">
        <f t="shared" si="14"/>
        <v>0</v>
      </c>
      <c r="N21">
        <f t="shared" si="14"/>
        <v>3</v>
      </c>
      <c r="O21">
        <f t="shared" si="14"/>
        <v>4</v>
      </c>
      <c r="P21">
        <f t="shared" si="14"/>
        <v>1</v>
      </c>
      <c r="Q21">
        <f t="shared" si="14"/>
        <v>1</v>
      </c>
      <c r="R21" s="1">
        <f t="shared" si="1"/>
        <v>0</v>
      </c>
      <c r="S21" s="1">
        <f t="shared" si="2"/>
        <v>0.33333333333333331</v>
      </c>
      <c r="T21" s="1">
        <f t="shared" si="3"/>
        <v>0.44444444444444442</v>
      </c>
      <c r="U21" s="1">
        <f t="shared" si="4"/>
        <v>0.1111111111111111</v>
      </c>
      <c r="V21" s="2">
        <f t="shared" si="5"/>
        <v>2400</v>
      </c>
      <c r="W21" s="2">
        <f t="shared" si="6"/>
        <v>0</v>
      </c>
      <c r="X21" s="2">
        <f t="shared" si="7"/>
        <v>800</v>
      </c>
      <c r="Y21" s="2">
        <f t="shared" si="8"/>
        <v>1066.6666666666665</v>
      </c>
      <c r="Z21" s="2">
        <f t="shared" si="9"/>
        <v>266.66666666666663</v>
      </c>
      <c r="AA21" s="2" t="str">
        <f t="shared" si="10"/>
        <v/>
      </c>
      <c r="AB21" s="2">
        <f t="shared" si="11"/>
        <v>88.8888888888889</v>
      </c>
      <c r="AC21" s="2">
        <f t="shared" si="12"/>
        <v>88.888888888888872</v>
      </c>
      <c r="AD21" s="2">
        <f t="shared" si="13"/>
        <v>88.888888888888872</v>
      </c>
    </row>
    <row r="22" spans="1:30" x14ac:dyDescent="0.2">
      <c r="A22" t="s">
        <v>65</v>
      </c>
      <c r="B22">
        <v>2022</v>
      </c>
      <c r="D22" t="s">
        <v>47</v>
      </c>
      <c r="E22">
        <v>1700</v>
      </c>
      <c r="L22" t="s">
        <v>34</v>
      </c>
      <c r="M22">
        <f t="shared" si="14"/>
        <v>0</v>
      </c>
      <c r="N22">
        <f t="shared" si="14"/>
        <v>0</v>
      </c>
      <c r="O22">
        <f t="shared" si="14"/>
        <v>0</v>
      </c>
      <c r="P22">
        <f t="shared" si="14"/>
        <v>6</v>
      </c>
      <c r="Q22">
        <f t="shared" si="14"/>
        <v>0</v>
      </c>
      <c r="R22" s="1">
        <f t="shared" si="1"/>
        <v>0</v>
      </c>
      <c r="S22" s="1">
        <f t="shared" si="2"/>
        <v>0</v>
      </c>
      <c r="T22" s="1">
        <f t="shared" si="3"/>
        <v>0</v>
      </c>
      <c r="U22" s="1">
        <f t="shared" si="4"/>
        <v>1</v>
      </c>
      <c r="V22" s="2">
        <f t="shared" si="5"/>
        <v>2500</v>
      </c>
      <c r="W22" s="2">
        <f t="shared" si="6"/>
        <v>0</v>
      </c>
      <c r="X22" s="2">
        <f t="shared" si="7"/>
        <v>0</v>
      </c>
      <c r="Y22" s="2">
        <f t="shared" si="8"/>
        <v>0</v>
      </c>
      <c r="Z22" s="2">
        <f t="shared" si="9"/>
        <v>2500</v>
      </c>
      <c r="AA22" s="2" t="str">
        <f t="shared" si="10"/>
        <v/>
      </c>
      <c r="AB22" s="2" t="str">
        <f t="shared" si="11"/>
        <v/>
      </c>
      <c r="AC22" s="2" t="str">
        <f t="shared" si="12"/>
        <v/>
      </c>
      <c r="AD22" s="2">
        <f t="shared" si="13"/>
        <v>138.88888888888889</v>
      </c>
    </row>
    <row r="23" spans="1:30" x14ac:dyDescent="0.2">
      <c r="A23" t="s">
        <v>63</v>
      </c>
      <c r="B23">
        <v>2022</v>
      </c>
      <c r="D23" t="s">
        <v>50</v>
      </c>
      <c r="E23">
        <v>1200</v>
      </c>
      <c r="L23" t="s">
        <v>26</v>
      </c>
      <c r="M23">
        <f t="shared" ref="M23:Q32" si="15">COUNTIFS($A:$A,$L23,$B:$B,M$1)</f>
        <v>0</v>
      </c>
      <c r="N23">
        <f t="shared" si="15"/>
        <v>0</v>
      </c>
      <c r="O23">
        <f t="shared" si="15"/>
        <v>0</v>
      </c>
      <c r="P23">
        <f t="shared" si="15"/>
        <v>6</v>
      </c>
      <c r="Q23">
        <f t="shared" si="15"/>
        <v>0</v>
      </c>
      <c r="R23" s="1">
        <f t="shared" si="1"/>
        <v>0</v>
      </c>
      <c r="S23" s="1">
        <f t="shared" si="2"/>
        <v>0</v>
      </c>
      <c r="T23" s="1">
        <f t="shared" si="3"/>
        <v>0</v>
      </c>
      <c r="U23" s="1">
        <f t="shared" si="4"/>
        <v>1</v>
      </c>
      <c r="V23" s="2">
        <f t="shared" si="5"/>
        <v>2700</v>
      </c>
      <c r="W23" s="2">
        <f t="shared" si="6"/>
        <v>0</v>
      </c>
      <c r="X23" s="2">
        <f t="shared" si="7"/>
        <v>0</v>
      </c>
      <c r="Y23" s="2">
        <f t="shared" si="8"/>
        <v>0</v>
      </c>
      <c r="Z23" s="2">
        <f t="shared" si="9"/>
        <v>2700</v>
      </c>
      <c r="AA23" s="2" t="str">
        <f t="shared" si="10"/>
        <v/>
      </c>
      <c r="AB23" s="2" t="str">
        <f t="shared" si="11"/>
        <v/>
      </c>
      <c r="AC23" s="2" t="str">
        <f t="shared" si="12"/>
        <v/>
      </c>
      <c r="AD23" s="2">
        <f t="shared" si="13"/>
        <v>150</v>
      </c>
    </row>
    <row r="24" spans="1:30" x14ac:dyDescent="0.2">
      <c r="A24" t="s">
        <v>75</v>
      </c>
      <c r="B24">
        <v>2021</v>
      </c>
      <c r="D24" t="s">
        <v>51</v>
      </c>
      <c r="E24">
        <v>1300</v>
      </c>
      <c r="L24" t="s">
        <v>31</v>
      </c>
      <c r="M24">
        <f t="shared" si="15"/>
        <v>0</v>
      </c>
      <c r="N24">
        <f t="shared" si="15"/>
        <v>0</v>
      </c>
      <c r="O24">
        <f t="shared" si="15"/>
        <v>3</v>
      </c>
      <c r="P24">
        <f t="shared" si="15"/>
        <v>5</v>
      </c>
      <c r="Q24">
        <f t="shared" si="15"/>
        <v>1</v>
      </c>
      <c r="R24" s="1">
        <f t="shared" si="1"/>
        <v>0</v>
      </c>
      <c r="S24" s="1">
        <f t="shared" si="2"/>
        <v>0</v>
      </c>
      <c r="T24" s="1">
        <f t="shared" si="3"/>
        <v>0.33333333333333331</v>
      </c>
      <c r="U24" s="1">
        <f t="shared" si="4"/>
        <v>0.55555555555555558</v>
      </c>
      <c r="V24" s="2">
        <f t="shared" si="5"/>
        <v>2900</v>
      </c>
      <c r="W24" s="2">
        <f t="shared" si="6"/>
        <v>0</v>
      </c>
      <c r="X24" s="2">
        <f t="shared" si="7"/>
        <v>0</v>
      </c>
      <c r="Y24" s="2">
        <f t="shared" si="8"/>
        <v>966.66666666666663</v>
      </c>
      <c r="Z24" s="2">
        <f t="shared" si="9"/>
        <v>1611.1111111111111</v>
      </c>
      <c r="AA24" s="2" t="str">
        <f t="shared" si="10"/>
        <v/>
      </c>
      <c r="AB24" s="2" t="str">
        <f t="shared" si="11"/>
        <v/>
      </c>
      <c r="AC24" s="2">
        <f t="shared" si="12"/>
        <v>107.4074074074074</v>
      </c>
      <c r="AD24" s="2">
        <f t="shared" si="13"/>
        <v>107.40740740740742</v>
      </c>
    </row>
    <row r="25" spans="1:30" x14ac:dyDescent="0.2">
      <c r="A25" t="s">
        <v>70</v>
      </c>
      <c r="B25">
        <v>0</v>
      </c>
      <c r="D25" t="s">
        <v>52</v>
      </c>
      <c r="E25">
        <v>1200</v>
      </c>
      <c r="L25" t="s">
        <v>33</v>
      </c>
      <c r="M25">
        <f t="shared" si="15"/>
        <v>0</v>
      </c>
      <c r="N25">
        <f t="shared" si="15"/>
        <v>0</v>
      </c>
      <c r="O25">
        <f t="shared" si="15"/>
        <v>0</v>
      </c>
      <c r="P25">
        <f t="shared" si="15"/>
        <v>11</v>
      </c>
      <c r="Q25">
        <f>COUNTIFS($A:$A,$L25,$B:$B,Q$1)</f>
        <v>1</v>
      </c>
      <c r="R25" s="1">
        <f t="shared" si="1"/>
        <v>0</v>
      </c>
      <c r="S25" s="1">
        <f t="shared" si="2"/>
        <v>0</v>
      </c>
      <c r="T25" s="1">
        <f t="shared" si="3"/>
        <v>0</v>
      </c>
      <c r="U25" s="1">
        <f t="shared" si="4"/>
        <v>0.91666666666666663</v>
      </c>
      <c r="V25" s="2">
        <f t="shared" si="5"/>
        <v>2900</v>
      </c>
      <c r="W25" s="2">
        <f t="shared" si="6"/>
        <v>0</v>
      </c>
      <c r="X25" s="2">
        <f t="shared" si="7"/>
        <v>0</v>
      </c>
      <c r="Y25" s="2">
        <f t="shared" si="8"/>
        <v>0</v>
      </c>
      <c r="Z25" s="2">
        <f t="shared" si="9"/>
        <v>2658.333333333333</v>
      </c>
      <c r="AA25" s="2" t="str">
        <f t="shared" si="10"/>
        <v/>
      </c>
      <c r="AB25" s="2" t="str">
        <f t="shared" si="11"/>
        <v/>
      </c>
      <c r="AC25" s="2" t="str">
        <f t="shared" si="12"/>
        <v/>
      </c>
      <c r="AD25" s="2">
        <f t="shared" si="13"/>
        <v>80.555555555555543</v>
      </c>
    </row>
    <row r="26" spans="1:30" x14ac:dyDescent="0.2">
      <c r="A26" t="s">
        <v>61</v>
      </c>
      <c r="B26">
        <v>0</v>
      </c>
      <c r="D26" t="s">
        <v>53</v>
      </c>
      <c r="E26">
        <v>1500</v>
      </c>
      <c r="L26" t="s">
        <v>37</v>
      </c>
      <c r="M26">
        <f t="shared" si="15"/>
        <v>0</v>
      </c>
      <c r="N26">
        <f t="shared" si="15"/>
        <v>0</v>
      </c>
      <c r="O26">
        <f t="shared" si="15"/>
        <v>0</v>
      </c>
      <c r="P26">
        <f t="shared" si="15"/>
        <v>10</v>
      </c>
      <c r="Q26">
        <f t="shared" si="15"/>
        <v>0</v>
      </c>
      <c r="R26" s="1">
        <f t="shared" si="1"/>
        <v>0</v>
      </c>
      <c r="S26" s="1">
        <f t="shared" si="2"/>
        <v>0</v>
      </c>
      <c r="T26" s="1">
        <f t="shared" si="3"/>
        <v>0</v>
      </c>
      <c r="U26" s="1">
        <f t="shared" si="4"/>
        <v>1</v>
      </c>
      <c r="V26" s="2">
        <f>VLOOKUP(L26,$D$2:$E$56,2,0)</f>
        <v>3300</v>
      </c>
      <c r="W26" s="2">
        <f t="shared" si="6"/>
        <v>0</v>
      </c>
      <c r="X26" s="2">
        <f t="shared" si="7"/>
        <v>0</v>
      </c>
      <c r="Y26" s="2">
        <f t="shared" si="8"/>
        <v>0</v>
      </c>
      <c r="Z26" s="2">
        <f t="shared" si="9"/>
        <v>3300</v>
      </c>
      <c r="AA26" s="2" t="str">
        <f t="shared" si="10"/>
        <v/>
      </c>
      <c r="AB26" s="2" t="str">
        <f t="shared" si="11"/>
        <v/>
      </c>
      <c r="AC26" s="2" t="str">
        <f t="shared" si="12"/>
        <v/>
      </c>
      <c r="AD26" s="2">
        <f t="shared" si="13"/>
        <v>110</v>
      </c>
    </row>
    <row r="27" spans="1:30" x14ac:dyDescent="0.2">
      <c r="A27" t="s">
        <v>61</v>
      </c>
      <c r="B27">
        <v>2022</v>
      </c>
      <c r="D27" t="s">
        <v>54</v>
      </c>
      <c r="E27">
        <v>1400</v>
      </c>
      <c r="L27" t="s">
        <v>79</v>
      </c>
      <c r="M27">
        <f t="shared" si="15"/>
        <v>0</v>
      </c>
      <c r="N27">
        <f t="shared" si="15"/>
        <v>5</v>
      </c>
      <c r="O27">
        <f t="shared" si="15"/>
        <v>2</v>
      </c>
      <c r="P27">
        <f t="shared" si="15"/>
        <v>4</v>
      </c>
      <c r="Q27">
        <f t="shared" si="15"/>
        <v>1</v>
      </c>
      <c r="R27" s="1">
        <f t="shared" si="1"/>
        <v>0</v>
      </c>
      <c r="S27" s="1">
        <f t="shared" si="2"/>
        <v>0.41666666666666669</v>
      </c>
      <c r="T27" s="1">
        <f t="shared" si="3"/>
        <v>0.16666666666666666</v>
      </c>
      <c r="U27" s="1">
        <f t="shared" si="4"/>
        <v>0.33333333333333331</v>
      </c>
      <c r="V27" s="2">
        <f t="shared" si="5"/>
        <v>3600</v>
      </c>
      <c r="W27" s="2">
        <f t="shared" si="6"/>
        <v>0</v>
      </c>
      <c r="X27" s="2">
        <f t="shared" si="7"/>
        <v>1500</v>
      </c>
      <c r="Y27" s="2">
        <f t="shared" si="8"/>
        <v>600</v>
      </c>
      <c r="Z27" s="2">
        <f t="shared" si="9"/>
        <v>1200</v>
      </c>
      <c r="AA27" s="2" t="str">
        <f t="shared" si="10"/>
        <v/>
      </c>
      <c r="AB27" s="2">
        <f t="shared" si="11"/>
        <v>100</v>
      </c>
      <c r="AC27" s="2">
        <f t="shared" si="12"/>
        <v>100</v>
      </c>
      <c r="AD27" s="2">
        <f t="shared" si="13"/>
        <v>100</v>
      </c>
    </row>
    <row r="28" spans="1:30" x14ac:dyDescent="0.2">
      <c r="A28" t="s">
        <v>65</v>
      </c>
      <c r="B28">
        <v>2021</v>
      </c>
      <c r="D28" t="s">
        <v>55</v>
      </c>
      <c r="E28">
        <v>2000</v>
      </c>
      <c r="L28" t="s">
        <v>41</v>
      </c>
      <c r="M28">
        <f t="shared" si="15"/>
        <v>0</v>
      </c>
      <c r="N28">
        <f t="shared" si="15"/>
        <v>0</v>
      </c>
      <c r="O28">
        <f t="shared" si="15"/>
        <v>1</v>
      </c>
      <c r="P28">
        <f t="shared" si="15"/>
        <v>10</v>
      </c>
      <c r="Q28">
        <f t="shared" si="15"/>
        <v>0</v>
      </c>
      <c r="R28" s="1">
        <f t="shared" si="1"/>
        <v>0</v>
      </c>
      <c r="S28" s="1">
        <f t="shared" si="2"/>
        <v>0</v>
      </c>
      <c r="T28" s="1">
        <f t="shared" si="3"/>
        <v>9.0909090909090912E-2</v>
      </c>
      <c r="U28" s="1">
        <f t="shared" si="4"/>
        <v>0.90909090909090906</v>
      </c>
      <c r="V28" s="2">
        <f t="shared" si="5"/>
        <v>4000</v>
      </c>
      <c r="W28" s="2">
        <f t="shared" si="6"/>
        <v>0</v>
      </c>
      <c r="X28" s="2">
        <f t="shared" si="7"/>
        <v>0</v>
      </c>
      <c r="Y28" s="2">
        <f t="shared" si="8"/>
        <v>363.63636363636363</v>
      </c>
      <c r="Z28" s="2">
        <f t="shared" si="9"/>
        <v>3636.363636363636</v>
      </c>
      <c r="AA28" s="2" t="str">
        <f t="shared" si="10"/>
        <v/>
      </c>
      <c r="AB28" s="2" t="str">
        <f t="shared" si="11"/>
        <v/>
      </c>
      <c r="AC28" s="2">
        <f t="shared" si="12"/>
        <v>121.2121212121212</v>
      </c>
      <c r="AD28" s="2">
        <f t="shared" si="13"/>
        <v>121.2121212121212</v>
      </c>
    </row>
    <row r="29" spans="1:30" x14ac:dyDescent="0.2">
      <c r="A29" t="s">
        <v>69</v>
      </c>
      <c r="B29">
        <v>2022</v>
      </c>
      <c r="D29" t="s">
        <v>56</v>
      </c>
      <c r="E29">
        <v>1700</v>
      </c>
      <c r="L29" t="s">
        <v>36</v>
      </c>
      <c r="M29">
        <f t="shared" si="15"/>
        <v>0</v>
      </c>
      <c r="N29">
        <f t="shared" si="15"/>
        <v>2</v>
      </c>
      <c r="O29">
        <f t="shared" si="15"/>
        <v>4</v>
      </c>
      <c r="P29">
        <f t="shared" si="15"/>
        <v>6</v>
      </c>
      <c r="Q29">
        <f t="shared" si="15"/>
        <v>0</v>
      </c>
      <c r="R29" s="1">
        <f t="shared" si="1"/>
        <v>0</v>
      </c>
      <c r="S29" s="1">
        <f t="shared" si="2"/>
        <v>0.16666666666666666</v>
      </c>
      <c r="T29" s="1">
        <f t="shared" si="3"/>
        <v>0.33333333333333331</v>
      </c>
      <c r="U29" s="1">
        <f t="shared" si="4"/>
        <v>0.5</v>
      </c>
      <c r="V29" s="2">
        <f t="shared" si="5"/>
        <v>4100</v>
      </c>
      <c r="W29" s="2">
        <f t="shared" si="6"/>
        <v>0</v>
      </c>
      <c r="X29" s="2">
        <f t="shared" si="7"/>
        <v>683.33333333333326</v>
      </c>
      <c r="Y29" s="2">
        <f t="shared" si="8"/>
        <v>1366.6666666666665</v>
      </c>
      <c r="Z29" s="2">
        <f t="shared" si="9"/>
        <v>2050</v>
      </c>
      <c r="AA29" s="2" t="str">
        <f t="shared" si="10"/>
        <v/>
      </c>
      <c r="AB29" s="2">
        <f t="shared" si="11"/>
        <v>113.88888888888887</v>
      </c>
      <c r="AC29" s="2">
        <f t="shared" si="12"/>
        <v>113.88888888888887</v>
      </c>
      <c r="AD29" s="2">
        <f t="shared" si="13"/>
        <v>113.8888888888889</v>
      </c>
    </row>
    <row r="30" spans="1:30" x14ac:dyDescent="0.2">
      <c r="A30" t="s">
        <v>81</v>
      </c>
      <c r="B30">
        <v>0</v>
      </c>
      <c r="D30" t="s">
        <v>57</v>
      </c>
      <c r="E30">
        <v>1400</v>
      </c>
      <c r="L30" t="s">
        <v>32</v>
      </c>
      <c r="M30">
        <f t="shared" si="15"/>
        <v>0</v>
      </c>
      <c r="N30">
        <f t="shared" si="15"/>
        <v>0</v>
      </c>
      <c r="O30">
        <f t="shared" si="15"/>
        <v>1</v>
      </c>
      <c r="P30">
        <f t="shared" si="15"/>
        <v>7</v>
      </c>
      <c r="Q30">
        <f t="shared" si="15"/>
        <v>0</v>
      </c>
      <c r="R30" s="1">
        <f t="shared" si="1"/>
        <v>0</v>
      </c>
      <c r="S30" s="1">
        <f t="shared" si="2"/>
        <v>0</v>
      </c>
      <c r="T30" s="1">
        <f t="shared" si="3"/>
        <v>0.125</v>
      </c>
      <c r="U30" s="1">
        <f t="shared" si="4"/>
        <v>0.875</v>
      </c>
      <c r="V30" s="2">
        <f t="shared" si="5"/>
        <v>5000</v>
      </c>
      <c r="W30" s="2">
        <f t="shared" si="6"/>
        <v>0</v>
      </c>
      <c r="X30" s="2">
        <f t="shared" si="7"/>
        <v>0</v>
      </c>
      <c r="Y30" s="2">
        <f t="shared" si="8"/>
        <v>625</v>
      </c>
      <c r="Z30" s="2">
        <f t="shared" si="9"/>
        <v>4375</v>
      </c>
      <c r="AA30" s="2" t="str">
        <f t="shared" si="10"/>
        <v/>
      </c>
      <c r="AB30" s="2" t="str">
        <f t="shared" si="11"/>
        <v/>
      </c>
      <c r="AC30" s="2">
        <f t="shared" si="12"/>
        <v>208.33333333333334</v>
      </c>
      <c r="AD30" s="2">
        <f t="shared" si="13"/>
        <v>208.33333333333331</v>
      </c>
    </row>
    <row r="31" spans="1:30" x14ac:dyDescent="0.2">
      <c r="A31" t="s">
        <v>99</v>
      </c>
      <c r="B31">
        <v>0</v>
      </c>
      <c r="D31" t="s">
        <v>58</v>
      </c>
      <c r="E31">
        <v>1500</v>
      </c>
      <c r="L31" t="s">
        <v>24</v>
      </c>
      <c r="M31">
        <f t="shared" si="15"/>
        <v>0</v>
      </c>
      <c r="N31">
        <f t="shared" si="15"/>
        <v>1</v>
      </c>
      <c r="O31">
        <f t="shared" si="15"/>
        <v>0</v>
      </c>
      <c r="P31">
        <f t="shared" si="15"/>
        <v>16</v>
      </c>
      <c r="Q31">
        <f t="shared" si="15"/>
        <v>1</v>
      </c>
      <c r="R31" s="1">
        <f t="shared" si="1"/>
        <v>0</v>
      </c>
      <c r="S31" s="1">
        <f t="shared" si="2"/>
        <v>5.5555555555555552E-2</v>
      </c>
      <c r="T31" s="1">
        <f t="shared" si="3"/>
        <v>0</v>
      </c>
      <c r="U31" s="1">
        <f t="shared" si="4"/>
        <v>0.88888888888888884</v>
      </c>
      <c r="V31" s="2">
        <f t="shared" si="5"/>
        <v>5800</v>
      </c>
      <c r="W31" s="2">
        <f t="shared" si="6"/>
        <v>0</v>
      </c>
      <c r="X31" s="2">
        <f t="shared" si="7"/>
        <v>322.22222222222223</v>
      </c>
      <c r="Y31" s="2">
        <f t="shared" si="8"/>
        <v>0</v>
      </c>
      <c r="Z31" s="2">
        <f t="shared" si="9"/>
        <v>5155.5555555555557</v>
      </c>
      <c r="AA31" s="2" t="str">
        <f t="shared" si="10"/>
        <v/>
      </c>
      <c r="AB31" s="2">
        <f t="shared" si="11"/>
        <v>107.4074074074074</v>
      </c>
      <c r="AC31" s="2" t="str">
        <f t="shared" si="12"/>
        <v/>
      </c>
      <c r="AD31" s="2">
        <f t="shared" si="13"/>
        <v>107.4074074074074</v>
      </c>
    </row>
    <row r="32" spans="1:30" x14ac:dyDescent="0.2">
      <c r="A32" t="s">
        <v>77</v>
      </c>
      <c r="B32">
        <v>2021</v>
      </c>
      <c r="D32" t="s">
        <v>59</v>
      </c>
      <c r="E32">
        <v>1300</v>
      </c>
      <c r="L32" t="s">
        <v>39</v>
      </c>
      <c r="M32">
        <f t="shared" si="15"/>
        <v>0</v>
      </c>
      <c r="N32">
        <f t="shared" si="15"/>
        <v>2</v>
      </c>
      <c r="O32">
        <f t="shared" si="15"/>
        <v>7</v>
      </c>
      <c r="P32">
        <f t="shared" si="15"/>
        <v>3</v>
      </c>
      <c r="Q32">
        <f t="shared" si="15"/>
        <v>0</v>
      </c>
      <c r="R32" s="1">
        <f t="shared" si="1"/>
        <v>0</v>
      </c>
      <c r="S32" s="1">
        <f t="shared" si="2"/>
        <v>0.16666666666666666</v>
      </c>
      <c r="T32" s="1">
        <f t="shared" si="3"/>
        <v>0.58333333333333337</v>
      </c>
      <c r="U32" s="1">
        <f t="shared" si="4"/>
        <v>0.25</v>
      </c>
      <c r="V32" s="2">
        <f t="shared" si="5"/>
        <v>6400</v>
      </c>
      <c r="W32" s="2">
        <f t="shared" si="6"/>
        <v>0</v>
      </c>
      <c r="X32" s="2">
        <f t="shared" si="7"/>
        <v>1066.6666666666665</v>
      </c>
      <c r="Y32" s="2">
        <f t="shared" si="8"/>
        <v>3733.3333333333335</v>
      </c>
      <c r="Z32" s="2">
        <f t="shared" si="9"/>
        <v>1600</v>
      </c>
      <c r="AA32" s="2" t="str">
        <f t="shared" si="10"/>
        <v/>
      </c>
      <c r="AB32" s="2">
        <f t="shared" si="11"/>
        <v>177.77777777777774</v>
      </c>
      <c r="AC32" s="2">
        <f t="shared" si="12"/>
        <v>177.7777777777778</v>
      </c>
      <c r="AD32" s="2">
        <f t="shared" si="13"/>
        <v>177.7777777777778</v>
      </c>
    </row>
    <row r="33" spans="1:30" x14ac:dyDescent="0.2">
      <c r="A33" t="s">
        <v>83</v>
      </c>
      <c r="B33">
        <v>2021</v>
      </c>
      <c r="D33" t="s">
        <v>60</v>
      </c>
      <c r="E33">
        <v>1300</v>
      </c>
      <c r="L33" t="s">
        <v>81</v>
      </c>
      <c r="M33">
        <f t="shared" ref="M33:Q42" si="16">COUNTIFS($A:$A,$L33,$B:$B,M$1)</f>
        <v>0</v>
      </c>
      <c r="N33">
        <f t="shared" si="16"/>
        <v>7</v>
      </c>
      <c r="O33">
        <f t="shared" si="16"/>
        <v>3</v>
      </c>
      <c r="P33">
        <f t="shared" si="16"/>
        <v>0</v>
      </c>
      <c r="Q33">
        <f t="shared" si="16"/>
        <v>11</v>
      </c>
      <c r="R33" s="1">
        <f t="shared" si="1"/>
        <v>0</v>
      </c>
      <c r="S33" s="1">
        <f t="shared" si="2"/>
        <v>0.33333333333333331</v>
      </c>
      <c r="T33" s="1">
        <f t="shared" si="3"/>
        <v>0.14285714285714285</v>
      </c>
      <c r="U33" s="1">
        <f t="shared" si="4"/>
        <v>0</v>
      </c>
      <c r="V33" s="2">
        <f t="shared" si="5"/>
        <v>7200</v>
      </c>
      <c r="W33" s="2">
        <f t="shared" si="6"/>
        <v>0</v>
      </c>
      <c r="X33" s="2">
        <f t="shared" si="7"/>
        <v>2400</v>
      </c>
      <c r="Y33" s="2">
        <f t="shared" si="8"/>
        <v>1028.5714285714284</v>
      </c>
      <c r="Z33" s="2">
        <f t="shared" si="9"/>
        <v>0</v>
      </c>
      <c r="AA33" s="2" t="str">
        <f t="shared" si="10"/>
        <v/>
      </c>
      <c r="AB33" s="2">
        <f t="shared" si="11"/>
        <v>114.28571428571429</v>
      </c>
      <c r="AC33" s="2">
        <f t="shared" si="12"/>
        <v>114.28571428571428</v>
      </c>
      <c r="AD33" s="2" t="str">
        <f t="shared" si="13"/>
        <v/>
      </c>
    </row>
    <row r="34" spans="1:30" x14ac:dyDescent="0.2">
      <c r="A34" t="s">
        <v>83</v>
      </c>
      <c r="B34">
        <v>2021</v>
      </c>
      <c r="D34" t="s">
        <v>61</v>
      </c>
      <c r="E34">
        <v>61300</v>
      </c>
      <c r="L34" t="s">
        <v>80</v>
      </c>
      <c r="M34">
        <f t="shared" si="16"/>
        <v>1</v>
      </c>
      <c r="N34">
        <f t="shared" si="16"/>
        <v>14</v>
      </c>
      <c r="O34">
        <f t="shared" si="16"/>
        <v>5</v>
      </c>
      <c r="P34">
        <f t="shared" si="16"/>
        <v>3</v>
      </c>
      <c r="Q34">
        <f t="shared" si="16"/>
        <v>3</v>
      </c>
      <c r="R34" s="1">
        <f t="shared" si="1"/>
        <v>3.8461538461538464E-2</v>
      </c>
      <c r="S34" s="1">
        <f t="shared" si="2"/>
        <v>0.53846153846153844</v>
      </c>
      <c r="T34" s="1">
        <f t="shared" si="3"/>
        <v>0.19230769230769232</v>
      </c>
      <c r="U34" s="1">
        <f t="shared" si="4"/>
        <v>0.11538461538461539</v>
      </c>
      <c r="V34" s="2">
        <f t="shared" si="5"/>
        <v>8300</v>
      </c>
      <c r="W34" s="2">
        <f t="shared" si="6"/>
        <v>319.23076923076923</v>
      </c>
      <c r="X34" s="2">
        <f t="shared" si="7"/>
        <v>4469.2307692307686</v>
      </c>
      <c r="Y34" s="2">
        <f t="shared" si="8"/>
        <v>1596.1538461538462</v>
      </c>
      <c r="Z34" s="2">
        <f t="shared" si="9"/>
        <v>957.69230769230774</v>
      </c>
      <c r="AA34" s="2">
        <f t="shared" si="10"/>
        <v>106.41025641025641</v>
      </c>
      <c r="AB34" s="2">
        <f t="shared" si="11"/>
        <v>106.41025641025639</v>
      </c>
      <c r="AC34" s="2">
        <f t="shared" si="12"/>
        <v>106.41025641025642</v>
      </c>
      <c r="AD34" s="2">
        <f t="shared" si="13"/>
        <v>106.41025641025641</v>
      </c>
    </row>
    <row r="35" spans="1:30" x14ac:dyDescent="0.2">
      <c r="A35" t="s">
        <v>74</v>
      </c>
      <c r="B35">
        <v>2021</v>
      </c>
      <c r="D35" t="s">
        <v>63</v>
      </c>
      <c r="E35">
        <v>10200</v>
      </c>
      <c r="L35" t="s">
        <v>35</v>
      </c>
      <c r="M35">
        <f t="shared" si="16"/>
        <v>0</v>
      </c>
      <c r="N35">
        <f t="shared" si="16"/>
        <v>0</v>
      </c>
      <c r="O35">
        <f t="shared" si="16"/>
        <v>2</v>
      </c>
      <c r="P35">
        <f t="shared" si="16"/>
        <v>16</v>
      </c>
      <c r="Q35">
        <f t="shared" si="16"/>
        <v>0</v>
      </c>
      <c r="R35" s="1">
        <f t="shared" ref="R35:R54" si="17">M35/SUM($M35:$Q35)</f>
        <v>0</v>
      </c>
      <c r="S35" s="1">
        <f t="shared" ref="S35:S54" si="18">N35/SUM($M35:$Q35)</f>
        <v>0</v>
      </c>
      <c r="T35" s="1">
        <f t="shared" ref="T35:T54" si="19">O35/SUM($M35:$Q35)</f>
        <v>0.1111111111111111</v>
      </c>
      <c r="U35" s="1">
        <f t="shared" ref="U35:U54" si="20">P35/SUM($M35:$Q35)</f>
        <v>0.88888888888888884</v>
      </c>
      <c r="V35" s="2">
        <f t="shared" ref="V35:V54" si="21">VLOOKUP(L35,$D$2:$E$56,2,0)</f>
        <v>8700</v>
      </c>
      <c r="W35" s="2">
        <f t="shared" ref="W35:W54" si="22">R35*$V35</f>
        <v>0</v>
      </c>
      <c r="X35" s="2">
        <f t="shared" ref="X35:X54" si="23">S35*$V35</f>
        <v>0</v>
      </c>
      <c r="Y35" s="2">
        <f t="shared" ref="Y35:Y54" si="24">T35*$V35</f>
        <v>966.66666666666663</v>
      </c>
      <c r="Z35" s="2">
        <f t="shared" ref="Z35:Z54" si="25">U35*$V35</f>
        <v>7733.333333333333</v>
      </c>
      <c r="AA35" s="2" t="str">
        <f t="shared" si="10"/>
        <v/>
      </c>
      <c r="AB35" s="2" t="str">
        <f t="shared" si="11"/>
        <v/>
      </c>
      <c r="AC35" s="2">
        <f t="shared" si="12"/>
        <v>161.11111111111111</v>
      </c>
      <c r="AD35" s="2">
        <f t="shared" si="13"/>
        <v>161.11111111111111</v>
      </c>
    </row>
    <row r="36" spans="1:30" x14ac:dyDescent="0.2">
      <c r="A36" t="s">
        <v>83</v>
      </c>
      <c r="B36">
        <v>2021</v>
      </c>
      <c r="D36" t="s">
        <v>64</v>
      </c>
      <c r="E36">
        <v>9000</v>
      </c>
      <c r="L36" t="s">
        <v>64</v>
      </c>
      <c r="M36">
        <f t="shared" si="16"/>
        <v>26</v>
      </c>
      <c r="N36">
        <f t="shared" si="16"/>
        <v>1</v>
      </c>
      <c r="O36">
        <f t="shared" si="16"/>
        <v>1</v>
      </c>
      <c r="P36">
        <f t="shared" si="16"/>
        <v>0</v>
      </c>
      <c r="Q36">
        <f t="shared" si="16"/>
        <v>6</v>
      </c>
      <c r="R36" s="1">
        <f t="shared" si="17"/>
        <v>0.76470588235294112</v>
      </c>
      <c r="S36" s="1">
        <f t="shared" si="18"/>
        <v>2.9411764705882353E-2</v>
      </c>
      <c r="T36" s="1">
        <f t="shared" si="19"/>
        <v>2.9411764705882353E-2</v>
      </c>
      <c r="U36" s="1">
        <f t="shared" si="20"/>
        <v>0</v>
      </c>
      <c r="V36" s="2">
        <f t="shared" si="21"/>
        <v>9000</v>
      </c>
      <c r="W36" s="2">
        <f t="shared" si="22"/>
        <v>6882.3529411764703</v>
      </c>
      <c r="X36" s="2">
        <f t="shared" si="23"/>
        <v>264.70588235294116</v>
      </c>
      <c r="Y36" s="2">
        <f t="shared" si="24"/>
        <v>264.70588235294116</v>
      </c>
      <c r="Z36" s="2">
        <f t="shared" si="25"/>
        <v>0</v>
      </c>
      <c r="AA36" s="2">
        <f t="shared" si="10"/>
        <v>88.235294117647058</v>
      </c>
      <c r="AB36" s="2">
        <f t="shared" si="11"/>
        <v>88.235294117647058</v>
      </c>
      <c r="AC36" s="2">
        <f t="shared" si="12"/>
        <v>88.235294117647058</v>
      </c>
      <c r="AD36" s="2" t="str">
        <f t="shared" si="13"/>
        <v/>
      </c>
    </row>
    <row r="37" spans="1:30" x14ac:dyDescent="0.2">
      <c r="A37" t="s">
        <v>69</v>
      </c>
      <c r="B37">
        <v>2021</v>
      </c>
      <c r="D37" t="s">
        <v>65</v>
      </c>
      <c r="E37">
        <v>37800</v>
      </c>
      <c r="L37" t="s">
        <v>82</v>
      </c>
      <c r="M37">
        <f t="shared" si="16"/>
        <v>0</v>
      </c>
      <c r="N37">
        <f t="shared" si="16"/>
        <v>1</v>
      </c>
      <c r="O37">
        <f t="shared" si="16"/>
        <v>2</v>
      </c>
      <c r="P37">
        <f t="shared" si="16"/>
        <v>7</v>
      </c>
      <c r="Q37">
        <f t="shared" si="16"/>
        <v>0</v>
      </c>
      <c r="R37" s="1">
        <f t="shared" si="17"/>
        <v>0</v>
      </c>
      <c r="S37" s="1">
        <f t="shared" si="18"/>
        <v>0.1</v>
      </c>
      <c r="T37" s="1">
        <f t="shared" si="19"/>
        <v>0.2</v>
      </c>
      <c r="U37" s="1">
        <f t="shared" si="20"/>
        <v>0.7</v>
      </c>
      <c r="V37" s="2">
        <f t="shared" si="21"/>
        <v>9700</v>
      </c>
      <c r="W37" s="2">
        <f t="shared" si="22"/>
        <v>0</v>
      </c>
      <c r="X37" s="2">
        <f t="shared" si="23"/>
        <v>970</v>
      </c>
      <c r="Y37" s="2">
        <f t="shared" si="24"/>
        <v>1940</v>
      </c>
      <c r="Z37" s="2">
        <f t="shared" si="25"/>
        <v>6790</v>
      </c>
      <c r="AA37" s="2" t="str">
        <f t="shared" si="10"/>
        <v/>
      </c>
      <c r="AB37" s="2">
        <f t="shared" si="11"/>
        <v>323.33333333333331</v>
      </c>
      <c r="AC37" s="2">
        <f t="shared" si="12"/>
        <v>323.33333333333331</v>
      </c>
      <c r="AD37" s="2">
        <f t="shared" si="13"/>
        <v>323.33333333333337</v>
      </c>
    </row>
    <row r="38" spans="1:30" x14ac:dyDescent="0.2">
      <c r="A38" t="s">
        <v>69</v>
      </c>
      <c r="B38">
        <v>2021</v>
      </c>
      <c r="D38" t="s">
        <v>66</v>
      </c>
      <c r="E38">
        <v>15500</v>
      </c>
      <c r="L38" t="s">
        <v>38</v>
      </c>
      <c r="M38">
        <f t="shared" si="16"/>
        <v>0</v>
      </c>
      <c r="N38">
        <f t="shared" si="16"/>
        <v>0</v>
      </c>
      <c r="O38">
        <f t="shared" si="16"/>
        <v>0</v>
      </c>
      <c r="P38">
        <f t="shared" si="16"/>
        <v>12</v>
      </c>
      <c r="Q38">
        <f t="shared" si="16"/>
        <v>0</v>
      </c>
      <c r="R38" s="1">
        <f t="shared" si="17"/>
        <v>0</v>
      </c>
      <c r="S38" s="1">
        <f t="shared" si="18"/>
        <v>0</v>
      </c>
      <c r="T38" s="1">
        <f t="shared" si="19"/>
        <v>0</v>
      </c>
      <c r="U38" s="1">
        <f t="shared" si="20"/>
        <v>1</v>
      </c>
      <c r="V38" s="2">
        <f t="shared" si="21"/>
        <v>9800</v>
      </c>
      <c r="W38" s="2">
        <f t="shared" si="22"/>
        <v>0</v>
      </c>
      <c r="X38" s="2">
        <f t="shared" si="23"/>
        <v>0</v>
      </c>
      <c r="Y38" s="2">
        <f t="shared" si="24"/>
        <v>0</v>
      </c>
      <c r="Z38" s="2">
        <f t="shared" si="25"/>
        <v>9800</v>
      </c>
      <c r="AA38" s="2" t="str">
        <f t="shared" si="10"/>
        <v/>
      </c>
      <c r="AB38" s="2" t="str">
        <f t="shared" si="11"/>
        <v/>
      </c>
      <c r="AC38" s="2" t="str">
        <f t="shared" si="12"/>
        <v/>
      </c>
      <c r="AD38" s="2">
        <f t="shared" si="13"/>
        <v>272.22222222222223</v>
      </c>
    </row>
    <row r="39" spans="1:30" x14ac:dyDescent="0.2">
      <c r="A39" t="s">
        <v>77</v>
      </c>
      <c r="B39">
        <v>2021</v>
      </c>
      <c r="D39" t="s">
        <v>67</v>
      </c>
      <c r="E39">
        <v>10600</v>
      </c>
      <c r="L39" t="s">
        <v>78</v>
      </c>
      <c r="M39">
        <f t="shared" si="16"/>
        <v>0</v>
      </c>
      <c r="N39">
        <f t="shared" si="16"/>
        <v>14</v>
      </c>
      <c r="O39">
        <f t="shared" si="16"/>
        <v>1</v>
      </c>
      <c r="P39">
        <f t="shared" si="16"/>
        <v>0</v>
      </c>
      <c r="Q39">
        <f t="shared" si="16"/>
        <v>9</v>
      </c>
      <c r="R39" s="1">
        <f t="shared" si="17"/>
        <v>0</v>
      </c>
      <c r="S39" s="1">
        <f t="shared" si="18"/>
        <v>0.58333333333333337</v>
      </c>
      <c r="T39" s="1">
        <f t="shared" si="19"/>
        <v>4.1666666666666664E-2</v>
      </c>
      <c r="U39" s="1">
        <f t="shared" si="20"/>
        <v>0</v>
      </c>
      <c r="V39" s="2">
        <f t="shared" si="21"/>
        <v>10000</v>
      </c>
      <c r="W39" s="2">
        <f t="shared" si="22"/>
        <v>0</v>
      </c>
      <c r="X39" s="2">
        <f t="shared" si="23"/>
        <v>5833.3333333333339</v>
      </c>
      <c r="Y39" s="2">
        <f t="shared" si="24"/>
        <v>416.66666666666663</v>
      </c>
      <c r="Z39" s="2">
        <f t="shared" si="25"/>
        <v>0</v>
      </c>
      <c r="AA39" s="2" t="str">
        <f t="shared" si="10"/>
        <v/>
      </c>
      <c r="AB39" s="2">
        <f t="shared" si="11"/>
        <v>138.88888888888889</v>
      </c>
      <c r="AC39" s="2">
        <f t="shared" si="12"/>
        <v>138.88888888888889</v>
      </c>
      <c r="AD39" s="2" t="str">
        <f t="shared" si="13"/>
        <v/>
      </c>
    </row>
    <row r="40" spans="1:30" x14ac:dyDescent="0.2">
      <c r="A40" t="s">
        <v>99</v>
      </c>
      <c r="B40">
        <v>2021</v>
      </c>
      <c r="D40" t="s">
        <v>68</v>
      </c>
      <c r="E40">
        <v>12800</v>
      </c>
      <c r="L40" t="s">
        <v>63</v>
      </c>
      <c r="M40">
        <f t="shared" si="16"/>
        <v>28</v>
      </c>
      <c r="N40">
        <f t="shared" si="16"/>
        <v>1</v>
      </c>
      <c r="O40">
        <f t="shared" si="16"/>
        <v>1</v>
      </c>
      <c r="P40">
        <f t="shared" si="16"/>
        <v>0</v>
      </c>
      <c r="Q40">
        <f t="shared" si="16"/>
        <v>7</v>
      </c>
      <c r="R40" s="1">
        <f t="shared" si="17"/>
        <v>0.7567567567567568</v>
      </c>
      <c r="S40" s="1">
        <f t="shared" si="18"/>
        <v>2.7027027027027029E-2</v>
      </c>
      <c r="T40" s="1">
        <f t="shared" si="19"/>
        <v>2.7027027027027029E-2</v>
      </c>
      <c r="U40" s="1">
        <f t="shared" si="20"/>
        <v>0</v>
      </c>
      <c r="V40" s="2">
        <f t="shared" si="21"/>
        <v>10200</v>
      </c>
      <c r="W40" s="2">
        <f t="shared" si="22"/>
        <v>7718.9189189189192</v>
      </c>
      <c r="X40" s="2">
        <f t="shared" si="23"/>
        <v>275.67567567567568</v>
      </c>
      <c r="Y40" s="2">
        <f t="shared" si="24"/>
        <v>275.67567567567568</v>
      </c>
      <c r="Z40" s="2">
        <f t="shared" si="25"/>
        <v>0</v>
      </c>
      <c r="AA40" s="2">
        <f t="shared" si="10"/>
        <v>91.891891891891888</v>
      </c>
      <c r="AB40" s="2">
        <f t="shared" si="11"/>
        <v>91.891891891891888</v>
      </c>
      <c r="AC40" s="2">
        <f t="shared" si="12"/>
        <v>91.891891891891888</v>
      </c>
      <c r="AD40" s="2" t="str">
        <f t="shared" si="13"/>
        <v/>
      </c>
    </row>
    <row r="41" spans="1:30" x14ac:dyDescent="0.2">
      <c r="A41" t="s">
        <v>87</v>
      </c>
      <c r="B41">
        <v>0</v>
      </c>
      <c r="D41" t="s">
        <v>69</v>
      </c>
      <c r="E41">
        <v>13900</v>
      </c>
      <c r="L41" t="s">
        <v>67</v>
      </c>
      <c r="M41">
        <f t="shared" si="16"/>
        <v>5</v>
      </c>
      <c r="N41">
        <f t="shared" si="16"/>
        <v>29</v>
      </c>
      <c r="O41">
        <f t="shared" si="16"/>
        <v>9</v>
      </c>
      <c r="P41">
        <f t="shared" si="16"/>
        <v>0</v>
      </c>
      <c r="Q41">
        <f t="shared" si="16"/>
        <v>1</v>
      </c>
      <c r="R41" s="1">
        <f t="shared" si="17"/>
        <v>0.11363636363636363</v>
      </c>
      <c r="S41" s="1">
        <f t="shared" si="18"/>
        <v>0.65909090909090906</v>
      </c>
      <c r="T41" s="1">
        <f t="shared" si="19"/>
        <v>0.20454545454545456</v>
      </c>
      <c r="U41" s="1">
        <f t="shared" si="20"/>
        <v>0</v>
      </c>
      <c r="V41" s="2">
        <f t="shared" si="21"/>
        <v>10600</v>
      </c>
      <c r="W41" s="2">
        <f t="shared" si="22"/>
        <v>1204.5454545454545</v>
      </c>
      <c r="X41" s="2">
        <f t="shared" si="23"/>
        <v>6986.363636363636</v>
      </c>
      <c r="Y41" s="2">
        <f t="shared" si="24"/>
        <v>2168.1818181818185</v>
      </c>
      <c r="Z41" s="2">
        <f t="shared" si="25"/>
        <v>0</v>
      </c>
      <c r="AA41" s="2">
        <f t="shared" si="10"/>
        <v>80.303030303030297</v>
      </c>
      <c r="AB41" s="2">
        <f t="shared" si="11"/>
        <v>80.303030303030297</v>
      </c>
      <c r="AC41" s="2">
        <f t="shared" si="12"/>
        <v>80.303030303030312</v>
      </c>
      <c r="AD41" s="2" t="str">
        <f t="shared" si="13"/>
        <v/>
      </c>
    </row>
    <row r="42" spans="1:30" x14ac:dyDescent="0.2">
      <c r="A42" t="s">
        <v>74</v>
      </c>
      <c r="B42">
        <v>2022</v>
      </c>
      <c r="D42" t="s">
        <v>70</v>
      </c>
      <c r="E42">
        <v>42600</v>
      </c>
      <c r="L42" t="s">
        <v>68</v>
      </c>
      <c r="M42">
        <f t="shared" si="16"/>
        <v>22</v>
      </c>
      <c r="N42">
        <f t="shared" si="16"/>
        <v>1</v>
      </c>
      <c r="O42">
        <f t="shared" si="16"/>
        <v>0</v>
      </c>
      <c r="P42">
        <f t="shared" si="16"/>
        <v>2</v>
      </c>
      <c r="Q42">
        <f t="shared" si="16"/>
        <v>8</v>
      </c>
      <c r="R42" s="1">
        <f t="shared" si="17"/>
        <v>0.66666666666666663</v>
      </c>
      <c r="S42" s="1">
        <f t="shared" si="18"/>
        <v>3.0303030303030304E-2</v>
      </c>
      <c r="T42" s="1">
        <f t="shared" si="19"/>
        <v>0</v>
      </c>
      <c r="U42" s="1">
        <f t="shared" si="20"/>
        <v>6.0606060606060608E-2</v>
      </c>
      <c r="V42" s="2">
        <f t="shared" si="21"/>
        <v>12800</v>
      </c>
      <c r="W42" s="2">
        <f t="shared" si="22"/>
        <v>8533.3333333333321</v>
      </c>
      <c r="X42" s="2">
        <f t="shared" si="23"/>
        <v>387.87878787878788</v>
      </c>
      <c r="Y42" s="2">
        <f t="shared" si="24"/>
        <v>0</v>
      </c>
      <c r="Z42" s="2">
        <f t="shared" si="25"/>
        <v>775.75757575757575</v>
      </c>
      <c r="AA42" s="2">
        <f t="shared" si="10"/>
        <v>129.29292929292927</v>
      </c>
      <c r="AB42" s="2">
        <f t="shared" si="11"/>
        <v>129.2929292929293</v>
      </c>
      <c r="AC42" s="2" t="str">
        <f t="shared" si="12"/>
        <v/>
      </c>
      <c r="AD42" s="2">
        <f t="shared" si="13"/>
        <v>129.2929292929293</v>
      </c>
    </row>
    <row r="43" spans="1:30" x14ac:dyDescent="0.2">
      <c r="A43" t="s">
        <v>76</v>
      </c>
      <c r="B43">
        <v>2022</v>
      </c>
      <c r="D43" t="s">
        <v>71</v>
      </c>
      <c r="E43">
        <v>35200</v>
      </c>
      <c r="L43" t="s">
        <v>73</v>
      </c>
      <c r="M43">
        <f t="shared" ref="M43:Q54" si="26">COUNTIFS($A:$A,$L43,$B:$B,M$1)</f>
        <v>17</v>
      </c>
      <c r="N43">
        <f t="shared" si="26"/>
        <v>2</v>
      </c>
      <c r="O43">
        <f t="shared" si="26"/>
        <v>0</v>
      </c>
      <c r="P43">
        <f t="shared" si="26"/>
        <v>1</v>
      </c>
      <c r="Q43">
        <f t="shared" si="26"/>
        <v>6</v>
      </c>
      <c r="R43" s="1">
        <f t="shared" si="17"/>
        <v>0.65384615384615385</v>
      </c>
      <c r="S43" s="1">
        <f t="shared" si="18"/>
        <v>7.6923076923076927E-2</v>
      </c>
      <c r="T43" s="1">
        <f t="shared" si="19"/>
        <v>0</v>
      </c>
      <c r="U43" s="1">
        <f t="shared" si="20"/>
        <v>3.8461538461538464E-2</v>
      </c>
      <c r="V43" s="2">
        <f t="shared" si="21"/>
        <v>12800</v>
      </c>
      <c r="W43" s="2">
        <f t="shared" si="22"/>
        <v>8369.2307692307695</v>
      </c>
      <c r="X43" s="2">
        <f t="shared" si="23"/>
        <v>984.61538461538464</v>
      </c>
      <c r="Y43" s="2">
        <f t="shared" si="24"/>
        <v>0</v>
      </c>
      <c r="Z43" s="2">
        <f t="shared" si="25"/>
        <v>492.30769230769232</v>
      </c>
      <c r="AA43" s="2">
        <f t="shared" si="10"/>
        <v>164.10256410256412</v>
      </c>
      <c r="AB43" s="2">
        <f t="shared" si="11"/>
        <v>164.10256410256412</v>
      </c>
      <c r="AC43" s="2" t="str">
        <f t="shared" si="12"/>
        <v/>
      </c>
      <c r="AD43" s="2">
        <f t="shared" si="13"/>
        <v>164.10256410256412</v>
      </c>
    </row>
    <row r="44" spans="1:30" x14ac:dyDescent="0.2">
      <c r="A44" t="s">
        <v>83</v>
      </c>
      <c r="B44">
        <v>2021</v>
      </c>
      <c r="D44" t="s">
        <v>87</v>
      </c>
      <c r="E44">
        <v>22800</v>
      </c>
      <c r="L44" t="s">
        <v>75</v>
      </c>
      <c r="M44">
        <f t="shared" si="26"/>
        <v>0</v>
      </c>
      <c r="N44">
        <f t="shared" si="26"/>
        <v>14</v>
      </c>
      <c r="O44">
        <f t="shared" si="26"/>
        <v>6</v>
      </c>
      <c r="P44">
        <f t="shared" si="26"/>
        <v>3</v>
      </c>
      <c r="Q44">
        <f t="shared" si="26"/>
        <v>2</v>
      </c>
      <c r="R44" s="1">
        <f t="shared" si="17"/>
        <v>0</v>
      </c>
      <c r="S44" s="1">
        <f t="shared" si="18"/>
        <v>0.56000000000000005</v>
      </c>
      <c r="T44" s="1">
        <f t="shared" si="19"/>
        <v>0.24</v>
      </c>
      <c r="U44" s="1">
        <f t="shared" si="20"/>
        <v>0.12</v>
      </c>
      <c r="V44" s="2">
        <f t="shared" si="21"/>
        <v>13300</v>
      </c>
      <c r="W44" s="2">
        <f t="shared" si="22"/>
        <v>0</v>
      </c>
      <c r="X44" s="2">
        <f t="shared" si="23"/>
        <v>7448.0000000000009</v>
      </c>
      <c r="Y44" s="2">
        <f t="shared" si="24"/>
        <v>3192</v>
      </c>
      <c r="Z44" s="2">
        <f t="shared" si="25"/>
        <v>1596</v>
      </c>
      <c r="AA44" s="2" t="str">
        <f t="shared" si="10"/>
        <v/>
      </c>
      <c r="AB44" s="2">
        <f t="shared" si="11"/>
        <v>177.33333333333334</v>
      </c>
      <c r="AC44" s="2">
        <f t="shared" si="12"/>
        <v>177.33333333333334</v>
      </c>
      <c r="AD44" s="2">
        <f t="shared" si="13"/>
        <v>177.33333333333334</v>
      </c>
    </row>
    <row r="45" spans="1:30" x14ac:dyDescent="0.2">
      <c r="A45" t="s">
        <v>66</v>
      </c>
      <c r="B45">
        <v>2021</v>
      </c>
      <c r="D45" t="s">
        <v>72</v>
      </c>
      <c r="E45">
        <v>25600</v>
      </c>
      <c r="L45" t="s">
        <v>69</v>
      </c>
      <c r="M45">
        <f t="shared" si="26"/>
        <v>63</v>
      </c>
      <c r="N45">
        <f t="shared" si="26"/>
        <v>17</v>
      </c>
      <c r="O45">
        <f t="shared" si="26"/>
        <v>15</v>
      </c>
      <c r="P45">
        <f t="shared" si="26"/>
        <v>0</v>
      </c>
      <c r="Q45">
        <f t="shared" si="26"/>
        <v>20</v>
      </c>
      <c r="R45" s="1">
        <f t="shared" si="17"/>
        <v>0.54782608695652169</v>
      </c>
      <c r="S45" s="1">
        <f t="shared" si="18"/>
        <v>0.14782608695652175</v>
      </c>
      <c r="T45" s="1">
        <f t="shared" si="19"/>
        <v>0.13043478260869565</v>
      </c>
      <c r="U45" s="1">
        <f t="shared" si="20"/>
        <v>0</v>
      </c>
      <c r="V45" s="2">
        <f t="shared" si="21"/>
        <v>13900</v>
      </c>
      <c r="W45" s="2">
        <f t="shared" si="22"/>
        <v>7614.7826086956511</v>
      </c>
      <c r="X45" s="2">
        <f t="shared" si="23"/>
        <v>2054.7826086956525</v>
      </c>
      <c r="Y45" s="2">
        <f t="shared" si="24"/>
        <v>1813.0434782608695</v>
      </c>
      <c r="Z45" s="2">
        <f t="shared" si="25"/>
        <v>0</v>
      </c>
      <c r="AA45" s="2">
        <f t="shared" si="10"/>
        <v>40.289855072463766</v>
      </c>
      <c r="AB45" s="2">
        <f t="shared" si="11"/>
        <v>40.289855072463773</v>
      </c>
      <c r="AC45" s="2">
        <f t="shared" si="12"/>
        <v>40.289855072463766</v>
      </c>
      <c r="AD45" s="2" t="str">
        <f t="shared" si="13"/>
        <v/>
      </c>
    </row>
    <row r="46" spans="1:30" x14ac:dyDescent="0.2">
      <c r="A46" t="s">
        <v>77</v>
      </c>
      <c r="B46">
        <v>2021</v>
      </c>
      <c r="D46" t="s">
        <v>73</v>
      </c>
      <c r="E46">
        <v>12800</v>
      </c>
      <c r="L46" t="s">
        <v>66</v>
      </c>
      <c r="M46">
        <f t="shared" si="26"/>
        <v>4</v>
      </c>
      <c r="N46">
        <f t="shared" si="26"/>
        <v>24</v>
      </c>
      <c r="O46">
        <f t="shared" si="26"/>
        <v>11</v>
      </c>
      <c r="P46">
        <f t="shared" si="26"/>
        <v>1</v>
      </c>
      <c r="Q46">
        <f t="shared" si="26"/>
        <v>6</v>
      </c>
      <c r="R46" s="1">
        <f t="shared" si="17"/>
        <v>8.6956521739130432E-2</v>
      </c>
      <c r="S46" s="1">
        <f t="shared" si="18"/>
        <v>0.52173913043478259</v>
      </c>
      <c r="T46" s="1">
        <f t="shared" si="19"/>
        <v>0.2391304347826087</v>
      </c>
      <c r="U46" s="1">
        <f t="shared" si="20"/>
        <v>2.1739130434782608E-2</v>
      </c>
      <c r="V46" s="2">
        <f t="shared" si="21"/>
        <v>15500</v>
      </c>
      <c r="W46" s="2">
        <f t="shared" si="22"/>
        <v>1347.8260869565217</v>
      </c>
      <c r="X46" s="2">
        <f t="shared" si="23"/>
        <v>8086.95652173913</v>
      </c>
      <c r="Y46" s="2">
        <f t="shared" si="24"/>
        <v>3706.521739130435</v>
      </c>
      <c r="Z46" s="2">
        <f t="shared" si="25"/>
        <v>336.95652173913044</v>
      </c>
      <c r="AA46" s="2">
        <f t="shared" si="10"/>
        <v>112.31884057971014</v>
      </c>
      <c r="AB46" s="2">
        <f t="shared" si="11"/>
        <v>112.31884057971014</v>
      </c>
      <c r="AC46" s="2">
        <f t="shared" si="12"/>
        <v>112.31884057971016</v>
      </c>
      <c r="AD46" s="2">
        <f t="shared" si="13"/>
        <v>112.31884057971014</v>
      </c>
    </row>
    <row r="47" spans="1:30" x14ac:dyDescent="0.2">
      <c r="A47" t="s">
        <v>65</v>
      </c>
      <c r="B47">
        <v>2021</v>
      </c>
      <c r="D47" t="s">
        <v>74</v>
      </c>
      <c r="E47">
        <v>20900</v>
      </c>
      <c r="L47" t="s">
        <v>74</v>
      </c>
      <c r="M47">
        <f t="shared" si="26"/>
        <v>4</v>
      </c>
      <c r="N47">
        <f t="shared" si="26"/>
        <v>37</v>
      </c>
      <c r="O47">
        <f t="shared" si="26"/>
        <v>20</v>
      </c>
      <c r="P47">
        <f t="shared" si="26"/>
        <v>3</v>
      </c>
      <c r="Q47">
        <f t="shared" si="26"/>
        <v>4</v>
      </c>
      <c r="R47" s="1">
        <f t="shared" si="17"/>
        <v>5.8823529411764705E-2</v>
      </c>
      <c r="S47" s="1">
        <f t="shared" si="18"/>
        <v>0.54411764705882348</v>
      </c>
      <c r="T47" s="1">
        <f t="shared" si="19"/>
        <v>0.29411764705882354</v>
      </c>
      <c r="U47" s="1">
        <f t="shared" si="20"/>
        <v>4.4117647058823532E-2</v>
      </c>
      <c r="V47" s="2">
        <f t="shared" si="21"/>
        <v>20900</v>
      </c>
      <c r="W47" s="2">
        <f t="shared" si="22"/>
        <v>1229.4117647058824</v>
      </c>
      <c r="X47" s="2">
        <f t="shared" si="23"/>
        <v>11372.058823529411</v>
      </c>
      <c r="Y47" s="2">
        <f t="shared" si="24"/>
        <v>6147.0588235294117</v>
      </c>
      <c r="Z47" s="2">
        <f t="shared" si="25"/>
        <v>922.05882352941182</v>
      </c>
      <c r="AA47" s="2">
        <f t="shared" si="10"/>
        <v>102.45098039215686</v>
      </c>
      <c r="AB47" s="2">
        <f t="shared" si="11"/>
        <v>102.45098039215686</v>
      </c>
      <c r="AC47" s="2">
        <f t="shared" si="12"/>
        <v>102.45098039215686</v>
      </c>
      <c r="AD47" s="2">
        <f t="shared" si="13"/>
        <v>102.45098039215686</v>
      </c>
    </row>
    <row r="48" spans="1:30" x14ac:dyDescent="0.2">
      <c r="A48" t="s">
        <v>83</v>
      </c>
      <c r="B48">
        <v>2021</v>
      </c>
      <c r="D48" t="s">
        <v>75</v>
      </c>
      <c r="E48">
        <v>13300</v>
      </c>
      <c r="L48" t="s">
        <v>87</v>
      </c>
      <c r="M48">
        <f t="shared" si="26"/>
        <v>2</v>
      </c>
      <c r="N48">
        <f t="shared" si="26"/>
        <v>23</v>
      </c>
      <c r="O48">
        <f t="shared" si="26"/>
        <v>38</v>
      </c>
      <c r="P48">
        <f t="shared" si="26"/>
        <v>56</v>
      </c>
      <c r="Q48">
        <f t="shared" si="26"/>
        <v>11</v>
      </c>
      <c r="R48" s="1">
        <f t="shared" si="17"/>
        <v>1.5384615384615385E-2</v>
      </c>
      <c r="S48" s="1">
        <f t="shared" si="18"/>
        <v>0.17692307692307693</v>
      </c>
      <c r="T48" s="1">
        <f t="shared" si="19"/>
        <v>0.29230769230769232</v>
      </c>
      <c r="U48" s="1">
        <f t="shared" si="20"/>
        <v>0.43076923076923079</v>
      </c>
      <c r="V48" s="2">
        <f t="shared" si="21"/>
        <v>22800</v>
      </c>
      <c r="W48" s="2">
        <f t="shared" si="22"/>
        <v>350.76923076923077</v>
      </c>
      <c r="X48" s="2">
        <f t="shared" si="23"/>
        <v>4033.8461538461543</v>
      </c>
      <c r="Y48" s="2">
        <f t="shared" si="24"/>
        <v>6664.6153846153848</v>
      </c>
      <c r="Z48" s="2">
        <f t="shared" si="25"/>
        <v>9821.5384615384628</v>
      </c>
      <c r="AA48" s="2">
        <f t="shared" si="10"/>
        <v>58.46153846153846</v>
      </c>
      <c r="AB48" s="2">
        <f t="shared" si="11"/>
        <v>58.461538461538467</v>
      </c>
      <c r="AC48" s="2">
        <f t="shared" si="12"/>
        <v>58.46153846153846</v>
      </c>
      <c r="AD48" s="2">
        <f t="shared" si="13"/>
        <v>58.461538461538467</v>
      </c>
    </row>
    <row r="49" spans="1:30" x14ac:dyDescent="0.2">
      <c r="A49" t="s">
        <v>66</v>
      </c>
      <c r="B49">
        <v>2021</v>
      </c>
      <c r="D49" t="s">
        <v>76</v>
      </c>
      <c r="E49">
        <v>22800</v>
      </c>
      <c r="L49" t="s">
        <v>76</v>
      </c>
      <c r="M49">
        <f t="shared" si="26"/>
        <v>5</v>
      </c>
      <c r="N49">
        <f t="shared" si="26"/>
        <v>36</v>
      </c>
      <c r="O49">
        <f t="shared" si="26"/>
        <v>47</v>
      </c>
      <c r="P49">
        <f t="shared" si="26"/>
        <v>2</v>
      </c>
      <c r="Q49">
        <f t="shared" si="26"/>
        <v>5</v>
      </c>
      <c r="R49" s="1">
        <f t="shared" si="17"/>
        <v>5.2631578947368418E-2</v>
      </c>
      <c r="S49" s="1">
        <f t="shared" si="18"/>
        <v>0.37894736842105264</v>
      </c>
      <c r="T49" s="1">
        <f t="shared" si="19"/>
        <v>0.49473684210526314</v>
      </c>
      <c r="U49" s="1">
        <f t="shared" si="20"/>
        <v>2.1052631578947368E-2</v>
      </c>
      <c r="V49" s="2">
        <f t="shared" si="21"/>
        <v>22800</v>
      </c>
      <c r="W49" s="2">
        <f t="shared" si="22"/>
        <v>1200</v>
      </c>
      <c r="X49" s="2">
        <f t="shared" si="23"/>
        <v>8640</v>
      </c>
      <c r="Y49" s="2">
        <f t="shared" si="24"/>
        <v>11280</v>
      </c>
      <c r="Z49" s="2">
        <f t="shared" si="25"/>
        <v>480</v>
      </c>
      <c r="AA49" s="2">
        <f t="shared" si="10"/>
        <v>80</v>
      </c>
      <c r="AB49" s="2">
        <f t="shared" si="11"/>
        <v>80</v>
      </c>
      <c r="AC49" s="2">
        <f t="shared" si="12"/>
        <v>80</v>
      </c>
      <c r="AD49" s="2">
        <f t="shared" si="13"/>
        <v>80</v>
      </c>
    </row>
    <row r="50" spans="1:30" x14ac:dyDescent="0.2">
      <c r="A50" t="s">
        <v>76</v>
      </c>
      <c r="B50">
        <v>2021</v>
      </c>
      <c r="D50" t="s">
        <v>77</v>
      </c>
      <c r="E50">
        <v>50800</v>
      </c>
      <c r="L50" t="s">
        <v>72</v>
      </c>
      <c r="M50">
        <f t="shared" si="26"/>
        <v>5</v>
      </c>
      <c r="N50">
        <f t="shared" si="26"/>
        <v>24</v>
      </c>
      <c r="O50">
        <f t="shared" si="26"/>
        <v>32</v>
      </c>
      <c r="P50">
        <f t="shared" si="26"/>
        <v>27</v>
      </c>
      <c r="Q50">
        <f t="shared" si="26"/>
        <v>7</v>
      </c>
      <c r="R50" s="1">
        <f t="shared" si="17"/>
        <v>5.2631578947368418E-2</v>
      </c>
      <c r="S50" s="1">
        <f t="shared" si="18"/>
        <v>0.25263157894736843</v>
      </c>
      <c r="T50" s="1">
        <f t="shared" si="19"/>
        <v>0.33684210526315789</v>
      </c>
      <c r="U50" s="1">
        <f t="shared" si="20"/>
        <v>0.28421052631578947</v>
      </c>
      <c r="V50" s="2">
        <f t="shared" si="21"/>
        <v>25600</v>
      </c>
      <c r="W50" s="2">
        <f t="shared" si="22"/>
        <v>1347.3684210526314</v>
      </c>
      <c r="X50" s="2">
        <f t="shared" si="23"/>
        <v>6467.3684210526317</v>
      </c>
      <c r="Y50" s="2">
        <f t="shared" si="24"/>
        <v>8623.1578947368416</v>
      </c>
      <c r="Z50" s="2">
        <f t="shared" si="25"/>
        <v>7275.78947368421</v>
      </c>
      <c r="AA50" s="2">
        <f t="shared" si="10"/>
        <v>89.824561403508767</v>
      </c>
      <c r="AB50" s="2">
        <f t="shared" si="11"/>
        <v>89.824561403508767</v>
      </c>
      <c r="AC50" s="2">
        <f t="shared" si="12"/>
        <v>89.824561403508767</v>
      </c>
      <c r="AD50" s="2">
        <f t="shared" si="13"/>
        <v>89.824561403508767</v>
      </c>
    </row>
    <row r="51" spans="1:30" x14ac:dyDescent="0.2">
      <c r="A51" t="s">
        <v>83</v>
      </c>
      <c r="B51">
        <v>0</v>
      </c>
      <c r="D51" t="s">
        <v>78</v>
      </c>
      <c r="E51">
        <v>10000</v>
      </c>
      <c r="L51" t="s">
        <v>83</v>
      </c>
      <c r="M51">
        <f t="shared" si="26"/>
        <v>3</v>
      </c>
      <c r="N51">
        <f t="shared" si="26"/>
        <v>54</v>
      </c>
      <c r="O51">
        <f t="shared" si="26"/>
        <v>11</v>
      </c>
      <c r="P51">
        <f t="shared" si="26"/>
        <v>3</v>
      </c>
      <c r="Q51">
        <f t="shared" si="26"/>
        <v>7</v>
      </c>
      <c r="R51" s="1">
        <f t="shared" si="17"/>
        <v>3.8461538461538464E-2</v>
      </c>
      <c r="S51" s="1">
        <f t="shared" si="18"/>
        <v>0.69230769230769229</v>
      </c>
      <c r="T51" s="1">
        <f t="shared" si="19"/>
        <v>0.14102564102564102</v>
      </c>
      <c r="U51" s="1">
        <f t="shared" si="20"/>
        <v>3.8461538461538464E-2</v>
      </c>
      <c r="V51" s="2">
        <f t="shared" si="21"/>
        <v>26600</v>
      </c>
      <c r="W51" s="2">
        <f t="shared" si="22"/>
        <v>1023.0769230769231</v>
      </c>
      <c r="X51" s="2">
        <f t="shared" si="23"/>
        <v>18415.384615384613</v>
      </c>
      <c r="Y51" s="2">
        <f t="shared" si="24"/>
        <v>3751.2820512820513</v>
      </c>
      <c r="Z51" s="2">
        <f t="shared" si="25"/>
        <v>1023.0769230769231</v>
      </c>
      <c r="AA51" s="2">
        <f t="shared" si="10"/>
        <v>113.67521367521368</v>
      </c>
      <c r="AB51" s="2">
        <f t="shared" si="11"/>
        <v>113.67521367521367</v>
      </c>
      <c r="AC51" s="2">
        <f t="shared" si="12"/>
        <v>113.67521367521367</v>
      </c>
      <c r="AD51" s="2">
        <f t="shared" si="13"/>
        <v>113.67521367521368</v>
      </c>
    </row>
    <row r="52" spans="1:30" x14ac:dyDescent="0.2">
      <c r="A52" t="s">
        <v>79</v>
      </c>
      <c r="B52">
        <v>2021</v>
      </c>
      <c r="D52" t="s">
        <v>79</v>
      </c>
      <c r="E52">
        <v>3600</v>
      </c>
      <c r="L52" t="s">
        <v>71</v>
      </c>
      <c r="M52">
        <f t="shared" si="26"/>
        <v>0</v>
      </c>
      <c r="N52">
        <f t="shared" si="26"/>
        <v>0</v>
      </c>
      <c r="O52">
        <f t="shared" si="26"/>
        <v>8</v>
      </c>
      <c r="P52">
        <f t="shared" si="26"/>
        <v>106</v>
      </c>
      <c r="Q52">
        <f t="shared" si="26"/>
        <v>3</v>
      </c>
      <c r="R52" s="1">
        <f t="shared" si="17"/>
        <v>0</v>
      </c>
      <c r="S52" s="1">
        <f t="shared" si="18"/>
        <v>0</v>
      </c>
      <c r="T52" s="1">
        <f t="shared" si="19"/>
        <v>6.8376068376068383E-2</v>
      </c>
      <c r="U52" s="1">
        <f t="shared" si="20"/>
        <v>0.90598290598290598</v>
      </c>
      <c r="V52" s="2">
        <f t="shared" si="21"/>
        <v>35200</v>
      </c>
      <c r="W52" s="2">
        <f t="shared" si="22"/>
        <v>0</v>
      </c>
      <c r="X52" s="2">
        <f t="shared" si="23"/>
        <v>0</v>
      </c>
      <c r="Y52" s="2">
        <f t="shared" si="24"/>
        <v>2406.8376068376069</v>
      </c>
      <c r="Z52" s="2">
        <f t="shared" si="25"/>
        <v>31890.598290598289</v>
      </c>
      <c r="AA52" s="2" t="str">
        <f t="shared" si="10"/>
        <v/>
      </c>
      <c r="AB52" s="2" t="str">
        <f t="shared" si="11"/>
        <v/>
      </c>
      <c r="AC52" s="2">
        <f t="shared" si="12"/>
        <v>100.28490028490029</v>
      </c>
      <c r="AD52" s="2">
        <f t="shared" si="13"/>
        <v>100.28490028490027</v>
      </c>
    </row>
    <row r="53" spans="1:30" x14ac:dyDescent="0.2">
      <c r="A53" t="s">
        <v>79</v>
      </c>
      <c r="B53">
        <v>2021</v>
      </c>
      <c r="D53" t="s">
        <v>80</v>
      </c>
      <c r="E53">
        <v>8300</v>
      </c>
      <c r="L53" t="s">
        <v>65</v>
      </c>
      <c r="M53">
        <f t="shared" si="26"/>
        <v>60</v>
      </c>
      <c r="N53">
        <f t="shared" si="26"/>
        <v>16</v>
      </c>
      <c r="O53">
        <f t="shared" si="26"/>
        <v>12</v>
      </c>
      <c r="P53">
        <f t="shared" si="26"/>
        <v>0</v>
      </c>
      <c r="Q53">
        <f t="shared" si="26"/>
        <v>17</v>
      </c>
      <c r="R53" s="1">
        <f t="shared" si="17"/>
        <v>0.5714285714285714</v>
      </c>
      <c r="S53" s="1">
        <f t="shared" si="18"/>
        <v>0.15238095238095239</v>
      </c>
      <c r="T53" s="1">
        <f t="shared" si="19"/>
        <v>0.11428571428571428</v>
      </c>
      <c r="U53" s="1">
        <f t="shared" si="20"/>
        <v>0</v>
      </c>
      <c r="V53" s="2">
        <f t="shared" si="21"/>
        <v>37800</v>
      </c>
      <c r="W53" s="2">
        <f t="shared" si="22"/>
        <v>21600</v>
      </c>
      <c r="X53" s="2">
        <f t="shared" si="23"/>
        <v>5760.0000000000009</v>
      </c>
      <c r="Y53" s="2">
        <f t="shared" si="24"/>
        <v>4320</v>
      </c>
      <c r="Z53" s="2">
        <f t="shared" si="25"/>
        <v>0</v>
      </c>
      <c r="AA53" s="2">
        <f t="shared" si="10"/>
        <v>120</v>
      </c>
      <c r="AB53" s="2">
        <f t="shared" si="11"/>
        <v>120.00000000000001</v>
      </c>
      <c r="AC53" s="2">
        <f t="shared" si="12"/>
        <v>120</v>
      </c>
      <c r="AD53" s="2" t="str">
        <f t="shared" si="13"/>
        <v/>
      </c>
    </row>
    <row r="54" spans="1:30" x14ac:dyDescent="0.2">
      <c r="A54" t="s">
        <v>66</v>
      </c>
      <c r="B54">
        <v>2021</v>
      </c>
      <c r="D54" t="s">
        <v>81</v>
      </c>
      <c r="E54">
        <v>7200</v>
      </c>
      <c r="L54" t="s">
        <v>70</v>
      </c>
      <c r="M54">
        <f t="shared" si="26"/>
        <v>109</v>
      </c>
      <c r="N54">
        <f t="shared" si="26"/>
        <v>3</v>
      </c>
      <c r="O54">
        <f t="shared" si="26"/>
        <v>3</v>
      </c>
      <c r="P54">
        <f t="shared" si="26"/>
        <v>2</v>
      </c>
      <c r="Q54">
        <f t="shared" si="26"/>
        <v>36</v>
      </c>
      <c r="R54" s="1">
        <f t="shared" si="17"/>
        <v>0.71241830065359479</v>
      </c>
      <c r="S54" s="1">
        <f t="shared" si="18"/>
        <v>1.9607843137254902E-2</v>
      </c>
      <c r="T54" s="1">
        <f t="shared" si="19"/>
        <v>1.9607843137254902E-2</v>
      </c>
      <c r="U54" s="1">
        <f t="shared" si="20"/>
        <v>1.3071895424836602E-2</v>
      </c>
      <c r="V54" s="2">
        <f t="shared" si="21"/>
        <v>42600</v>
      </c>
      <c r="W54" s="2">
        <f t="shared" si="22"/>
        <v>30349.01960784314</v>
      </c>
      <c r="X54" s="2">
        <f t="shared" si="23"/>
        <v>835.29411764705878</v>
      </c>
      <c r="Y54" s="2">
        <f t="shared" si="24"/>
        <v>835.29411764705878</v>
      </c>
      <c r="Z54" s="2">
        <f t="shared" si="25"/>
        <v>556.86274509803923</v>
      </c>
      <c r="AA54" s="2">
        <f t="shared" si="10"/>
        <v>92.810457516339866</v>
      </c>
      <c r="AB54" s="2">
        <f t="shared" si="11"/>
        <v>92.810457516339866</v>
      </c>
      <c r="AC54" s="2">
        <f t="shared" si="12"/>
        <v>92.810457516339866</v>
      </c>
      <c r="AD54" s="2">
        <f t="shared" si="13"/>
        <v>92.810457516339866</v>
      </c>
    </row>
    <row r="55" spans="1:30" x14ac:dyDescent="0.2">
      <c r="A55" t="s">
        <v>74</v>
      </c>
      <c r="B55">
        <v>2021</v>
      </c>
      <c r="D55" t="s">
        <v>82</v>
      </c>
      <c r="E55">
        <v>9700</v>
      </c>
    </row>
    <row r="56" spans="1:30" x14ac:dyDescent="0.2">
      <c r="A56" t="s">
        <v>74</v>
      </c>
      <c r="B56">
        <v>2021</v>
      </c>
      <c r="D56" t="s">
        <v>83</v>
      </c>
      <c r="E56">
        <v>26600</v>
      </c>
    </row>
    <row r="57" spans="1:30" x14ac:dyDescent="0.2">
      <c r="A57" t="s">
        <v>77</v>
      </c>
      <c r="B57">
        <v>0</v>
      </c>
    </row>
    <row r="58" spans="1:30" x14ac:dyDescent="0.2">
      <c r="A58" t="s">
        <v>84</v>
      </c>
      <c r="B58">
        <v>2021</v>
      </c>
    </row>
    <row r="59" spans="1:30" x14ac:dyDescent="0.2">
      <c r="A59" t="s">
        <v>74</v>
      </c>
      <c r="B59">
        <v>2021</v>
      </c>
    </row>
    <row r="60" spans="1:30" x14ac:dyDescent="0.2">
      <c r="A60" t="s">
        <v>87</v>
      </c>
      <c r="B60">
        <v>2021</v>
      </c>
    </row>
    <row r="61" spans="1:30" x14ac:dyDescent="0.2">
      <c r="A61" t="s">
        <v>74</v>
      </c>
      <c r="B61">
        <v>2021</v>
      </c>
    </row>
    <row r="62" spans="1:30" x14ac:dyDescent="0.2">
      <c r="A62" t="s">
        <v>76</v>
      </c>
      <c r="B62">
        <v>2021</v>
      </c>
    </row>
    <row r="63" spans="1:30" x14ac:dyDescent="0.2">
      <c r="A63" t="s">
        <v>76</v>
      </c>
      <c r="B63">
        <v>2021</v>
      </c>
    </row>
    <row r="64" spans="1:30" x14ac:dyDescent="0.2">
      <c r="A64" t="s">
        <v>72</v>
      </c>
      <c r="B64">
        <v>2021</v>
      </c>
    </row>
    <row r="65" spans="1:2" x14ac:dyDescent="0.2">
      <c r="A65" t="s">
        <v>77</v>
      </c>
      <c r="B65">
        <v>2021</v>
      </c>
    </row>
    <row r="66" spans="1:2" x14ac:dyDescent="0.2">
      <c r="A66" t="s">
        <v>77</v>
      </c>
      <c r="B66">
        <v>2021</v>
      </c>
    </row>
    <row r="67" spans="1:2" x14ac:dyDescent="0.2">
      <c r="A67" t="s">
        <v>74</v>
      </c>
      <c r="B67">
        <v>2023</v>
      </c>
    </row>
    <row r="68" spans="1:2" x14ac:dyDescent="0.2">
      <c r="A68" t="s">
        <v>83</v>
      </c>
      <c r="B68">
        <v>2021</v>
      </c>
    </row>
    <row r="69" spans="1:2" x14ac:dyDescent="0.2">
      <c r="A69" t="s">
        <v>87</v>
      </c>
      <c r="B69">
        <v>2021</v>
      </c>
    </row>
    <row r="70" spans="1:2" x14ac:dyDescent="0.2">
      <c r="A70" t="s">
        <v>66</v>
      </c>
      <c r="B70">
        <v>2022</v>
      </c>
    </row>
    <row r="71" spans="1:2" x14ac:dyDescent="0.2">
      <c r="A71" t="s">
        <v>77</v>
      </c>
      <c r="B71">
        <v>2021</v>
      </c>
    </row>
    <row r="72" spans="1:2" x14ac:dyDescent="0.2">
      <c r="A72" t="s">
        <v>72</v>
      </c>
      <c r="B72">
        <v>2022</v>
      </c>
    </row>
    <row r="73" spans="1:2" x14ac:dyDescent="0.2">
      <c r="A73" t="s">
        <v>76</v>
      </c>
      <c r="B73">
        <v>2021</v>
      </c>
    </row>
    <row r="74" spans="1:2" x14ac:dyDescent="0.2">
      <c r="A74" t="s">
        <v>83</v>
      </c>
      <c r="B74">
        <v>2021</v>
      </c>
    </row>
    <row r="75" spans="1:2" x14ac:dyDescent="0.2">
      <c r="A75" t="s">
        <v>77</v>
      </c>
      <c r="B75">
        <v>2021</v>
      </c>
    </row>
    <row r="76" spans="1:2" x14ac:dyDescent="0.2">
      <c r="A76" t="s">
        <v>76</v>
      </c>
      <c r="B76">
        <v>2021</v>
      </c>
    </row>
    <row r="77" spans="1:2" x14ac:dyDescent="0.2">
      <c r="A77" t="s">
        <v>76</v>
      </c>
      <c r="B77">
        <v>2022</v>
      </c>
    </row>
    <row r="78" spans="1:2" x14ac:dyDescent="0.2">
      <c r="A78" t="s">
        <v>77</v>
      </c>
      <c r="B78">
        <v>2021</v>
      </c>
    </row>
    <row r="79" spans="1:2" x14ac:dyDescent="0.2">
      <c r="A79" t="s">
        <v>75</v>
      </c>
      <c r="B79">
        <v>2021</v>
      </c>
    </row>
    <row r="80" spans="1:2" x14ac:dyDescent="0.2">
      <c r="A80" t="s">
        <v>77</v>
      </c>
      <c r="B80">
        <v>2021</v>
      </c>
    </row>
    <row r="81" spans="1:2" x14ac:dyDescent="0.2">
      <c r="A81" t="s">
        <v>83</v>
      </c>
      <c r="B81">
        <v>2021</v>
      </c>
    </row>
    <row r="82" spans="1:2" x14ac:dyDescent="0.2">
      <c r="A82" t="s">
        <v>99</v>
      </c>
      <c r="B82">
        <v>0</v>
      </c>
    </row>
    <row r="83" spans="1:2" x14ac:dyDescent="0.2">
      <c r="A83" t="s">
        <v>43</v>
      </c>
      <c r="B83">
        <v>2021</v>
      </c>
    </row>
    <row r="84" spans="1:2" x14ac:dyDescent="0.2">
      <c r="A84" t="s">
        <v>75</v>
      </c>
      <c r="B84">
        <v>2021</v>
      </c>
    </row>
    <row r="85" spans="1:2" x14ac:dyDescent="0.2">
      <c r="A85" t="s">
        <v>48</v>
      </c>
      <c r="B85">
        <v>2021</v>
      </c>
    </row>
    <row r="86" spans="1:2" x14ac:dyDescent="0.2">
      <c r="A86" t="s">
        <v>87</v>
      </c>
      <c r="B86">
        <v>2021</v>
      </c>
    </row>
    <row r="87" spans="1:2" x14ac:dyDescent="0.2">
      <c r="A87" t="s">
        <v>77</v>
      </c>
      <c r="B87">
        <v>2021</v>
      </c>
    </row>
    <row r="88" spans="1:2" x14ac:dyDescent="0.2">
      <c r="A88" t="s">
        <v>79</v>
      </c>
      <c r="B88">
        <v>2021</v>
      </c>
    </row>
    <row r="89" spans="1:2" x14ac:dyDescent="0.2">
      <c r="A89" t="s">
        <v>83</v>
      </c>
      <c r="B89">
        <v>2021</v>
      </c>
    </row>
    <row r="90" spans="1:2" x14ac:dyDescent="0.2">
      <c r="A90" t="s">
        <v>74</v>
      </c>
      <c r="B90">
        <v>2021</v>
      </c>
    </row>
    <row r="91" spans="1:2" x14ac:dyDescent="0.2">
      <c r="A91" t="s">
        <v>74</v>
      </c>
      <c r="B91">
        <v>2021</v>
      </c>
    </row>
    <row r="92" spans="1:2" x14ac:dyDescent="0.2">
      <c r="A92" t="s">
        <v>72</v>
      </c>
      <c r="B92">
        <v>2021</v>
      </c>
    </row>
    <row r="93" spans="1:2" x14ac:dyDescent="0.2">
      <c r="A93" t="s">
        <v>84</v>
      </c>
      <c r="B93">
        <v>2021</v>
      </c>
    </row>
    <row r="94" spans="1:2" x14ac:dyDescent="0.2">
      <c r="A94" t="s">
        <v>99</v>
      </c>
      <c r="B94">
        <v>2021</v>
      </c>
    </row>
    <row r="95" spans="1:2" x14ac:dyDescent="0.2">
      <c r="A95" t="s">
        <v>77</v>
      </c>
      <c r="B95">
        <v>2021</v>
      </c>
    </row>
    <row r="96" spans="1:2" x14ac:dyDescent="0.2">
      <c r="A96" t="s">
        <v>72</v>
      </c>
      <c r="B96">
        <v>2021</v>
      </c>
    </row>
    <row r="97" spans="1:2" x14ac:dyDescent="0.2">
      <c r="A97" t="s">
        <v>43</v>
      </c>
      <c r="B97">
        <v>0</v>
      </c>
    </row>
    <row r="98" spans="1:2" x14ac:dyDescent="0.2">
      <c r="A98" t="s">
        <v>75</v>
      </c>
      <c r="B98">
        <v>2021</v>
      </c>
    </row>
    <row r="99" spans="1:2" x14ac:dyDescent="0.2">
      <c r="A99" t="s">
        <v>77</v>
      </c>
      <c r="B99">
        <v>2021</v>
      </c>
    </row>
    <row r="100" spans="1:2" x14ac:dyDescent="0.2">
      <c r="A100" t="s">
        <v>73</v>
      </c>
      <c r="B100">
        <v>2022</v>
      </c>
    </row>
    <row r="101" spans="1:2" x14ac:dyDescent="0.2">
      <c r="A101" t="s">
        <v>67</v>
      </c>
      <c r="B101">
        <v>2021</v>
      </c>
    </row>
    <row r="102" spans="1:2" x14ac:dyDescent="0.2">
      <c r="A102" t="s">
        <v>66</v>
      </c>
      <c r="B102">
        <v>2021</v>
      </c>
    </row>
    <row r="103" spans="1:2" x14ac:dyDescent="0.2">
      <c r="A103" t="s">
        <v>77</v>
      </c>
      <c r="B103">
        <v>2021</v>
      </c>
    </row>
    <row r="104" spans="1:2" x14ac:dyDescent="0.2">
      <c r="A104" t="s">
        <v>39</v>
      </c>
      <c r="B104">
        <v>2021</v>
      </c>
    </row>
    <row r="105" spans="1:2" x14ac:dyDescent="0.2">
      <c r="A105" t="s">
        <v>76</v>
      </c>
      <c r="B105">
        <v>2021</v>
      </c>
    </row>
    <row r="106" spans="1:2" x14ac:dyDescent="0.2">
      <c r="A106" t="s">
        <v>75</v>
      </c>
      <c r="B106">
        <v>2021</v>
      </c>
    </row>
    <row r="107" spans="1:2" x14ac:dyDescent="0.2">
      <c r="A107" t="s">
        <v>67</v>
      </c>
      <c r="B107">
        <v>2021</v>
      </c>
    </row>
    <row r="108" spans="1:2" x14ac:dyDescent="0.2">
      <c r="A108" t="s">
        <v>76</v>
      </c>
      <c r="B108">
        <v>2021</v>
      </c>
    </row>
    <row r="109" spans="1:2" x14ac:dyDescent="0.2">
      <c r="A109" t="s">
        <v>83</v>
      </c>
      <c r="B109">
        <v>2021</v>
      </c>
    </row>
    <row r="110" spans="1:2" x14ac:dyDescent="0.2">
      <c r="A110" t="s">
        <v>77</v>
      </c>
      <c r="B110">
        <v>2021</v>
      </c>
    </row>
    <row r="111" spans="1:2" x14ac:dyDescent="0.2">
      <c r="A111" t="s">
        <v>77</v>
      </c>
      <c r="B111">
        <v>2021</v>
      </c>
    </row>
    <row r="112" spans="1:2" x14ac:dyDescent="0.2">
      <c r="A112" t="s">
        <v>66</v>
      </c>
      <c r="B112">
        <v>0</v>
      </c>
    </row>
    <row r="113" spans="1:2" x14ac:dyDescent="0.2">
      <c r="A113" t="s">
        <v>104</v>
      </c>
      <c r="B113">
        <v>2021</v>
      </c>
    </row>
    <row r="114" spans="1:2" x14ac:dyDescent="0.2">
      <c r="A114" t="s">
        <v>69</v>
      </c>
      <c r="B114">
        <v>0</v>
      </c>
    </row>
    <row r="115" spans="1:2" x14ac:dyDescent="0.2">
      <c r="A115" t="s">
        <v>81</v>
      </c>
      <c r="B115">
        <v>2021</v>
      </c>
    </row>
    <row r="116" spans="1:2" x14ac:dyDescent="0.2">
      <c r="A116" t="s">
        <v>67</v>
      </c>
      <c r="B116">
        <v>2021</v>
      </c>
    </row>
    <row r="117" spans="1:2" x14ac:dyDescent="0.2">
      <c r="A117" t="s">
        <v>69</v>
      </c>
      <c r="B117">
        <v>0</v>
      </c>
    </row>
    <row r="118" spans="1:2" x14ac:dyDescent="0.2">
      <c r="A118" t="s">
        <v>77</v>
      </c>
      <c r="B118">
        <v>2021</v>
      </c>
    </row>
    <row r="119" spans="1:2" x14ac:dyDescent="0.2">
      <c r="A119" t="s">
        <v>74</v>
      </c>
      <c r="B119">
        <v>2021</v>
      </c>
    </row>
    <row r="120" spans="1:2" x14ac:dyDescent="0.2">
      <c r="A120" t="s">
        <v>67</v>
      </c>
      <c r="B120">
        <v>2022</v>
      </c>
    </row>
    <row r="121" spans="1:2" x14ac:dyDescent="0.2">
      <c r="A121" t="s">
        <v>99</v>
      </c>
      <c r="B121">
        <v>2022</v>
      </c>
    </row>
    <row r="122" spans="1:2" x14ac:dyDescent="0.2">
      <c r="A122" t="s">
        <v>77</v>
      </c>
      <c r="B122">
        <v>2021</v>
      </c>
    </row>
    <row r="123" spans="1:2" x14ac:dyDescent="0.2">
      <c r="A123" t="s">
        <v>67</v>
      </c>
      <c r="B123">
        <v>2022</v>
      </c>
    </row>
    <row r="124" spans="1:2" x14ac:dyDescent="0.2">
      <c r="A124" t="s">
        <v>99</v>
      </c>
      <c r="B124">
        <v>0</v>
      </c>
    </row>
    <row r="125" spans="1:2" x14ac:dyDescent="0.2">
      <c r="A125" t="s">
        <v>74</v>
      </c>
      <c r="B125">
        <v>2021</v>
      </c>
    </row>
    <row r="126" spans="1:2" x14ac:dyDescent="0.2">
      <c r="A126" t="s">
        <v>74</v>
      </c>
      <c r="B126">
        <v>2021</v>
      </c>
    </row>
    <row r="127" spans="1:2" x14ac:dyDescent="0.2">
      <c r="A127" t="s">
        <v>77</v>
      </c>
      <c r="B127">
        <v>2021</v>
      </c>
    </row>
    <row r="128" spans="1:2" x14ac:dyDescent="0.2">
      <c r="A128" t="s">
        <v>75</v>
      </c>
      <c r="B128">
        <v>2021</v>
      </c>
    </row>
    <row r="129" spans="1:2" x14ac:dyDescent="0.2">
      <c r="A129" t="s">
        <v>69</v>
      </c>
      <c r="B129">
        <v>2021</v>
      </c>
    </row>
    <row r="130" spans="1:2" x14ac:dyDescent="0.2">
      <c r="A130" t="s">
        <v>104</v>
      </c>
      <c r="B130">
        <v>0</v>
      </c>
    </row>
    <row r="131" spans="1:2" x14ac:dyDescent="0.2">
      <c r="A131" t="s">
        <v>75</v>
      </c>
      <c r="B131">
        <v>2021</v>
      </c>
    </row>
    <row r="132" spans="1:2" x14ac:dyDescent="0.2">
      <c r="A132" t="s">
        <v>61</v>
      </c>
      <c r="B132">
        <v>0</v>
      </c>
    </row>
    <row r="133" spans="1:2" x14ac:dyDescent="0.2">
      <c r="A133" t="s">
        <v>80</v>
      </c>
      <c r="B133">
        <v>2021</v>
      </c>
    </row>
    <row r="134" spans="1:2" x14ac:dyDescent="0.2">
      <c r="A134" t="s">
        <v>74</v>
      </c>
      <c r="B134">
        <v>2021</v>
      </c>
    </row>
    <row r="135" spans="1:2" x14ac:dyDescent="0.2">
      <c r="A135" t="s">
        <v>77</v>
      </c>
      <c r="B135">
        <v>2021</v>
      </c>
    </row>
    <row r="136" spans="1:2" x14ac:dyDescent="0.2">
      <c r="A136" t="s">
        <v>72</v>
      </c>
      <c r="B136">
        <v>2019</v>
      </c>
    </row>
    <row r="137" spans="1:2" x14ac:dyDescent="0.2">
      <c r="A137" t="s">
        <v>65</v>
      </c>
      <c r="B137">
        <v>2022</v>
      </c>
    </row>
    <row r="138" spans="1:2" x14ac:dyDescent="0.2">
      <c r="A138" t="s">
        <v>67</v>
      </c>
      <c r="B138">
        <v>2021</v>
      </c>
    </row>
    <row r="139" spans="1:2" x14ac:dyDescent="0.2">
      <c r="A139" t="s">
        <v>66</v>
      </c>
      <c r="B139">
        <v>2022</v>
      </c>
    </row>
    <row r="140" spans="1:2" x14ac:dyDescent="0.2">
      <c r="A140" t="s">
        <v>87</v>
      </c>
      <c r="B140">
        <v>2021</v>
      </c>
    </row>
    <row r="141" spans="1:2" x14ac:dyDescent="0.2">
      <c r="A141" t="s">
        <v>99</v>
      </c>
      <c r="B141">
        <v>2021</v>
      </c>
    </row>
    <row r="142" spans="1:2" x14ac:dyDescent="0.2">
      <c r="A142" t="s">
        <v>99</v>
      </c>
      <c r="B142">
        <v>2021</v>
      </c>
    </row>
    <row r="143" spans="1:2" x14ac:dyDescent="0.2">
      <c r="A143" t="s">
        <v>77</v>
      </c>
      <c r="B143">
        <v>2021</v>
      </c>
    </row>
    <row r="144" spans="1:2" x14ac:dyDescent="0.2">
      <c r="A144" t="s">
        <v>60</v>
      </c>
      <c r="B144">
        <v>2021</v>
      </c>
    </row>
    <row r="145" spans="1:2" x14ac:dyDescent="0.2">
      <c r="A145" t="s">
        <v>77</v>
      </c>
      <c r="B145">
        <v>2021</v>
      </c>
    </row>
    <row r="146" spans="1:2" x14ac:dyDescent="0.2">
      <c r="A146" t="s">
        <v>74</v>
      </c>
      <c r="B146">
        <v>2021</v>
      </c>
    </row>
    <row r="147" spans="1:2" x14ac:dyDescent="0.2">
      <c r="A147" t="s">
        <v>87</v>
      </c>
      <c r="B147">
        <v>2021</v>
      </c>
    </row>
    <row r="148" spans="1:2" x14ac:dyDescent="0.2">
      <c r="A148" t="s">
        <v>84</v>
      </c>
      <c r="B148">
        <v>2021</v>
      </c>
    </row>
    <row r="149" spans="1:2" x14ac:dyDescent="0.2">
      <c r="A149" t="s">
        <v>77</v>
      </c>
      <c r="B149">
        <v>2021</v>
      </c>
    </row>
    <row r="150" spans="1:2" x14ac:dyDescent="0.2">
      <c r="A150" t="s">
        <v>66</v>
      </c>
      <c r="B150">
        <v>2022</v>
      </c>
    </row>
    <row r="151" spans="1:2" x14ac:dyDescent="0.2">
      <c r="A151" t="s">
        <v>76</v>
      </c>
      <c r="B151">
        <v>2021</v>
      </c>
    </row>
    <row r="152" spans="1:2" x14ac:dyDescent="0.2">
      <c r="A152" t="s">
        <v>78</v>
      </c>
      <c r="B152">
        <v>2021</v>
      </c>
    </row>
    <row r="153" spans="1:2" x14ac:dyDescent="0.2">
      <c r="A153" t="s">
        <v>66</v>
      </c>
      <c r="B153">
        <v>2021</v>
      </c>
    </row>
    <row r="154" spans="1:2" x14ac:dyDescent="0.2">
      <c r="A154" t="s">
        <v>76</v>
      </c>
      <c r="B154">
        <v>2021</v>
      </c>
    </row>
    <row r="155" spans="1:2" x14ac:dyDescent="0.2">
      <c r="A155" t="s">
        <v>76</v>
      </c>
      <c r="B155">
        <v>2021</v>
      </c>
    </row>
    <row r="156" spans="1:2" x14ac:dyDescent="0.2">
      <c r="A156" t="s">
        <v>83</v>
      </c>
      <c r="B156">
        <v>2021</v>
      </c>
    </row>
    <row r="157" spans="1:2" x14ac:dyDescent="0.2">
      <c r="A157" t="s">
        <v>78</v>
      </c>
      <c r="B157">
        <v>2021</v>
      </c>
    </row>
    <row r="158" spans="1:2" x14ac:dyDescent="0.2">
      <c r="A158" t="s">
        <v>83</v>
      </c>
      <c r="B158">
        <v>0</v>
      </c>
    </row>
    <row r="159" spans="1:2" x14ac:dyDescent="0.2">
      <c r="A159" t="s">
        <v>81</v>
      </c>
      <c r="B159">
        <v>2021</v>
      </c>
    </row>
    <row r="160" spans="1:2" x14ac:dyDescent="0.2">
      <c r="A160" t="s">
        <v>66</v>
      </c>
      <c r="B160">
        <v>2021</v>
      </c>
    </row>
    <row r="161" spans="1:2" x14ac:dyDescent="0.2">
      <c r="A161" t="s">
        <v>78</v>
      </c>
      <c r="B161">
        <v>2021</v>
      </c>
    </row>
    <row r="162" spans="1:2" x14ac:dyDescent="0.2">
      <c r="A162" t="s">
        <v>74</v>
      </c>
      <c r="B162">
        <v>0</v>
      </c>
    </row>
    <row r="163" spans="1:2" x14ac:dyDescent="0.2">
      <c r="A163" t="s">
        <v>77</v>
      </c>
      <c r="B163">
        <v>2021</v>
      </c>
    </row>
    <row r="164" spans="1:2" x14ac:dyDescent="0.2">
      <c r="A164" t="s">
        <v>66</v>
      </c>
      <c r="B164">
        <v>2021</v>
      </c>
    </row>
    <row r="165" spans="1:2" x14ac:dyDescent="0.2">
      <c r="A165" t="s">
        <v>69</v>
      </c>
      <c r="B165">
        <v>2021</v>
      </c>
    </row>
    <row r="166" spans="1:2" x14ac:dyDescent="0.2">
      <c r="A166" t="s">
        <v>77</v>
      </c>
      <c r="B166">
        <v>2021</v>
      </c>
    </row>
    <row r="167" spans="1:2" x14ac:dyDescent="0.2">
      <c r="A167" t="s">
        <v>66</v>
      </c>
      <c r="B167">
        <v>2021</v>
      </c>
    </row>
    <row r="168" spans="1:2" x14ac:dyDescent="0.2">
      <c r="A168" t="s">
        <v>77</v>
      </c>
      <c r="B168">
        <v>0</v>
      </c>
    </row>
    <row r="169" spans="1:2" x14ac:dyDescent="0.2">
      <c r="A169" t="s">
        <v>77</v>
      </c>
      <c r="B169">
        <v>2021</v>
      </c>
    </row>
    <row r="170" spans="1:2" x14ac:dyDescent="0.2">
      <c r="A170" t="s">
        <v>74</v>
      </c>
      <c r="B170">
        <v>2021</v>
      </c>
    </row>
    <row r="171" spans="1:2" x14ac:dyDescent="0.2">
      <c r="A171" t="s">
        <v>99</v>
      </c>
      <c r="B171">
        <v>2021</v>
      </c>
    </row>
    <row r="172" spans="1:2" x14ac:dyDescent="0.2">
      <c r="A172" t="s">
        <v>70</v>
      </c>
      <c r="B172">
        <v>0</v>
      </c>
    </row>
    <row r="173" spans="1:2" x14ac:dyDescent="0.2">
      <c r="A173" t="s">
        <v>36</v>
      </c>
      <c r="B173">
        <v>2021</v>
      </c>
    </row>
    <row r="174" spans="1:2" x14ac:dyDescent="0.2">
      <c r="A174" t="s">
        <v>70</v>
      </c>
      <c r="B174">
        <v>2021</v>
      </c>
    </row>
    <row r="175" spans="1:2" x14ac:dyDescent="0.2">
      <c r="A175" t="s">
        <v>83</v>
      </c>
      <c r="B175">
        <v>2021</v>
      </c>
    </row>
    <row r="176" spans="1:2" x14ac:dyDescent="0.2">
      <c r="A176" t="s">
        <v>66</v>
      </c>
      <c r="B176">
        <v>2021</v>
      </c>
    </row>
    <row r="177" spans="1:2" x14ac:dyDescent="0.2">
      <c r="A177" t="s">
        <v>77</v>
      </c>
      <c r="B177">
        <v>2021</v>
      </c>
    </row>
    <row r="178" spans="1:2" x14ac:dyDescent="0.2">
      <c r="A178" t="s">
        <v>67</v>
      </c>
      <c r="B178">
        <v>2021</v>
      </c>
    </row>
    <row r="179" spans="1:2" x14ac:dyDescent="0.2">
      <c r="A179" t="s">
        <v>69</v>
      </c>
      <c r="B179">
        <v>2021</v>
      </c>
    </row>
    <row r="180" spans="1:2" x14ac:dyDescent="0.2">
      <c r="A180" t="s">
        <v>57</v>
      </c>
      <c r="B180">
        <v>2021</v>
      </c>
    </row>
    <row r="181" spans="1:2" x14ac:dyDescent="0.2">
      <c r="A181" t="s">
        <v>87</v>
      </c>
      <c r="B181">
        <v>0</v>
      </c>
    </row>
    <row r="182" spans="1:2" x14ac:dyDescent="0.2">
      <c r="A182" t="s">
        <v>72</v>
      </c>
      <c r="B182">
        <v>2021</v>
      </c>
    </row>
    <row r="183" spans="1:2" x14ac:dyDescent="0.2">
      <c r="A183" t="s">
        <v>84</v>
      </c>
      <c r="B183">
        <v>2021</v>
      </c>
    </row>
    <row r="184" spans="1:2" x14ac:dyDescent="0.2">
      <c r="A184" t="s">
        <v>81</v>
      </c>
      <c r="B184">
        <v>2021</v>
      </c>
    </row>
    <row r="185" spans="1:2" x14ac:dyDescent="0.2">
      <c r="A185" t="s">
        <v>46</v>
      </c>
      <c r="B185">
        <v>2021</v>
      </c>
    </row>
    <row r="186" spans="1:2" x14ac:dyDescent="0.2">
      <c r="A186" t="s">
        <v>80</v>
      </c>
      <c r="B186">
        <v>2021</v>
      </c>
    </row>
    <row r="187" spans="1:2" x14ac:dyDescent="0.2">
      <c r="A187" t="s">
        <v>65</v>
      </c>
      <c r="B187">
        <v>2021</v>
      </c>
    </row>
    <row r="188" spans="1:2" x14ac:dyDescent="0.2">
      <c r="A188" t="s">
        <v>99</v>
      </c>
      <c r="B188">
        <v>2021</v>
      </c>
    </row>
    <row r="189" spans="1:2" x14ac:dyDescent="0.2">
      <c r="A189" t="s">
        <v>78</v>
      </c>
      <c r="B189">
        <v>2021</v>
      </c>
    </row>
    <row r="190" spans="1:2" x14ac:dyDescent="0.2">
      <c r="A190" t="s">
        <v>75</v>
      </c>
      <c r="B190">
        <v>2021</v>
      </c>
    </row>
    <row r="191" spans="1:2" x14ac:dyDescent="0.2">
      <c r="A191" t="s">
        <v>67</v>
      </c>
      <c r="B191">
        <v>2021</v>
      </c>
    </row>
    <row r="192" spans="1:2" x14ac:dyDescent="0.2">
      <c r="A192" t="s">
        <v>77</v>
      </c>
      <c r="B192">
        <v>2021</v>
      </c>
    </row>
    <row r="193" spans="1:2" x14ac:dyDescent="0.2">
      <c r="A193" t="s">
        <v>87</v>
      </c>
      <c r="B193">
        <v>2019</v>
      </c>
    </row>
    <row r="194" spans="1:2" x14ac:dyDescent="0.2">
      <c r="A194" t="s">
        <v>72</v>
      </c>
      <c r="B194">
        <v>2021</v>
      </c>
    </row>
    <row r="195" spans="1:2" x14ac:dyDescent="0.2">
      <c r="A195" t="s">
        <v>74</v>
      </c>
      <c r="B195">
        <v>2021</v>
      </c>
    </row>
    <row r="196" spans="1:2" x14ac:dyDescent="0.2">
      <c r="A196" t="s">
        <v>60</v>
      </c>
      <c r="B196">
        <v>2021</v>
      </c>
    </row>
    <row r="197" spans="1:2" x14ac:dyDescent="0.2">
      <c r="A197" t="s">
        <v>79</v>
      </c>
      <c r="B197">
        <v>2021</v>
      </c>
    </row>
    <row r="198" spans="1:2" x14ac:dyDescent="0.2">
      <c r="A198" t="s">
        <v>77</v>
      </c>
      <c r="B198">
        <v>2021</v>
      </c>
    </row>
    <row r="199" spans="1:2" x14ac:dyDescent="0.2">
      <c r="A199" t="s">
        <v>72</v>
      </c>
      <c r="B199">
        <v>2022</v>
      </c>
    </row>
    <row r="200" spans="1:2" x14ac:dyDescent="0.2">
      <c r="A200" t="s">
        <v>61</v>
      </c>
      <c r="B200">
        <v>2021</v>
      </c>
    </row>
    <row r="201" spans="1:2" x14ac:dyDescent="0.2">
      <c r="A201" t="s">
        <v>66</v>
      </c>
      <c r="B201">
        <v>2021</v>
      </c>
    </row>
    <row r="202" spans="1:2" x14ac:dyDescent="0.2">
      <c r="A202" t="s">
        <v>78</v>
      </c>
      <c r="B202">
        <v>2021</v>
      </c>
    </row>
    <row r="203" spans="1:2" x14ac:dyDescent="0.2">
      <c r="A203" t="s">
        <v>77</v>
      </c>
      <c r="B203">
        <v>0</v>
      </c>
    </row>
    <row r="204" spans="1:2" x14ac:dyDescent="0.2">
      <c r="A204" t="s">
        <v>84</v>
      </c>
      <c r="B204">
        <v>2021</v>
      </c>
    </row>
    <row r="205" spans="1:2" x14ac:dyDescent="0.2">
      <c r="A205" t="s">
        <v>83</v>
      </c>
      <c r="B205">
        <v>0</v>
      </c>
    </row>
    <row r="206" spans="1:2" x14ac:dyDescent="0.2">
      <c r="A206" t="s">
        <v>83</v>
      </c>
      <c r="B206">
        <v>2021</v>
      </c>
    </row>
    <row r="207" spans="1:2" x14ac:dyDescent="0.2">
      <c r="A207" t="s">
        <v>66</v>
      </c>
      <c r="B207">
        <v>2021</v>
      </c>
    </row>
    <row r="208" spans="1:2" x14ac:dyDescent="0.2">
      <c r="A208" t="s">
        <v>77</v>
      </c>
      <c r="B208">
        <v>2022</v>
      </c>
    </row>
    <row r="209" spans="1:2" x14ac:dyDescent="0.2">
      <c r="A209" t="s">
        <v>61</v>
      </c>
      <c r="B209">
        <v>2022</v>
      </c>
    </row>
    <row r="210" spans="1:2" x14ac:dyDescent="0.2">
      <c r="A210" t="s">
        <v>77</v>
      </c>
      <c r="B210">
        <v>2021</v>
      </c>
    </row>
    <row r="211" spans="1:2" x14ac:dyDescent="0.2">
      <c r="A211" t="s">
        <v>60</v>
      </c>
      <c r="B211">
        <v>0</v>
      </c>
    </row>
    <row r="212" spans="1:2" x14ac:dyDescent="0.2">
      <c r="A212" t="s">
        <v>83</v>
      </c>
      <c r="B212">
        <v>2021</v>
      </c>
    </row>
    <row r="213" spans="1:2" x14ac:dyDescent="0.2">
      <c r="A213" t="s">
        <v>48</v>
      </c>
      <c r="B213">
        <v>2021</v>
      </c>
    </row>
    <row r="214" spans="1:2" x14ac:dyDescent="0.2">
      <c r="A214" t="s">
        <v>74</v>
      </c>
      <c r="B214">
        <v>2021</v>
      </c>
    </row>
    <row r="215" spans="1:2" x14ac:dyDescent="0.2">
      <c r="A215" t="s">
        <v>83</v>
      </c>
      <c r="B215">
        <v>0</v>
      </c>
    </row>
    <row r="216" spans="1:2" x14ac:dyDescent="0.2">
      <c r="A216" t="s">
        <v>87</v>
      </c>
      <c r="B216">
        <v>2021</v>
      </c>
    </row>
    <row r="217" spans="1:2" x14ac:dyDescent="0.2">
      <c r="A217" t="s">
        <v>89</v>
      </c>
      <c r="B217">
        <v>2021</v>
      </c>
    </row>
    <row r="218" spans="1:2" x14ac:dyDescent="0.2">
      <c r="A218" t="s">
        <v>84</v>
      </c>
      <c r="B218">
        <v>2021</v>
      </c>
    </row>
    <row r="219" spans="1:2" x14ac:dyDescent="0.2">
      <c r="A219" t="s">
        <v>77</v>
      </c>
      <c r="B219">
        <v>0</v>
      </c>
    </row>
    <row r="220" spans="1:2" x14ac:dyDescent="0.2">
      <c r="A220" t="s">
        <v>77</v>
      </c>
      <c r="B220">
        <v>0</v>
      </c>
    </row>
    <row r="221" spans="1:2" x14ac:dyDescent="0.2">
      <c r="A221" t="s">
        <v>66</v>
      </c>
      <c r="B221">
        <v>2021</v>
      </c>
    </row>
    <row r="222" spans="1:2" x14ac:dyDescent="0.2">
      <c r="A222" t="s">
        <v>84</v>
      </c>
      <c r="B222">
        <v>2021</v>
      </c>
    </row>
    <row r="223" spans="1:2" x14ac:dyDescent="0.2">
      <c r="A223" t="s">
        <v>83</v>
      </c>
      <c r="B223">
        <v>2021</v>
      </c>
    </row>
    <row r="224" spans="1:2" x14ac:dyDescent="0.2">
      <c r="A224" t="s">
        <v>60</v>
      </c>
      <c r="B224">
        <v>2021</v>
      </c>
    </row>
    <row r="225" spans="1:2" x14ac:dyDescent="0.2">
      <c r="A225" t="s">
        <v>65</v>
      </c>
      <c r="B225">
        <v>2021</v>
      </c>
    </row>
    <row r="226" spans="1:2" x14ac:dyDescent="0.2">
      <c r="A226" t="s">
        <v>68</v>
      </c>
      <c r="B226">
        <v>2021</v>
      </c>
    </row>
    <row r="227" spans="1:2" x14ac:dyDescent="0.2">
      <c r="A227" t="s">
        <v>77</v>
      </c>
      <c r="B227">
        <v>2021</v>
      </c>
    </row>
    <row r="228" spans="1:2" x14ac:dyDescent="0.2">
      <c r="A228" t="s">
        <v>67</v>
      </c>
      <c r="B228">
        <v>2021</v>
      </c>
    </row>
    <row r="229" spans="1:2" x14ac:dyDescent="0.2">
      <c r="A229" t="s">
        <v>77</v>
      </c>
      <c r="B229">
        <v>2022</v>
      </c>
    </row>
    <row r="230" spans="1:2" x14ac:dyDescent="0.2">
      <c r="A230" t="s">
        <v>74</v>
      </c>
      <c r="B230">
        <v>2021</v>
      </c>
    </row>
    <row r="231" spans="1:2" x14ac:dyDescent="0.2">
      <c r="A231" t="s">
        <v>99</v>
      </c>
      <c r="B231">
        <v>2021</v>
      </c>
    </row>
    <row r="232" spans="1:2" x14ac:dyDescent="0.2">
      <c r="A232" t="s">
        <v>67</v>
      </c>
      <c r="B232">
        <v>2022</v>
      </c>
    </row>
    <row r="233" spans="1:2" x14ac:dyDescent="0.2">
      <c r="A233" t="s">
        <v>77</v>
      </c>
      <c r="B233">
        <v>2021</v>
      </c>
    </row>
    <row r="234" spans="1:2" x14ac:dyDescent="0.2">
      <c r="A234" t="s">
        <v>76</v>
      </c>
      <c r="B234">
        <v>0</v>
      </c>
    </row>
    <row r="235" spans="1:2" x14ac:dyDescent="0.2">
      <c r="A235" t="s">
        <v>72</v>
      </c>
      <c r="B235">
        <v>2021</v>
      </c>
    </row>
    <row r="236" spans="1:2" x14ac:dyDescent="0.2">
      <c r="A236" t="s">
        <v>66</v>
      </c>
      <c r="B236">
        <v>2021</v>
      </c>
    </row>
    <row r="237" spans="1:2" x14ac:dyDescent="0.2">
      <c r="A237" t="s">
        <v>83</v>
      </c>
      <c r="B237">
        <v>2021</v>
      </c>
    </row>
    <row r="238" spans="1:2" x14ac:dyDescent="0.2">
      <c r="A238" t="s">
        <v>69</v>
      </c>
      <c r="B238">
        <v>2022</v>
      </c>
    </row>
    <row r="239" spans="1:2" x14ac:dyDescent="0.2">
      <c r="A239" t="s">
        <v>67</v>
      </c>
      <c r="B239">
        <v>2021</v>
      </c>
    </row>
    <row r="240" spans="1:2" x14ac:dyDescent="0.2">
      <c r="A240" t="s">
        <v>77</v>
      </c>
      <c r="B240">
        <v>2021</v>
      </c>
    </row>
    <row r="241" spans="1:2" x14ac:dyDescent="0.2">
      <c r="A241" t="s">
        <v>77</v>
      </c>
      <c r="B241">
        <v>2021</v>
      </c>
    </row>
    <row r="242" spans="1:2" x14ac:dyDescent="0.2">
      <c r="A242" t="s">
        <v>78</v>
      </c>
      <c r="B242">
        <v>2021</v>
      </c>
    </row>
    <row r="243" spans="1:2" x14ac:dyDescent="0.2">
      <c r="A243" t="s">
        <v>66</v>
      </c>
      <c r="B243">
        <v>2021</v>
      </c>
    </row>
    <row r="244" spans="1:2" x14ac:dyDescent="0.2">
      <c r="A244" t="s">
        <v>75</v>
      </c>
      <c r="B244">
        <v>2021</v>
      </c>
    </row>
    <row r="245" spans="1:2" x14ac:dyDescent="0.2">
      <c r="A245" t="s">
        <v>74</v>
      </c>
      <c r="B245">
        <v>2021</v>
      </c>
    </row>
    <row r="246" spans="1:2" x14ac:dyDescent="0.2">
      <c r="A246" t="s">
        <v>72</v>
      </c>
      <c r="B246">
        <v>2021</v>
      </c>
    </row>
    <row r="247" spans="1:2" x14ac:dyDescent="0.2">
      <c r="A247" t="s">
        <v>72</v>
      </c>
      <c r="B247">
        <v>2021</v>
      </c>
    </row>
    <row r="248" spans="1:2" x14ac:dyDescent="0.2">
      <c r="A248" t="s">
        <v>87</v>
      </c>
      <c r="B248">
        <v>2022</v>
      </c>
    </row>
    <row r="249" spans="1:2" x14ac:dyDescent="0.2">
      <c r="A249" t="s">
        <v>72</v>
      </c>
      <c r="B249">
        <v>2021</v>
      </c>
    </row>
    <row r="250" spans="1:2" x14ac:dyDescent="0.2">
      <c r="A250" t="s">
        <v>76</v>
      </c>
      <c r="B250">
        <v>2021</v>
      </c>
    </row>
    <row r="251" spans="1:2" x14ac:dyDescent="0.2">
      <c r="A251" t="s">
        <v>83</v>
      </c>
      <c r="B251">
        <v>2021</v>
      </c>
    </row>
    <row r="252" spans="1:2" x14ac:dyDescent="0.2">
      <c r="A252" t="s">
        <v>83</v>
      </c>
      <c r="B252">
        <v>2021</v>
      </c>
    </row>
    <row r="253" spans="1:2" x14ac:dyDescent="0.2">
      <c r="A253" t="s">
        <v>83</v>
      </c>
      <c r="B253">
        <v>2021</v>
      </c>
    </row>
    <row r="254" spans="1:2" x14ac:dyDescent="0.2">
      <c r="A254" t="s">
        <v>83</v>
      </c>
      <c r="B254">
        <v>2021</v>
      </c>
    </row>
    <row r="255" spans="1:2" x14ac:dyDescent="0.2">
      <c r="A255" t="s">
        <v>70</v>
      </c>
      <c r="B255">
        <v>2021</v>
      </c>
    </row>
    <row r="256" spans="1:2" x14ac:dyDescent="0.2">
      <c r="A256" t="s">
        <v>87</v>
      </c>
      <c r="B256">
        <v>0</v>
      </c>
    </row>
    <row r="257" spans="1:2" x14ac:dyDescent="0.2">
      <c r="A257" t="s">
        <v>77</v>
      </c>
      <c r="B257">
        <v>2021</v>
      </c>
    </row>
    <row r="258" spans="1:2" x14ac:dyDescent="0.2">
      <c r="A258" t="s">
        <v>75</v>
      </c>
      <c r="B258">
        <v>2021</v>
      </c>
    </row>
    <row r="259" spans="1:2" x14ac:dyDescent="0.2">
      <c r="A259" t="s">
        <v>66</v>
      </c>
      <c r="B259">
        <v>2021</v>
      </c>
    </row>
    <row r="260" spans="1:2" x14ac:dyDescent="0.2">
      <c r="A260" t="s">
        <v>78</v>
      </c>
      <c r="B260">
        <v>2021</v>
      </c>
    </row>
    <row r="261" spans="1:2" x14ac:dyDescent="0.2">
      <c r="A261" t="s">
        <v>70</v>
      </c>
      <c r="B261">
        <v>2022</v>
      </c>
    </row>
    <row r="262" spans="1:2" x14ac:dyDescent="0.2">
      <c r="A262" t="s">
        <v>72</v>
      </c>
      <c r="B262">
        <v>2020</v>
      </c>
    </row>
    <row r="263" spans="1:2" x14ac:dyDescent="0.2">
      <c r="A263" t="s">
        <v>87</v>
      </c>
      <c r="B263">
        <v>2020</v>
      </c>
    </row>
    <row r="264" spans="1:2" x14ac:dyDescent="0.2">
      <c r="A264" t="s">
        <v>76</v>
      </c>
      <c r="B264">
        <v>0</v>
      </c>
    </row>
    <row r="265" spans="1:2" x14ac:dyDescent="0.2">
      <c r="A265" t="s">
        <v>61</v>
      </c>
      <c r="B265">
        <v>2020</v>
      </c>
    </row>
    <row r="266" spans="1:2" x14ac:dyDescent="0.2">
      <c r="A266" t="s">
        <v>37</v>
      </c>
      <c r="B266">
        <v>2019</v>
      </c>
    </row>
    <row r="267" spans="1:2" x14ac:dyDescent="0.2">
      <c r="A267" t="s">
        <v>77</v>
      </c>
      <c r="B267">
        <v>2022</v>
      </c>
    </row>
    <row r="268" spans="1:2" x14ac:dyDescent="0.2">
      <c r="A268" t="s">
        <v>80</v>
      </c>
      <c r="B268">
        <v>2022</v>
      </c>
    </row>
    <row r="269" spans="1:2" x14ac:dyDescent="0.2">
      <c r="A269" t="s">
        <v>74</v>
      </c>
      <c r="B269">
        <v>2022</v>
      </c>
    </row>
    <row r="270" spans="1:2" x14ac:dyDescent="0.2">
      <c r="A270" t="s">
        <v>77</v>
      </c>
      <c r="B270">
        <v>2021</v>
      </c>
    </row>
    <row r="271" spans="1:2" x14ac:dyDescent="0.2">
      <c r="A271" t="s">
        <v>99</v>
      </c>
      <c r="B271">
        <v>0</v>
      </c>
    </row>
    <row r="272" spans="1:2" x14ac:dyDescent="0.2">
      <c r="A272" t="s">
        <v>87</v>
      </c>
      <c r="B272">
        <v>2021</v>
      </c>
    </row>
    <row r="273" spans="1:2" x14ac:dyDescent="0.2">
      <c r="A273" t="s">
        <v>77</v>
      </c>
      <c r="B273">
        <v>2021</v>
      </c>
    </row>
    <row r="274" spans="1:2" x14ac:dyDescent="0.2">
      <c r="A274" t="s">
        <v>83</v>
      </c>
      <c r="B274">
        <v>2021</v>
      </c>
    </row>
    <row r="275" spans="1:2" x14ac:dyDescent="0.2">
      <c r="A275" t="s">
        <v>30</v>
      </c>
      <c r="B275">
        <v>2021</v>
      </c>
    </row>
    <row r="276" spans="1:2" x14ac:dyDescent="0.2">
      <c r="A276" t="s">
        <v>87</v>
      </c>
      <c r="B276">
        <v>2019</v>
      </c>
    </row>
    <row r="277" spans="1:2" x14ac:dyDescent="0.2">
      <c r="A277" t="s">
        <v>66</v>
      </c>
      <c r="B277">
        <v>2021</v>
      </c>
    </row>
    <row r="278" spans="1:2" x14ac:dyDescent="0.2">
      <c r="A278" t="s">
        <v>70</v>
      </c>
      <c r="B278">
        <v>0</v>
      </c>
    </row>
    <row r="279" spans="1:2" x14ac:dyDescent="0.2">
      <c r="A279" t="s">
        <v>63</v>
      </c>
      <c r="B279">
        <v>2021</v>
      </c>
    </row>
    <row r="280" spans="1:2" x14ac:dyDescent="0.2">
      <c r="A280" t="s">
        <v>67</v>
      </c>
      <c r="B280">
        <v>2022</v>
      </c>
    </row>
    <row r="281" spans="1:2" x14ac:dyDescent="0.2">
      <c r="A281" t="s">
        <v>80</v>
      </c>
      <c r="B281">
        <v>2021</v>
      </c>
    </row>
    <row r="282" spans="1:2" x14ac:dyDescent="0.2">
      <c r="A282" t="s">
        <v>77</v>
      </c>
      <c r="B282">
        <v>2021</v>
      </c>
    </row>
    <row r="283" spans="1:2" x14ac:dyDescent="0.2">
      <c r="A283" t="s">
        <v>83</v>
      </c>
      <c r="B283">
        <v>2021</v>
      </c>
    </row>
    <row r="284" spans="1:2" x14ac:dyDescent="0.2">
      <c r="A284" t="s">
        <v>89</v>
      </c>
      <c r="B284">
        <v>2021</v>
      </c>
    </row>
    <row r="285" spans="1:2" x14ac:dyDescent="0.2">
      <c r="A285" t="s">
        <v>66</v>
      </c>
      <c r="B285">
        <v>2021</v>
      </c>
    </row>
    <row r="286" spans="1:2" x14ac:dyDescent="0.2">
      <c r="A286" t="s">
        <v>77</v>
      </c>
      <c r="B286">
        <v>2021</v>
      </c>
    </row>
    <row r="287" spans="1:2" x14ac:dyDescent="0.2">
      <c r="A287" t="s">
        <v>83</v>
      </c>
      <c r="B287">
        <v>2021</v>
      </c>
    </row>
    <row r="288" spans="1:2" x14ac:dyDescent="0.2">
      <c r="A288" t="s">
        <v>76</v>
      </c>
      <c r="B288">
        <v>2022</v>
      </c>
    </row>
    <row r="289" spans="1:2" x14ac:dyDescent="0.2">
      <c r="A289" t="s">
        <v>80</v>
      </c>
      <c r="B289">
        <v>2021</v>
      </c>
    </row>
    <row r="290" spans="1:2" x14ac:dyDescent="0.2">
      <c r="A290" t="s">
        <v>77</v>
      </c>
      <c r="B290">
        <v>2021</v>
      </c>
    </row>
    <row r="291" spans="1:2" x14ac:dyDescent="0.2">
      <c r="A291" t="s">
        <v>69</v>
      </c>
      <c r="B291">
        <v>2021</v>
      </c>
    </row>
    <row r="292" spans="1:2" x14ac:dyDescent="0.2">
      <c r="A292" t="s">
        <v>67</v>
      </c>
      <c r="B292">
        <v>2021</v>
      </c>
    </row>
    <row r="293" spans="1:2" x14ac:dyDescent="0.2">
      <c r="A293" t="s">
        <v>74</v>
      </c>
      <c r="B293">
        <v>2022</v>
      </c>
    </row>
    <row r="294" spans="1:2" x14ac:dyDescent="0.2">
      <c r="A294" t="s">
        <v>81</v>
      </c>
      <c r="B294">
        <v>2021</v>
      </c>
    </row>
    <row r="295" spans="1:2" x14ac:dyDescent="0.2">
      <c r="A295" t="s">
        <v>75</v>
      </c>
      <c r="B295">
        <v>2021</v>
      </c>
    </row>
    <row r="296" spans="1:2" x14ac:dyDescent="0.2">
      <c r="A296" t="s">
        <v>78</v>
      </c>
      <c r="B296">
        <v>2021</v>
      </c>
    </row>
    <row r="297" spans="1:2" x14ac:dyDescent="0.2">
      <c r="A297" t="s">
        <v>65</v>
      </c>
      <c r="B297">
        <v>2022</v>
      </c>
    </row>
    <row r="298" spans="1:2" x14ac:dyDescent="0.2">
      <c r="A298" t="s">
        <v>74</v>
      </c>
      <c r="B298">
        <v>2021</v>
      </c>
    </row>
    <row r="299" spans="1:2" x14ac:dyDescent="0.2">
      <c r="A299" t="s">
        <v>70</v>
      </c>
      <c r="B299">
        <v>2021</v>
      </c>
    </row>
    <row r="300" spans="1:2" x14ac:dyDescent="0.2">
      <c r="A300" t="s">
        <v>83</v>
      </c>
      <c r="B300">
        <v>2021</v>
      </c>
    </row>
    <row r="301" spans="1:2" x14ac:dyDescent="0.2">
      <c r="A301" t="s">
        <v>75</v>
      </c>
      <c r="B301">
        <v>2021</v>
      </c>
    </row>
    <row r="302" spans="1:2" x14ac:dyDescent="0.2">
      <c r="A302" t="s">
        <v>69</v>
      </c>
      <c r="B302">
        <v>2021</v>
      </c>
    </row>
    <row r="303" spans="1:2" x14ac:dyDescent="0.2">
      <c r="A303" t="s">
        <v>87</v>
      </c>
      <c r="B303">
        <v>2021</v>
      </c>
    </row>
    <row r="304" spans="1:2" x14ac:dyDescent="0.2">
      <c r="A304" t="s">
        <v>76</v>
      </c>
      <c r="B304">
        <v>2021</v>
      </c>
    </row>
    <row r="305" spans="1:2" x14ac:dyDescent="0.2">
      <c r="A305" t="s">
        <v>57</v>
      </c>
      <c r="B305">
        <v>2022</v>
      </c>
    </row>
    <row r="306" spans="1:2" x14ac:dyDescent="0.2">
      <c r="A306" t="s">
        <v>67</v>
      </c>
      <c r="B306">
        <v>2021</v>
      </c>
    </row>
    <row r="307" spans="1:2" x14ac:dyDescent="0.2">
      <c r="A307" t="s">
        <v>69</v>
      </c>
      <c r="B307">
        <v>2022</v>
      </c>
    </row>
    <row r="308" spans="1:2" x14ac:dyDescent="0.2">
      <c r="A308" t="s">
        <v>73</v>
      </c>
      <c r="B308">
        <v>2021</v>
      </c>
    </row>
    <row r="309" spans="1:2" x14ac:dyDescent="0.2">
      <c r="A309" t="s">
        <v>77</v>
      </c>
      <c r="B309">
        <v>2021</v>
      </c>
    </row>
    <row r="310" spans="1:2" x14ac:dyDescent="0.2">
      <c r="A310" t="s">
        <v>99</v>
      </c>
      <c r="B310">
        <v>2021</v>
      </c>
    </row>
    <row r="311" spans="1:2" x14ac:dyDescent="0.2">
      <c r="A311" t="s">
        <v>72</v>
      </c>
      <c r="B311">
        <v>2021</v>
      </c>
    </row>
    <row r="312" spans="1:2" x14ac:dyDescent="0.2">
      <c r="A312" t="s">
        <v>66</v>
      </c>
      <c r="B312">
        <v>0</v>
      </c>
    </row>
    <row r="313" spans="1:2" x14ac:dyDescent="0.2">
      <c r="A313" t="s">
        <v>65</v>
      </c>
      <c r="B313">
        <v>2021</v>
      </c>
    </row>
    <row r="314" spans="1:2" x14ac:dyDescent="0.2">
      <c r="A314" t="s">
        <v>80</v>
      </c>
      <c r="B314">
        <v>0</v>
      </c>
    </row>
    <row r="315" spans="1:2" x14ac:dyDescent="0.2">
      <c r="A315" t="s">
        <v>77</v>
      </c>
      <c r="B315">
        <v>2021</v>
      </c>
    </row>
    <row r="316" spans="1:2" x14ac:dyDescent="0.2">
      <c r="A316" t="s">
        <v>67</v>
      </c>
      <c r="B316">
        <v>2021</v>
      </c>
    </row>
    <row r="317" spans="1:2" x14ac:dyDescent="0.2">
      <c r="A317" t="s">
        <v>83</v>
      </c>
      <c r="B317">
        <v>2021</v>
      </c>
    </row>
    <row r="318" spans="1:2" x14ac:dyDescent="0.2">
      <c r="A318" t="s">
        <v>57</v>
      </c>
      <c r="B318">
        <v>2022</v>
      </c>
    </row>
    <row r="319" spans="1:2" x14ac:dyDescent="0.2">
      <c r="A319" t="s">
        <v>87</v>
      </c>
      <c r="B319">
        <v>2021</v>
      </c>
    </row>
    <row r="320" spans="1:2" x14ac:dyDescent="0.2">
      <c r="A320" t="s">
        <v>61</v>
      </c>
      <c r="B320">
        <v>2021</v>
      </c>
    </row>
    <row r="321" spans="1:2" x14ac:dyDescent="0.2">
      <c r="A321" t="s">
        <v>74</v>
      </c>
      <c r="B321">
        <v>2021</v>
      </c>
    </row>
    <row r="322" spans="1:2" x14ac:dyDescent="0.2">
      <c r="A322" t="s">
        <v>65</v>
      </c>
      <c r="B322">
        <v>2022</v>
      </c>
    </row>
    <row r="323" spans="1:2" x14ac:dyDescent="0.2">
      <c r="A323" t="s">
        <v>83</v>
      </c>
      <c r="B323">
        <v>2021</v>
      </c>
    </row>
    <row r="324" spans="1:2" x14ac:dyDescent="0.2">
      <c r="A324" t="s">
        <v>76</v>
      </c>
      <c r="B324">
        <v>2021</v>
      </c>
    </row>
    <row r="325" spans="1:2" x14ac:dyDescent="0.2">
      <c r="A325" t="s">
        <v>83</v>
      </c>
      <c r="B325">
        <v>2021</v>
      </c>
    </row>
    <row r="326" spans="1:2" x14ac:dyDescent="0.2">
      <c r="A326" t="s">
        <v>72</v>
      </c>
      <c r="B326">
        <v>0</v>
      </c>
    </row>
    <row r="327" spans="1:2" x14ac:dyDescent="0.2">
      <c r="A327" t="s">
        <v>77</v>
      </c>
      <c r="B327">
        <v>2021</v>
      </c>
    </row>
    <row r="328" spans="1:2" x14ac:dyDescent="0.2">
      <c r="A328" t="s">
        <v>80</v>
      </c>
      <c r="B328">
        <v>2021</v>
      </c>
    </row>
    <row r="329" spans="1:2" x14ac:dyDescent="0.2">
      <c r="A329" t="s">
        <v>77</v>
      </c>
      <c r="B329">
        <v>2022</v>
      </c>
    </row>
    <row r="330" spans="1:2" x14ac:dyDescent="0.2">
      <c r="A330" t="s">
        <v>78</v>
      </c>
      <c r="B330">
        <v>2021</v>
      </c>
    </row>
    <row r="331" spans="1:2" x14ac:dyDescent="0.2">
      <c r="A331" t="s">
        <v>74</v>
      </c>
      <c r="B331">
        <v>2021</v>
      </c>
    </row>
    <row r="332" spans="1:2" x14ac:dyDescent="0.2">
      <c r="A332" t="s">
        <v>74</v>
      </c>
      <c r="B332">
        <v>2021</v>
      </c>
    </row>
    <row r="333" spans="1:2" x14ac:dyDescent="0.2">
      <c r="A333" t="s">
        <v>87</v>
      </c>
      <c r="B333">
        <v>2021</v>
      </c>
    </row>
    <row r="334" spans="1:2" x14ac:dyDescent="0.2">
      <c r="A334" t="s">
        <v>74</v>
      </c>
      <c r="B334">
        <v>2021</v>
      </c>
    </row>
    <row r="335" spans="1:2" x14ac:dyDescent="0.2">
      <c r="A335" t="s">
        <v>61</v>
      </c>
      <c r="B335">
        <v>2021</v>
      </c>
    </row>
    <row r="336" spans="1:2" x14ac:dyDescent="0.2">
      <c r="A336" t="s">
        <v>76</v>
      </c>
      <c r="B336">
        <v>2021</v>
      </c>
    </row>
    <row r="337" spans="1:2" x14ac:dyDescent="0.2">
      <c r="A337" t="s">
        <v>76</v>
      </c>
      <c r="B337">
        <v>2021</v>
      </c>
    </row>
    <row r="338" spans="1:2" x14ac:dyDescent="0.2">
      <c r="A338" t="s">
        <v>74</v>
      </c>
      <c r="B338">
        <v>0</v>
      </c>
    </row>
    <row r="339" spans="1:2" x14ac:dyDescent="0.2">
      <c r="A339" t="s">
        <v>72</v>
      </c>
      <c r="B339">
        <v>2021</v>
      </c>
    </row>
    <row r="340" spans="1:2" x14ac:dyDescent="0.2">
      <c r="A340" t="s">
        <v>72</v>
      </c>
      <c r="B340">
        <v>2022</v>
      </c>
    </row>
    <row r="341" spans="1:2" x14ac:dyDescent="0.2">
      <c r="A341" t="s">
        <v>66</v>
      </c>
      <c r="B341">
        <v>2021</v>
      </c>
    </row>
    <row r="342" spans="1:2" x14ac:dyDescent="0.2">
      <c r="A342" t="s">
        <v>83</v>
      </c>
      <c r="B342">
        <v>2021</v>
      </c>
    </row>
    <row r="343" spans="1:2" x14ac:dyDescent="0.2">
      <c r="A343" t="s">
        <v>83</v>
      </c>
      <c r="B343">
        <v>2021</v>
      </c>
    </row>
    <row r="344" spans="1:2" x14ac:dyDescent="0.2">
      <c r="A344" t="s">
        <v>76</v>
      </c>
      <c r="B344">
        <v>2022</v>
      </c>
    </row>
    <row r="345" spans="1:2" x14ac:dyDescent="0.2">
      <c r="A345" t="s">
        <v>67</v>
      </c>
      <c r="B345">
        <v>2021</v>
      </c>
    </row>
    <row r="346" spans="1:2" x14ac:dyDescent="0.2">
      <c r="A346" t="s">
        <v>67</v>
      </c>
      <c r="B346">
        <v>2021</v>
      </c>
    </row>
    <row r="347" spans="1:2" x14ac:dyDescent="0.2">
      <c r="A347" t="s">
        <v>83</v>
      </c>
      <c r="B347">
        <v>2021</v>
      </c>
    </row>
    <row r="348" spans="1:2" x14ac:dyDescent="0.2">
      <c r="A348" t="s">
        <v>67</v>
      </c>
      <c r="B348">
        <v>2021</v>
      </c>
    </row>
    <row r="349" spans="1:2" x14ac:dyDescent="0.2">
      <c r="A349" t="s">
        <v>83</v>
      </c>
      <c r="B349">
        <v>2021</v>
      </c>
    </row>
    <row r="350" spans="1:2" x14ac:dyDescent="0.2">
      <c r="A350" t="s">
        <v>77</v>
      </c>
      <c r="B350">
        <v>2021</v>
      </c>
    </row>
    <row r="351" spans="1:2" x14ac:dyDescent="0.2">
      <c r="A351" t="s">
        <v>75</v>
      </c>
      <c r="B351">
        <v>0</v>
      </c>
    </row>
    <row r="352" spans="1:2" x14ac:dyDescent="0.2">
      <c r="A352" t="s">
        <v>77</v>
      </c>
      <c r="B352">
        <v>0</v>
      </c>
    </row>
    <row r="353" spans="1:2" x14ac:dyDescent="0.2">
      <c r="A353" t="s">
        <v>87</v>
      </c>
      <c r="B353">
        <v>2021</v>
      </c>
    </row>
    <row r="354" spans="1:2" x14ac:dyDescent="0.2">
      <c r="A354" t="s">
        <v>66</v>
      </c>
      <c r="B354">
        <v>2022</v>
      </c>
    </row>
    <row r="355" spans="1:2" x14ac:dyDescent="0.2">
      <c r="A355" t="s">
        <v>67</v>
      </c>
      <c r="B355">
        <v>2021</v>
      </c>
    </row>
    <row r="356" spans="1:2" x14ac:dyDescent="0.2">
      <c r="A356" t="s">
        <v>67</v>
      </c>
      <c r="B356">
        <v>2021</v>
      </c>
    </row>
    <row r="357" spans="1:2" x14ac:dyDescent="0.2">
      <c r="A357" t="s">
        <v>80</v>
      </c>
      <c r="B357">
        <v>2021</v>
      </c>
    </row>
    <row r="358" spans="1:2" x14ac:dyDescent="0.2">
      <c r="A358" t="s">
        <v>72</v>
      </c>
      <c r="B358">
        <v>2021</v>
      </c>
    </row>
    <row r="359" spans="1:2" x14ac:dyDescent="0.2">
      <c r="A359" t="s">
        <v>87</v>
      </c>
      <c r="B359">
        <v>2021</v>
      </c>
    </row>
    <row r="360" spans="1:2" x14ac:dyDescent="0.2">
      <c r="A360" t="s">
        <v>72</v>
      </c>
      <c r="B360">
        <v>2022</v>
      </c>
    </row>
    <row r="361" spans="1:2" x14ac:dyDescent="0.2">
      <c r="A361" t="s">
        <v>66</v>
      </c>
      <c r="B361">
        <v>0</v>
      </c>
    </row>
    <row r="362" spans="1:2" x14ac:dyDescent="0.2">
      <c r="A362" t="s">
        <v>83</v>
      </c>
      <c r="B362">
        <v>2021</v>
      </c>
    </row>
    <row r="363" spans="1:2" x14ac:dyDescent="0.2">
      <c r="A363" t="s">
        <v>77</v>
      </c>
      <c r="B363">
        <v>2022</v>
      </c>
    </row>
    <row r="364" spans="1:2" x14ac:dyDescent="0.2">
      <c r="A364" t="s">
        <v>77</v>
      </c>
      <c r="B364">
        <v>2021</v>
      </c>
    </row>
    <row r="365" spans="1:2" x14ac:dyDescent="0.2">
      <c r="A365" t="s">
        <v>75</v>
      </c>
      <c r="B365">
        <v>2021</v>
      </c>
    </row>
    <row r="366" spans="1:2" x14ac:dyDescent="0.2">
      <c r="A366" t="s">
        <v>69</v>
      </c>
      <c r="B366">
        <v>2021</v>
      </c>
    </row>
    <row r="367" spans="1:2" x14ac:dyDescent="0.2">
      <c r="A367" t="s">
        <v>61</v>
      </c>
      <c r="B367">
        <v>2022</v>
      </c>
    </row>
    <row r="368" spans="1:2" x14ac:dyDescent="0.2">
      <c r="A368" t="s">
        <v>80</v>
      </c>
      <c r="B368">
        <v>2021</v>
      </c>
    </row>
    <row r="369" spans="1:2" x14ac:dyDescent="0.2">
      <c r="A369" t="s">
        <v>87</v>
      </c>
      <c r="B369">
        <v>2021</v>
      </c>
    </row>
    <row r="370" spans="1:2" x14ac:dyDescent="0.2">
      <c r="A370" t="s">
        <v>77</v>
      </c>
      <c r="B370">
        <v>2021</v>
      </c>
    </row>
    <row r="371" spans="1:2" x14ac:dyDescent="0.2">
      <c r="A371" t="s">
        <v>83</v>
      </c>
      <c r="B371">
        <v>2021</v>
      </c>
    </row>
    <row r="372" spans="1:2" x14ac:dyDescent="0.2">
      <c r="A372" t="s">
        <v>76</v>
      </c>
      <c r="B372">
        <v>2021</v>
      </c>
    </row>
    <row r="373" spans="1:2" x14ac:dyDescent="0.2">
      <c r="A373" t="s">
        <v>79</v>
      </c>
      <c r="B373">
        <v>2021</v>
      </c>
    </row>
    <row r="374" spans="1:2" x14ac:dyDescent="0.2">
      <c r="A374" t="s">
        <v>83</v>
      </c>
      <c r="B374">
        <v>2021</v>
      </c>
    </row>
    <row r="375" spans="1:2" x14ac:dyDescent="0.2">
      <c r="A375" t="s">
        <v>83</v>
      </c>
      <c r="B375">
        <v>2021</v>
      </c>
    </row>
    <row r="376" spans="1:2" x14ac:dyDescent="0.2">
      <c r="A376" t="s">
        <v>66</v>
      </c>
      <c r="B376">
        <v>2021</v>
      </c>
    </row>
    <row r="377" spans="1:2" x14ac:dyDescent="0.2">
      <c r="A377" t="s">
        <v>80</v>
      </c>
      <c r="B377">
        <v>2021</v>
      </c>
    </row>
    <row r="378" spans="1:2" x14ac:dyDescent="0.2">
      <c r="A378" t="s">
        <v>77</v>
      </c>
      <c r="B378">
        <v>2021</v>
      </c>
    </row>
    <row r="379" spans="1:2" x14ac:dyDescent="0.2">
      <c r="A379" t="s">
        <v>77</v>
      </c>
      <c r="B379">
        <v>2021</v>
      </c>
    </row>
    <row r="380" spans="1:2" x14ac:dyDescent="0.2">
      <c r="A380" t="s">
        <v>87</v>
      </c>
      <c r="B380">
        <v>2021</v>
      </c>
    </row>
    <row r="381" spans="1:2" x14ac:dyDescent="0.2">
      <c r="A381" t="s">
        <v>67</v>
      </c>
      <c r="B381">
        <v>2021</v>
      </c>
    </row>
    <row r="382" spans="1:2" x14ac:dyDescent="0.2">
      <c r="A382" t="s">
        <v>87</v>
      </c>
      <c r="B382">
        <v>2021</v>
      </c>
    </row>
    <row r="383" spans="1:2" x14ac:dyDescent="0.2">
      <c r="A383" t="s">
        <v>30</v>
      </c>
      <c r="B383">
        <v>2021</v>
      </c>
    </row>
    <row r="384" spans="1:2" x14ac:dyDescent="0.2">
      <c r="A384" t="s">
        <v>61</v>
      </c>
      <c r="B384">
        <v>0</v>
      </c>
    </row>
    <row r="385" spans="1:2" x14ac:dyDescent="0.2">
      <c r="A385" t="s">
        <v>87</v>
      </c>
      <c r="B385">
        <v>2021</v>
      </c>
    </row>
    <row r="386" spans="1:2" x14ac:dyDescent="0.2">
      <c r="A386" t="s">
        <v>77</v>
      </c>
      <c r="B386">
        <v>2021</v>
      </c>
    </row>
    <row r="387" spans="1:2" x14ac:dyDescent="0.2">
      <c r="A387" t="s">
        <v>83</v>
      </c>
      <c r="B387">
        <v>2021</v>
      </c>
    </row>
    <row r="388" spans="1:2" x14ac:dyDescent="0.2">
      <c r="A388" t="s">
        <v>77</v>
      </c>
      <c r="B388">
        <v>2021</v>
      </c>
    </row>
    <row r="389" spans="1:2" x14ac:dyDescent="0.2">
      <c r="A389" t="s">
        <v>83</v>
      </c>
      <c r="B389">
        <v>2021</v>
      </c>
    </row>
    <row r="390" spans="1:2" x14ac:dyDescent="0.2">
      <c r="A390" t="s">
        <v>66</v>
      </c>
      <c r="B390">
        <v>0</v>
      </c>
    </row>
    <row r="391" spans="1:2" x14ac:dyDescent="0.2">
      <c r="A391" t="s">
        <v>74</v>
      </c>
      <c r="B391">
        <v>2021</v>
      </c>
    </row>
    <row r="392" spans="1:2" x14ac:dyDescent="0.2">
      <c r="A392" t="s">
        <v>83</v>
      </c>
      <c r="B392">
        <v>2021</v>
      </c>
    </row>
    <row r="393" spans="1:2" x14ac:dyDescent="0.2">
      <c r="A393" t="s">
        <v>78</v>
      </c>
      <c r="B393">
        <v>2021</v>
      </c>
    </row>
    <row r="394" spans="1:2" x14ac:dyDescent="0.2">
      <c r="A394" t="s">
        <v>66</v>
      </c>
      <c r="B394">
        <v>2021</v>
      </c>
    </row>
    <row r="395" spans="1:2" x14ac:dyDescent="0.2">
      <c r="A395" t="s">
        <v>77</v>
      </c>
      <c r="B395">
        <v>2021</v>
      </c>
    </row>
    <row r="396" spans="1:2" x14ac:dyDescent="0.2">
      <c r="A396" t="s">
        <v>74</v>
      </c>
      <c r="B396">
        <v>0</v>
      </c>
    </row>
    <row r="397" spans="1:2" x14ac:dyDescent="0.2">
      <c r="A397" t="s">
        <v>54</v>
      </c>
      <c r="B397">
        <v>2021</v>
      </c>
    </row>
    <row r="398" spans="1:2" x14ac:dyDescent="0.2">
      <c r="A398" t="s">
        <v>76</v>
      </c>
      <c r="B398">
        <v>2021</v>
      </c>
    </row>
    <row r="399" spans="1:2" x14ac:dyDescent="0.2">
      <c r="A399" t="s">
        <v>67</v>
      </c>
      <c r="B399">
        <v>2021</v>
      </c>
    </row>
    <row r="400" spans="1:2" x14ac:dyDescent="0.2">
      <c r="A400" t="s">
        <v>66</v>
      </c>
      <c r="B400">
        <v>2021</v>
      </c>
    </row>
    <row r="401" spans="1:2" x14ac:dyDescent="0.2">
      <c r="A401" t="s">
        <v>83</v>
      </c>
      <c r="B401">
        <v>2021</v>
      </c>
    </row>
    <row r="402" spans="1:2" x14ac:dyDescent="0.2">
      <c r="A402" t="s">
        <v>77</v>
      </c>
      <c r="B402">
        <v>2021</v>
      </c>
    </row>
    <row r="403" spans="1:2" x14ac:dyDescent="0.2">
      <c r="A403" t="s">
        <v>77</v>
      </c>
      <c r="B403">
        <v>2021</v>
      </c>
    </row>
    <row r="404" spans="1:2" x14ac:dyDescent="0.2">
      <c r="A404" t="s">
        <v>65</v>
      </c>
      <c r="B404">
        <v>2021</v>
      </c>
    </row>
    <row r="405" spans="1:2" x14ac:dyDescent="0.2">
      <c r="A405" t="s">
        <v>66</v>
      </c>
      <c r="B405">
        <v>2021</v>
      </c>
    </row>
    <row r="406" spans="1:2" x14ac:dyDescent="0.2">
      <c r="A406" t="s">
        <v>76</v>
      </c>
      <c r="B406">
        <v>2021</v>
      </c>
    </row>
    <row r="407" spans="1:2" x14ac:dyDescent="0.2">
      <c r="A407" t="s">
        <v>65</v>
      </c>
      <c r="B407">
        <v>2021</v>
      </c>
    </row>
    <row r="408" spans="1:2" x14ac:dyDescent="0.2">
      <c r="A408" t="s">
        <v>76</v>
      </c>
      <c r="B408">
        <v>2021</v>
      </c>
    </row>
    <row r="409" spans="1:2" x14ac:dyDescent="0.2">
      <c r="A409" t="s">
        <v>43</v>
      </c>
      <c r="B409">
        <v>2021</v>
      </c>
    </row>
    <row r="410" spans="1:2" x14ac:dyDescent="0.2">
      <c r="A410" t="s">
        <v>61</v>
      </c>
      <c r="B410">
        <v>2021</v>
      </c>
    </row>
    <row r="411" spans="1:2" x14ac:dyDescent="0.2">
      <c r="A411" t="s">
        <v>77</v>
      </c>
      <c r="B411">
        <v>2021</v>
      </c>
    </row>
    <row r="412" spans="1:2" x14ac:dyDescent="0.2">
      <c r="A412" t="s">
        <v>77</v>
      </c>
      <c r="B412">
        <v>2021</v>
      </c>
    </row>
    <row r="413" spans="1:2" x14ac:dyDescent="0.2">
      <c r="A413" t="s">
        <v>85</v>
      </c>
      <c r="B413">
        <v>2021</v>
      </c>
    </row>
    <row r="414" spans="1:2" x14ac:dyDescent="0.2">
      <c r="A414" t="s">
        <v>77</v>
      </c>
      <c r="B414">
        <v>2021</v>
      </c>
    </row>
    <row r="415" spans="1:2" x14ac:dyDescent="0.2">
      <c r="A415" t="s">
        <v>76</v>
      </c>
      <c r="B415">
        <v>2021</v>
      </c>
    </row>
    <row r="416" spans="1:2" x14ac:dyDescent="0.2">
      <c r="A416" t="s">
        <v>74</v>
      </c>
      <c r="B416">
        <v>2021</v>
      </c>
    </row>
    <row r="417" spans="1:2" x14ac:dyDescent="0.2">
      <c r="A417" t="s">
        <v>83</v>
      </c>
      <c r="B417">
        <v>2021</v>
      </c>
    </row>
    <row r="418" spans="1:2" x14ac:dyDescent="0.2">
      <c r="A418" t="s">
        <v>72</v>
      </c>
      <c r="B418">
        <v>2021</v>
      </c>
    </row>
    <row r="419" spans="1:2" x14ac:dyDescent="0.2">
      <c r="A419" t="s">
        <v>67</v>
      </c>
      <c r="B419">
        <v>2022</v>
      </c>
    </row>
    <row r="420" spans="1:2" x14ac:dyDescent="0.2">
      <c r="A420" t="s">
        <v>29</v>
      </c>
      <c r="B420">
        <v>0</v>
      </c>
    </row>
    <row r="421" spans="1:2" x14ac:dyDescent="0.2">
      <c r="A421" t="s">
        <v>72</v>
      </c>
      <c r="B421">
        <v>2021</v>
      </c>
    </row>
    <row r="422" spans="1:2" x14ac:dyDescent="0.2">
      <c r="A422" t="s">
        <v>74</v>
      </c>
      <c r="B422">
        <v>2022</v>
      </c>
    </row>
    <row r="423" spans="1:2" x14ac:dyDescent="0.2">
      <c r="A423" t="s">
        <v>99</v>
      </c>
      <c r="B423">
        <v>0</v>
      </c>
    </row>
    <row r="424" spans="1:2" x14ac:dyDescent="0.2">
      <c r="A424" t="s">
        <v>69</v>
      </c>
      <c r="B424">
        <v>2021</v>
      </c>
    </row>
    <row r="425" spans="1:2" x14ac:dyDescent="0.2">
      <c r="A425" t="s">
        <v>76</v>
      </c>
      <c r="B425">
        <v>2021</v>
      </c>
    </row>
    <row r="426" spans="1:2" x14ac:dyDescent="0.2">
      <c r="A426" t="s">
        <v>76</v>
      </c>
      <c r="B426">
        <v>2021</v>
      </c>
    </row>
    <row r="427" spans="1:2" x14ac:dyDescent="0.2">
      <c r="A427" t="s">
        <v>80</v>
      </c>
      <c r="B427">
        <v>2021</v>
      </c>
    </row>
    <row r="428" spans="1:2" x14ac:dyDescent="0.2">
      <c r="A428" t="s">
        <v>84</v>
      </c>
      <c r="B428">
        <v>2021</v>
      </c>
    </row>
    <row r="429" spans="1:2" x14ac:dyDescent="0.2">
      <c r="A429" t="s">
        <v>67</v>
      </c>
      <c r="B429">
        <v>2021</v>
      </c>
    </row>
    <row r="430" spans="1:2" x14ac:dyDescent="0.2">
      <c r="A430" t="s">
        <v>77</v>
      </c>
      <c r="B430">
        <v>2021</v>
      </c>
    </row>
    <row r="431" spans="1:2" x14ac:dyDescent="0.2">
      <c r="A431" t="s">
        <v>77</v>
      </c>
      <c r="B431">
        <v>2021</v>
      </c>
    </row>
    <row r="432" spans="1:2" x14ac:dyDescent="0.2">
      <c r="A432" t="s">
        <v>65</v>
      </c>
      <c r="B432">
        <v>2021</v>
      </c>
    </row>
    <row r="433" spans="1:2" x14ac:dyDescent="0.2">
      <c r="A433" t="s">
        <v>83</v>
      </c>
      <c r="B433">
        <v>2022</v>
      </c>
    </row>
    <row r="434" spans="1:2" x14ac:dyDescent="0.2">
      <c r="A434" t="s">
        <v>65</v>
      </c>
      <c r="B434">
        <v>2021</v>
      </c>
    </row>
    <row r="435" spans="1:2" x14ac:dyDescent="0.2">
      <c r="A435" t="s">
        <v>77</v>
      </c>
      <c r="B435">
        <v>2021</v>
      </c>
    </row>
    <row r="436" spans="1:2" x14ac:dyDescent="0.2">
      <c r="A436" t="s">
        <v>74</v>
      </c>
      <c r="B436">
        <v>2021</v>
      </c>
    </row>
    <row r="437" spans="1:2" x14ac:dyDescent="0.2">
      <c r="A437" t="s">
        <v>77</v>
      </c>
      <c r="B437">
        <v>2021</v>
      </c>
    </row>
    <row r="438" spans="1:2" x14ac:dyDescent="0.2">
      <c r="A438" t="s">
        <v>67</v>
      </c>
      <c r="B438">
        <v>2021</v>
      </c>
    </row>
    <row r="439" spans="1:2" x14ac:dyDescent="0.2">
      <c r="A439" t="s">
        <v>69</v>
      </c>
      <c r="B439">
        <v>2021</v>
      </c>
    </row>
    <row r="440" spans="1:2" x14ac:dyDescent="0.2">
      <c r="A440" t="s">
        <v>67</v>
      </c>
      <c r="B440">
        <v>2021</v>
      </c>
    </row>
    <row r="441" spans="1:2" x14ac:dyDescent="0.2">
      <c r="A441" t="s">
        <v>76</v>
      </c>
      <c r="B441">
        <v>2021</v>
      </c>
    </row>
    <row r="442" spans="1:2" x14ac:dyDescent="0.2">
      <c r="A442" t="s">
        <v>66</v>
      </c>
      <c r="B442">
        <v>2021</v>
      </c>
    </row>
    <row r="443" spans="1:2" x14ac:dyDescent="0.2">
      <c r="A443" t="s">
        <v>74</v>
      </c>
      <c r="B443">
        <v>2021</v>
      </c>
    </row>
    <row r="444" spans="1:2" x14ac:dyDescent="0.2">
      <c r="A444" t="s">
        <v>69</v>
      </c>
      <c r="B444">
        <v>2021</v>
      </c>
    </row>
    <row r="445" spans="1:2" x14ac:dyDescent="0.2">
      <c r="A445" t="s">
        <v>83</v>
      </c>
      <c r="B445">
        <v>2021</v>
      </c>
    </row>
    <row r="446" spans="1:2" x14ac:dyDescent="0.2">
      <c r="A446" t="s">
        <v>77</v>
      </c>
      <c r="B446">
        <v>2021</v>
      </c>
    </row>
    <row r="447" spans="1:2" x14ac:dyDescent="0.2">
      <c r="A447" t="s">
        <v>81</v>
      </c>
      <c r="B447">
        <v>2021</v>
      </c>
    </row>
    <row r="448" spans="1:2" x14ac:dyDescent="0.2">
      <c r="A448" t="s">
        <v>83</v>
      </c>
      <c r="B448">
        <v>2021</v>
      </c>
    </row>
    <row r="449" spans="1:2" x14ac:dyDescent="0.2">
      <c r="A449" t="s">
        <v>67</v>
      </c>
      <c r="B449">
        <v>2021</v>
      </c>
    </row>
    <row r="450" spans="1:2" x14ac:dyDescent="0.2">
      <c r="A450" t="s">
        <v>77</v>
      </c>
      <c r="B450">
        <v>2021</v>
      </c>
    </row>
    <row r="451" spans="1:2" x14ac:dyDescent="0.2">
      <c r="A451" t="s">
        <v>65</v>
      </c>
      <c r="B451">
        <v>2022</v>
      </c>
    </row>
    <row r="452" spans="1:2" x14ac:dyDescent="0.2">
      <c r="A452" t="s">
        <v>61</v>
      </c>
      <c r="B452">
        <v>2021</v>
      </c>
    </row>
    <row r="453" spans="1:2" x14ac:dyDescent="0.2">
      <c r="A453" t="s">
        <v>67</v>
      </c>
      <c r="B453">
        <v>2021</v>
      </c>
    </row>
    <row r="454" spans="1:2" x14ac:dyDescent="0.2">
      <c r="A454" t="s">
        <v>77</v>
      </c>
      <c r="B454">
        <v>2021</v>
      </c>
    </row>
    <row r="455" spans="1:2" x14ac:dyDescent="0.2">
      <c r="A455" t="s">
        <v>85</v>
      </c>
      <c r="B455">
        <v>0</v>
      </c>
    </row>
    <row r="456" spans="1:2" x14ac:dyDescent="0.2">
      <c r="A456" t="s">
        <v>81</v>
      </c>
      <c r="B456">
        <v>2021</v>
      </c>
    </row>
    <row r="457" spans="1:2" x14ac:dyDescent="0.2">
      <c r="A457" t="s">
        <v>76</v>
      </c>
      <c r="B457">
        <v>2021</v>
      </c>
    </row>
    <row r="458" spans="1:2" x14ac:dyDescent="0.2">
      <c r="A458" t="s">
        <v>64</v>
      </c>
      <c r="B458">
        <v>2021</v>
      </c>
    </row>
    <row r="459" spans="1:2" x14ac:dyDescent="0.2">
      <c r="A459" t="s">
        <v>71</v>
      </c>
      <c r="B459">
        <v>2019</v>
      </c>
    </row>
    <row r="460" spans="1:2" x14ac:dyDescent="0.2">
      <c r="A460" t="s">
        <v>83</v>
      </c>
      <c r="B460">
        <v>0</v>
      </c>
    </row>
    <row r="461" spans="1:2" x14ac:dyDescent="0.2">
      <c r="A461" t="s">
        <v>80</v>
      </c>
      <c r="B461">
        <v>2021</v>
      </c>
    </row>
    <row r="462" spans="1:2" x14ac:dyDescent="0.2">
      <c r="A462" t="s">
        <v>65</v>
      </c>
      <c r="B462">
        <v>0</v>
      </c>
    </row>
    <row r="463" spans="1:2" x14ac:dyDescent="0.2">
      <c r="A463" t="s">
        <v>66</v>
      </c>
      <c r="B463">
        <v>2021</v>
      </c>
    </row>
    <row r="464" spans="1:2" x14ac:dyDescent="0.2">
      <c r="A464" t="s">
        <v>72</v>
      </c>
      <c r="B464">
        <v>2020</v>
      </c>
    </row>
    <row r="465" spans="1:2" x14ac:dyDescent="0.2">
      <c r="A465" t="s">
        <v>83</v>
      </c>
      <c r="B465">
        <v>2021</v>
      </c>
    </row>
    <row r="466" spans="1:2" x14ac:dyDescent="0.2">
      <c r="A466" t="s">
        <v>83</v>
      </c>
      <c r="B466">
        <v>2021</v>
      </c>
    </row>
    <row r="467" spans="1:2" x14ac:dyDescent="0.2">
      <c r="A467" t="s">
        <v>72</v>
      </c>
      <c r="B467">
        <v>2021</v>
      </c>
    </row>
    <row r="468" spans="1:2" x14ac:dyDescent="0.2">
      <c r="A468" t="s">
        <v>72</v>
      </c>
      <c r="B468">
        <v>2021</v>
      </c>
    </row>
    <row r="469" spans="1:2" x14ac:dyDescent="0.2">
      <c r="A469" t="s">
        <v>74</v>
      </c>
      <c r="B469">
        <v>2021</v>
      </c>
    </row>
    <row r="470" spans="1:2" x14ac:dyDescent="0.2">
      <c r="A470" t="s">
        <v>80</v>
      </c>
      <c r="B470">
        <v>2021</v>
      </c>
    </row>
    <row r="471" spans="1:2" x14ac:dyDescent="0.2">
      <c r="A471" t="s">
        <v>72</v>
      </c>
      <c r="B471">
        <v>2020</v>
      </c>
    </row>
    <row r="472" spans="1:2" x14ac:dyDescent="0.2">
      <c r="A472" t="s">
        <v>33</v>
      </c>
      <c r="B472">
        <v>2019</v>
      </c>
    </row>
    <row r="473" spans="1:2" x14ac:dyDescent="0.2">
      <c r="A473" t="s">
        <v>71</v>
      </c>
      <c r="B473">
        <v>2020</v>
      </c>
    </row>
    <row r="474" spans="1:2" x14ac:dyDescent="0.2">
      <c r="A474" t="s">
        <v>103</v>
      </c>
      <c r="B474">
        <v>2019</v>
      </c>
    </row>
    <row r="475" spans="1:2" x14ac:dyDescent="0.2">
      <c r="A475" t="s">
        <v>40</v>
      </c>
      <c r="B475">
        <v>2019</v>
      </c>
    </row>
    <row r="476" spans="1:2" x14ac:dyDescent="0.2">
      <c r="A476" t="s">
        <v>71</v>
      </c>
      <c r="B476">
        <v>2019</v>
      </c>
    </row>
    <row r="477" spans="1:2" x14ac:dyDescent="0.2">
      <c r="A477" t="s">
        <v>42</v>
      </c>
      <c r="B477">
        <v>2019</v>
      </c>
    </row>
    <row r="478" spans="1:2" x14ac:dyDescent="0.2">
      <c r="A478" t="s">
        <v>107</v>
      </c>
      <c r="B478">
        <v>2019</v>
      </c>
    </row>
    <row r="479" spans="1:2" x14ac:dyDescent="0.2">
      <c r="A479" t="s">
        <v>35</v>
      </c>
      <c r="B479">
        <v>2019</v>
      </c>
    </row>
    <row r="480" spans="1:2" x14ac:dyDescent="0.2">
      <c r="A480" t="s">
        <v>36</v>
      </c>
      <c r="B480">
        <v>2019</v>
      </c>
    </row>
    <row r="481" spans="1:2" x14ac:dyDescent="0.2">
      <c r="A481" t="s">
        <v>89</v>
      </c>
      <c r="B481">
        <v>2019</v>
      </c>
    </row>
    <row r="482" spans="1:2" x14ac:dyDescent="0.2">
      <c r="A482" t="s">
        <v>102</v>
      </c>
      <c r="B482">
        <v>2019</v>
      </c>
    </row>
    <row r="483" spans="1:2" x14ac:dyDescent="0.2">
      <c r="A483" t="s">
        <v>104</v>
      </c>
      <c r="B483">
        <v>2019</v>
      </c>
    </row>
    <row r="484" spans="1:2" x14ac:dyDescent="0.2">
      <c r="A484" t="s">
        <v>87</v>
      </c>
      <c r="B484">
        <v>2019</v>
      </c>
    </row>
    <row r="485" spans="1:2" x14ac:dyDescent="0.2">
      <c r="A485" t="s">
        <v>107</v>
      </c>
      <c r="B485">
        <v>2019</v>
      </c>
    </row>
    <row r="486" spans="1:2" x14ac:dyDescent="0.2">
      <c r="A486" t="s">
        <v>102</v>
      </c>
      <c r="B486">
        <v>2019</v>
      </c>
    </row>
    <row r="487" spans="1:2" x14ac:dyDescent="0.2">
      <c r="A487" t="s">
        <v>24</v>
      </c>
      <c r="B487">
        <v>2019</v>
      </c>
    </row>
    <row r="488" spans="1:2" x14ac:dyDescent="0.2">
      <c r="A488" t="s">
        <v>103</v>
      </c>
      <c r="B488">
        <v>2019</v>
      </c>
    </row>
    <row r="489" spans="1:2" x14ac:dyDescent="0.2">
      <c r="A489" t="s">
        <v>41</v>
      </c>
      <c r="B489">
        <v>2019</v>
      </c>
    </row>
    <row r="490" spans="1:2" x14ac:dyDescent="0.2">
      <c r="A490" t="s">
        <v>103</v>
      </c>
      <c r="B490">
        <v>2019</v>
      </c>
    </row>
    <row r="491" spans="1:2" x14ac:dyDescent="0.2">
      <c r="A491" t="s">
        <v>42</v>
      </c>
      <c r="B491">
        <v>2019</v>
      </c>
    </row>
    <row r="492" spans="1:2" x14ac:dyDescent="0.2">
      <c r="A492" t="s">
        <v>56</v>
      </c>
      <c r="B492">
        <v>2019</v>
      </c>
    </row>
    <row r="493" spans="1:2" x14ac:dyDescent="0.2">
      <c r="A493" t="s">
        <v>41</v>
      </c>
      <c r="B493">
        <v>2019</v>
      </c>
    </row>
    <row r="494" spans="1:2" x14ac:dyDescent="0.2">
      <c r="A494" t="s">
        <v>74</v>
      </c>
      <c r="B494">
        <v>2020</v>
      </c>
    </row>
    <row r="495" spans="1:2" x14ac:dyDescent="0.2">
      <c r="A495" t="s">
        <v>111</v>
      </c>
      <c r="B495">
        <v>2019</v>
      </c>
    </row>
    <row r="496" spans="1:2" x14ac:dyDescent="0.2">
      <c r="A496" t="s">
        <v>105</v>
      </c>
      <c r="B496">
        <v>2019</v>
      </c>
    </row>
    <row r="497" spans="1:2" x14ac:dyDescent="0.2">
      <c r="A497" t="s">
        <v>29</v>
      </c>
      <c r="B497">
        <v>2019</v>
      </c>
    </row>
    <row r="498" spans="1:2" x14ac:dyDescent="0.2">
      <c r="A498" t="s">
        <v>104</v>
      </c>
      <c r="B498">
        <v>2019</v>
      </c>
    </row>
    <row r="499" spans="1:2" x14ac:dyDescent="0.2">
      <c r="A499" t="s">
        <v>87</v>
      </c>
      <c r="B499">
        <v>2019</v>
      </c>
    </row>
    <row r="500" spans="1:2" x14ac:dyDescent="0.2">
      <c r="A500" t="s">
        <v>40</v>
      </c>
      <c r="B500">
        <v>2019</v>
      </c>
    </row>
    <row r="501" spans="1:2" x14ac:dyDescent="0.2">
      <c r="A501" t="s">
        <v>71</v>
      </c>
      <c r="B501">
        <v>2019</v>
      </c>
    </row>
    <row r="502" spans="1:2" x14ac:dyDescent="0.2">
      <c r="A502" t="s">
        <v>104</v>
      </c>
      <c r="B502">
        <v>2019</v>
      </c>
    </row>
    <row r="503" spans="1:2" x14ac:dyDescent="0.2">
      <c r="A503" t="s">
        <v>55</v>
      </c>
      <c r="B503">
        <v>2019</v>
      </c>
    </row>
    <row r="504" spans="1:2" x14ac:dyDescent="0.2">
      <c r="A504" t="s">
        <v>88</v>
      </c>
      <c r="B504">
        <v>2019</v>
      </c>
    </row>
    <row r="505" spans="1:2" x14ac:dyDescent="0.2">
      <c r="A505" t="s">
        <v>71</v>
      </c>
      <c r="B505">
        <v>2019</v>
      </c>
    </row>
    <row r="506" spans="1:2" x14ac:dyDescent="0.2">
      <c r="A506" t="s">
        <v>102</v>
      </c>
      <c r="B506">
        <v>2019</v>
      </c>
    </row>
    <row r="507" spans="1:2" x14ac:dyDescent="0.2">
      <c r="A507" t="s">
        <v>71</v>
      </c>
      <c r="B507">
        <v>2019</v>
      </c>
    </row>
    <row r="508" spans="1:2" x14ac:dyDescent="0.2">
      <c r="A508" t="s">
        <v>71</v>
      </c>
      <c r="B508">
        <v>2019</v>
      </c>
    </row>
    <row r="509" spans="1:2" x14ac:dyDescent="0.2">
      <c r="A509" t="s">
        <v>71</v>
      </c>
      <c r="B509">
        <v>2019</v>
      </c>
    </row>
    <row r="510" spans="1:2" x14ac:dyDescent="0.2">
      <c r="A510" t="s">
        <v>44</v>
      </c>
      <c r="B510">
        <v>2019</v>
      </c>
    </row>
    <row r="511" spans="1:2" x14ac:dyDescent="0.2">
      <c r="A511" t="s">
        <v>87</v>
      </c>
      <c r="B511">
        <v>2019</v>
      </c>
    </row>
    <row r="512" spans="1:2" x14ac:dyDescent="0.2">
      <c r="A512" t="s">
        <v>103</v>
      </c>
      <c r="B512">
        <v>2019</v>
      </c>
    </row>
    <row r="513" spans="1:2" x14ac:dyDescent="0.2">
      <c r="A513" t="s">
        <v>38</v>
      </c>
      <c r="B513">
        <v>2019</v>
      </c>
    </row>
    <row r="514" spans="1:2" x14ac:dyDescent="0.2">
      <c r="A514" t="s">
        <v>72</v>
      </c>
      <c r="B514">
        <v>2019</v>
      </c>
    </row>
    <row r="515" spans="1:2" x14ac:dyDescent="0.2">
      <c r="A515" t="s">
        <v>29</v>
      </c>
      <c r="B515">
        <v>2019</v>
      </c>
    </row>
    <row r="516" spans="1:2" x14ac:dyDescent="0.2">
      <c r="A516" t="s">
        <v>71</v>
      </c>
      <c r="B516">
        <v>2019</v>
      </c>
    </row>
    <row r="517" spans="1:2" x14ac:dyDescent="0.2">
      <c r="A517" t="s">
        <v>38</v>
      </c>
      <c r="B517">
        <v>2019</v>
      </c>
    </row>
    <row r="518" spans="1:2" x14ac:dyDescent="0.2">
      <c r="A518" t="s">
        <v>41</v>
      </c>
      <c r="B518">
        <v>2019</v>
      </c>
    </row>
    <row r="519" spans="1:2" x14ac:dyDescent="0.2">
      <c r="A519" t="s">
        <v>71</v>
      </c>
      <c r="B519">
        <v>2019</v>
      </c>
    </row>
    <row r="520" spans="1:2" x14ac:dyDescent="0.2">
      <c r="A520" t="s">
        <v>102</v>
      </c>
      <c r="B520">
        <v>2019</v>
      </c>
    </row>
    <row r="521" spans="1:2" x14ac:dyDescent="0.2">
      <c r="A521" t="s">
        <v>24</v>
      </c>
      <c r="B521">
        <v>2019</v>
      </c>
    </row>
    <row r="522" spans="1:2" x14ac:dyDescent="0.2">
      <c r="A522" t="s">
        <v>77</v>
      </c>
      <c r="B522">
        <v>2021</v>
      </c>
    </row>
    <row r="523" spans="1:2" x14ac:dyDescent="0.2">
      <c r="A523" t="s">
        <v>77</v>
      </c>
      <c r="B523">
        <v>2021</v>
      </c>
    </row>
    <row r="524" spans="1:2" x14ac:dyDescent="0.2">
      <c r="A524" t="s">
        <v>71</v>
      </c>
      <c r="B524">
        <v>2019</v>
      </c>
    </row>
    <row r="525" spans="1:2" x14ac:dyDescent="0.2">
      <c r="A525" t="s">
        <v>72</v>
      </c>
      <c r="B525">
        <v>2019</v>
      </c>
    </row>
    <row r="526" spans="1:2" x14ac:dyDescent="0.2">
      <c r="A526" t="s">
        <v>105</v>
      </c>
      <c r="B526">
        <v>2019</v>
      </c>
    </row>
    <row r="527" spans="1:2" x14ac:dyDescent="0.2">
      <c r="A527" t="s">
        <v>55</v>
      </c>
      <c r="B527">
        <v>2019</v>
      </c>
    </row>
    <row r="528" spans="1:2" x14ac:dyDescent="0.2">
      <c r="A528" t="s">
        <v>72</v>
      </c>
      <c r="B528">
        <v>2019</v>
      </c>
    </row>
    <row r="529" spans="1:2" x14ac:dyDescent="0.2">
      <c r="A529" t="s">
        <v>35</v>
      </c>
      <c r="B529">
        <v>2019</v>
      </c>
    </row>
    <row r="530" spans="1:2" x14ac:dyDescent="0.2">
      <c r="A530" t="s">
        <v>76</v>
      </c>
      <c r="B530">
        <v>2021</v>
      </c>
    </row>
    <row r="531" spans="1:2" x14ac:dyDescent="0.2">
      <c r="A531" t="s">
        <v>59</v>
      </c>
      <c r="B531">
        <v>2019</v>
      </c>
    </row>
    <row r="532" spans="1:2" x14ac:dyDescent="0.2">
      <c r="A532" t="s">
        <v>99</v>
      </c>
      <c r="B532">
        <v>0</v>
      </c>
    </row>
    <row r="533" spans="1:2" x14ac:dyDescent="0.2">
      <c r="A533" t="s">
        <v>82</v>
      </c>
      <c r="B533">
        <v>2019</v>
      </c>
    </row>
    <row r="534" spans="1:2" x14ac:dyDescent="0.2">
      <c r="A534" t="s">
        <v>102</v>
      </c>
      <c r="B534">
        <v>2020</v>
      </c>
    </row>
    <row r="535" spans="1:2" x14ac:dyDescent="0.2">
      <c r="A535" t="s">
        <v>54</v>
      </c>
      <c r="B535">
        <v>2019</v>
      </c>
    </row>
    <row r="536" spans="1:2" x14ac:dyDescent="0.2">
      <c r="A536" t="s">
        <v>73</v>
      </c>
      <c r="B536">
        <v>2019</v>
      </c>
    </row>
    <row r="537" spans="1:2" x14ac:dyDescent="0.2">
      <c r="A537" t="s">
        <v>37</v>
      </c>
      <c r="B537">
        <v>2019</v>
      </c>
    </row>
    <row r="538" spans="1:2" x14ac:dyDescent="0.2">
      <c r="A538" t="s">
        <v>101</v>
      </c>
      <c r="B538">
        <v>2019</v>
      </c>
    </row>
    <row r="539" spans="1:2" x14ac:dyDescent="0.2">
      <c r="A539" t="s">
        <v>71</v>
      </c>
      <c r="B539">
        <v>2019</v>
      </c>
    </row>
    <row r="540" spans="1:2" x14ac:dyDescent="0.2">
      <c r="A540" t="s">
        <v>109</v>
      </c>
      <c r="B540">
        <v>2019</v>
      </c>
    </row>
    <row r="541" spans="1:2" x14ac:dyDescent="0.2">
      <c r="A541" t="s">
        <v>77</v>
      </c>
      <c r="B541">
        <v>2019</v>
      </c>
    </row>
    <row r="542" spans="1:2" x14ac:dyDescent="0.2">
      <c r="A542" t="s">
        <v>109</v>
      </c>
      <c r="B542">
        <v>2019</v>
      </c>
    </row>
    <row r="543" spans="1:2" x14ac:dyDescent="0.2">
      <c r="A543" t="s">
        <v>105</v>
      </c>
      <c r="B543">
        <v>2019</v>
      </c>
    </row>
    <row r="544" spans="1:2" x14ac:dyDescent="0.2">
      <c r="A544" t="s">
        <v>51</v>
      </c>
      <c r="B544">
        <v>2019</v>
      </c>
    </row>
    <row r="545" spans="1:2" x14ac:dyDescent="0.2">
      <c r="A545" t="s">
        <v>102</v>
      </c>
      <c r="B545">
        <v>2019</v>
      </c>
    </row>
    <row r="546" spans="1:2" x14ac:dyDescent="0.2">
      <c r="A546" t="s">
        <v>87</v>
      </c>
      <c r="B546">
        <v>2019</v>
      </c>
    </row>
    <row r="547" spans="1:2" x14ac:dyDescent="0.2">
      <c r="A547" t="s">
        <v>71</v>
      </c>
      <c r="B547">
        <v>2019</v>
      </c>
    </row>
    <row r="548" spans="1:2" x14ac:dyDescent="0.2">
      <c r="A548" t="s">
        <v>71</v>
      </c>
      <c r="B548">
        <v>2019</v>
      </c>
    </row>
    <row r="549" spans="1:2" x14ac:dyDescent="0.2">
      <c r="A549" t="s">
        <v>33</v>
      </c>
      <c r="B549">
        <v>2019</v>
      </c>
    </row>
    <row r="550" spans="1:2" x14ac:dyDescent="0.2">
      <c r="A550" t="s">
        <v>88</v>
      </c>
      <c r="B550">
        <v>2019</v>
      </c>
    </row>
    <row r="551" spans="1:2" x14ac:dyDescent="0.2">
      <c r="A551" t="s">
        <v>55</v>
      </c>
      <c r="B551">
        <v>2019</v>
      </c>
    </row>
    <row r="552" spans="1:2" x14ac:dyDescent="0.2">
      <c r="A552" t="s">
        <v>71</v>
      </c>
      <c r="B552">
        <v>2019</v>
      </c>
    </row>
    <row r="553" spans="1:2" x14ac:dyDescent="0.2">
      <c r="A553" t="s">
        <v>71</v>
      </c>
      <c r="B553">
        <v>2019</v>
      </c>
    </row>
    <row r="554" spans="1:2" x14ac:dyDescent="0.2">
      <c r="A554" t="s">
        <v>99</v>
      </c>
      <c r="B554">
        <v>2019</v>
      </c>
    </row>
    <row r="555" spans="1:2" x14ac:dyDescent="0.2">
      <c r="A555" t="s">
        <v>56</v>
      </c>
      <c r="B555">
        <v>2019</v>
      </c>
    </row>
    <row r="556" spans="1:2" x14ac:dyDescent="0.2">
      <c r="A556" t="s">
        <v>86</v>
      </c>
      <c r="B556">
        <v>2019</v>
      </c>
    </row>
    <row r="557" spans="1:2" x14ac:dyDescent="0.2">
      <c r="A557" t="s">
        <v>77</v>
      </c>
      <c r="B557">
        <v>2019</v>
      </c>
    </row>
    <row r="558" spans="1:2" x14ac:dyDescent="0.2">
      <c r="A558" t="s">
        <v>83</v>
      </c>
      <c r="B558">
        <v>2019</v>
      </c>
    </row>
    <row r="559" spans="1:2" x14ac:dyDescent="0.2">
      <c r="A559" t="s">
        <v>72</v>
      </c>
      <c r="B559">
        <v>2019</v>
      </c>
    </row>
    <row r="560" spans="1:2" x14ac:dyDescent="0.2">
      <c r="A560" t="s">
        <v>72</v>
      </c>
      <c r="B560">
        <v>2019</v>
      </c>
    </row>
    <row r="561" spans="1:2" x14ac:dyDescent="0.2">
      <c r="A561" t="s">
        <v>24</v>
      </c>
      <c r="B561">
        <v>2019</v>
      </c>
    </row>
    <row r="562" spans="1:2" x14ac:dyDescent="0.2">
      <c r="A562" t="s">
        <v>32</v>
      </c>
      <c r="B562">
        <v>2019</v>
      </c>
    </row>
    <row r="563" spans="1:2" x14ac:dyDescent="0.2">
      <c r="A563" t="s">
        <v>87</v>
      </c>
      <c r="B563">
        <v>2019</v>
      </c>
    </row>
    <row r="564" spans="1:2" x14ac:dyDescent="0.2">
      <c r="A564" t="s">
        <v>71</v>
      </c>
      <c r="B564">
        <v>2019</v>
      </c>
    </row>
    <row r="565" spans="1:2" x14ac:dyDescent="0.2">
      <c r="A565" t="s">
        <v>102</v>
      </c>
      <c r="B565">
        <v>2019</v>
      </c>
    </row>
    <row r="566" spans="1:2" x14ac:dyDescent="0.2">
      <c r="A566" t="s">
        <v>99</v>
      </c>
      <c r="B566">
        <v>2019</v>
      </c>
    </row>
    <row r="567" spans="1:2" x14ac:dyDescent="0.2">
      <c r="A567" t="s">
        <v>87</v>
      </c>
      <c r="B567">
        <v>2019</v>
      </c>
    </row>
    <row r="568" spans="1:2" x14ac:dyDescent="0.2">
      <c r="A568" t="s">
        <v>103</v>
      </c>
      <c r="B568">
        <v>2019</v>
      </c>
    </row>
    <row r="569" spans="1:2" x14ac:dyDescent="0.2">
      <c r="A569" t="s">
        <v>71</v>
      </c>
      <c r="B569">
        <v>2019</v>
      </c>
    </row>
    <row r="570" spans="1:2" x14ac:dyDescent="0.2">
      <c r="A570" t="s">
        <v>50</v>
      </c>
      <c r="B570">
        <v>2019</v>
      </c>
    </row>
    <row r="571" spans="1:2" x14ac:dyDescent="0.2">
      <c r="A571" t="s">
        <v>71</v>
      </c>
      <c r="B571">
        <v>2020</v>
      </c>
    </row>
    <row r="572" spans="1:2" x14ac:dyDescent="0.2">
      <c r="A572" t="s">
        <v>87</v>
      </c>
      <c r="B572">
        <v>2019</v>
      </c>
    </row>
    <row r="573" spans="1:2" x14ac:dyDescent="0.2">
      <c r="A573" t="s">
        <v>99</v>
      </c>
      <c r="B573">
        <v>2019</v>
      </c>
    </row>
    <row r="574" spans="1:2" x14ac:dyDescent="0.2">
      <c r="A574" t="s">
        <v>71</v>
      </c>
      <c r="B574">
        <v>2019</v>
      </c>
    </row>
    <row r="575" spans="1:2" x14ac:dyDescent="0.2">
      <c r="A575" t="s">
        <v>88</v>
      </c>
      <c r="B575">
        <v>2019</v>
      </c>
    </row>
    <row r="576" spans="1:2" x14ac:dyDescent="0.2">
      <c r="A576" t="s">
        <v>82</v>
      </c>
      <c r="B576">
        <v>2019</v>
      </c>
    </row>
    <row r="577" spans="1:2" x14ac:dyDescent="0.2">
      <c r="A577" t="s">
        <v>66</v>
      </c>
      <c r="B577">
        <v>2020</v>
      </c>
    </row>
    <row r="578" spans="1:2" x14ac:dyDescent="0.2">
      <c r="A578" t="s">
        <v>104</v>
      </c>
      <c r="B578">
        <v>2019</v>
      </c>
    </row>
    <row r="579" spans="1:2" x14ac:dyDescent="0.2">
      <c r="A579" t="s">
        <v>55</v>
      </c>
      <c r="B579">
        <v>2019</v>
      </c>
    </row>
    <row r="580" spans="1:2" x14ac:dyDescent="0.2">
      <c r="A580" t="s">
        <v>36</v>
      </c>
      <c r="B580">
        <v>2019</v>
      </c>
    </row>
    <row r="581" spans="1:2" x14ac:dyDescent="0.2">
      <c r="A581" t="s">
        <v>51</v>
      </c>
      <c r="B581">
        <v>0</v>
      </c>
    </row>
    <row r="582" spans="1:2" x14ac:dyDescent="0.2">
      <c r="A582" t="s">
        <v>100</v>
      </c>
      <c r="B582">
        <v>2019</v>
      </c>
    </row>
    <row r="583" spans="1:2" x14ac:dyDescent="0.2">
      <c r="A583" t="s">
        <v>103</v>
      </c>
      <c r="B583">
        <v>2019</v>
      </c>
    </row>
    <row r="584" spans="1:2" x14ac:dyDescent="0.2">
      <c r="A584" t="s">
        <v>87</v>
      </c>
      <c r="B584">
        <v>2019</v>
      </c>
    </row>
    <row r="585" spans="1:2" x14ac:dyDescent="0.2">
      <c r="A585" t="s">
        <v>51</v>
      </c>
      <c r="B585">
        <v>2019</v>
      </c>
    </row>
    <row r="586" spans="1:2" x14ac:dyDescent="0.2">
      <c r="A586" t="s">
        <v>68</v>
      </c>
      <c r="B586">
        <v>2019</v>
      </c>
    </row>
    <row r="587" spans="1:2" x14ac:dyDescent="0.2">
      <c r="A587" t="s">
        <v>82</v>
      </c>
      <c r="B587">
        <v>2019</v>
      </c>
    </row>
    <row r="588" spans="1:2" x14ac:dyDescent="0.2">
      <c r="A588" t="s">
        <v>88</v>
      </c>
      <c r="B588">
        <v>2019</v>
      </c>
    </row>
    <row r="589" spans="1:2" x14ac:dyDescent="0.2">
      <c r="A589" t="s">
        <v>71</v>
      </c>
      <c r="B589">
        <v>2019</v>
      </c>
    </row>
    <row r="590" spans="1:2" x14ac:dyDescent="0.2">
      <c r="A590" t="s">
        <v>103</v>
      </c>
      <c r="B590">
        <v>2019</v>
      </c>
    </row>
    <row r="591" spans="1:2" x14ac:dyDescent="0.2">
      <c r="A591" t="s">
        <v>103</v>
      </c>
      <c r="B591">
        <v>2019</v>
      </c>
    </row>
    <row r="592" spans="1:2" x14ac:dyDescent="0.2">
      <c r="A592" t="s">
        <v>82</v>
      </c>
      <c r="B592">
        <v>2019</v>
      </c>
    </row>
    <row r="593" spans="1:2" x14ac:dyDescent="0.2">
      <c r="A593" t="s">
        <v>88</v>
      </c>
      <c r="B593">
        <v>2019</v>
      </c>
    </row>
    <row r="594" spans="1:2" x14ac:dyDescent="0.2">
      <c r="A594" t="s">
        <v>80</v>
      </c>
      <c r="B594">
        <v>2020</v>
      </c>
    </row>
    <row r="595" spans="1:2" x14ac:dyDescent="0.2">
      <c r="A595" t="s">
        <v>24</v>
      </c>
      <c r="B595">
        <v>2019</v>
      </c>
    </row>
    <row r="596" spans="1:2" x14ac:dyDescent="0.2">
      <c r="A596" t="s">
        <v>31</v>
      </c>
      <c r="B596">
        <v>2019</v>
      </c>
    </row>
    <row r="597" spans="1:2" x14ac:dyDescent="0.2">
      <c r="A597" t="s">
        <v>71</v>
      </c>
      <c r="B597">
        <v>2019</v>
      </c>
    </row>
    <row r="598" spans="1:2" x14ac:dyDescent="0.2">
      <c r="A598" t="s">
        <v>35</v>
      </c>
      <c r="B598">
        <v>2019</v>
      </c>
    </row>
    <row r="599" spans="1:2" x14ac:dyDescent="0.2">
      <c r="A599" t="s">
        <v>33</v>
      </c>
      <c r="B599">
        <v>2019</v>
      </c>
    </row>
    <row r="600" spans="1:2" x14ac:dyDescent="0.2">
      <c r="A600" t="s">
        <v>47</v>
      </c>
      <c r="B600">
        <v>0</v>
      </c>
    </row>
    <row r="601" spans="1:2" x14ac:dyDescent="0.2">
      <c r="A601" t="s">
        <v>55</v>
      </c>
      <c r="B601">
        <v>2019</v>
      </c>
    </row>
    <row r="602" spans="1:2" x14ac:dyDescent="0.2">
      <c r="A602" t="s">
        <v>71</v>
      </c>
      <c r="B602">
        <v>2019</v>
      </c>
    </row>
    <row r="603" spans="1:2" x14ac:dyDescent="0.2">
      <c r="A603" t="s">
        <v>29</v>
      </c>
      <c r="B603">
        <v>2019</v>
      </c>
    </row>
    <row r="604" spans="1:2" x14ac:dyDescent="0.2">
      <c r="A604" t="s">
        <v>72</v>
      </c>
      <c r="B604">
        <v>2019</v>
      </c>
    </row>
    <row r="605" spans="1:2" x14ac:dyDescent="0.2">
      <c r="A605" t="s">
        <v>29</v>
      </c>
      <c r="B605">
        <v>2019</v>
      </c>
    </row>
    <row r="606" spans="1:2" x14ac:dyDescent="0.2">
      <c r="A606" t="s">
        <v>71</v>
      </c>
      <c r="B606">
        <v>2019</v>
      </c>
    </row>
    <row r="607" spans="1:2" x14ac:dyDescent="0.2">
      <c r="A607" t="s">
        <v>71</v>
      </c>
      <c r="B607">
        <v>2019</v>
      </c>
    </row>
    <row r="608" spans="1:2" x14ac:dyDescent="0.2">
      <c r="A608" t="s">
        <v>32</v>
      </c>
      <c r="B608">
        <v>2019</v>
      </c>
    </row>
    <row r="609" spans="1:2" x14ac:dyDescent="0.2">
      <c r="A609" t="s">
        <v>71</v>
      </c>
      <c r="B609">
        <v>2019</v>
      </c>
    </row>
    <row r="610" spans="1:2" x14ac:dyDescent="0.2">
      <c r="A610" t="s">
        <v>26</v>
      </c>
      <c r="B610">
        <v>2019</v>
      </c>
    </row>
    <row r="611" spans="1:2" x14ac:dyDescent="0.2">
      <c r="A611" t="s">
        <v>109</v>
      </c>
      <c r="B611">
        <v>2019</v>
      </c>
    </row>
    <row r="612" spans="1:2" x14ac:dyDescent="0.2">
      <c r="A612" t="s">
        <v>56</v>
      </c>
      <c r="B612">
        <v>2019</v>
      </c>
    </row>
    <row r="613" spans="1:2" x14ac:dyDescent="0.2">
      <c r="A613" t="s">
        <v>102</v>
      </c>
      <c r="B613">
        <v>2019</v>
      </c>
    </row>
    <row r="614" spans="1:2" x14ac:dyDescent="0.2">
      <c r="A614" t="s">
        <v>72</v>
      </c>
      <c r="B614">
        <v>2019</v>
      </c>
    </row>
    <row r="615" spans="1:2" x14ac:dyDescent="0.2">
      <c r="A615" t="s">
        <v>75</v>
      </c>
      <c r="B615">
        <v>2019</v>
      </c>
    </row>
    <row r="616" spans="1:2" x14ac:dyDescent="0.2">
      <c r="A616" t="s">
        <v>71</v>
      </c>
      <c r="B616">
        <v>2019</v>
      </c>
    </row>
    <row r="617" spans="1:2" x14ac:dyDescent="0.2">
      <c r="A617" t="s">
        <v>77</v>
      </c>
      <c r="B617">
        <v>2019</v>
      </c>
    </row>
    <row r="618" spans="1:2" x14ac:dyDescent="0.2">
      <c r="A618" t="s">
        <v>33</v>
      </c>
      <c r="B618">
        <v>2019</v>
      </c>
    </row>
    <row r="619" spans="1:2" x14ac:dyDescent="0.2">
      <c r="A619" t="s">
        <v>99</v>
      </c>
      <c r="B619">
        <v>2019</v>
      </c>
    </row>
    <row r="620" spans="1:2" x14ac:dyDescent="0.2">
      <c r="A620" t="s">
        <v>71</v>
      </c>
      <c r="B620">
        <v>2019</v>
      </c>
    </row>
    <row r="621" spans="1:2" x14ac:dyDescent="0.2">
      <c r="A621" t="s">
        <v>71</v>
      </c>
      <c r="B621">
        <v>2019</v>
      </c>
    </row>
    <row r="622" spans="1:2" x14ac:dyDescent="0.2">
      <c r="A622" t="s">
        <v>71</v>
      </c>
      <c r="B622">
        <v>2019</v>
      </c>
    </row>
    <row r="623" spans="1:2" x14ac:dyDescent="0.2">
      <c r="A623" t="s">
        <v>82</v>
      </c>
      <c r="B623">
        <v>2019</v>
      </c>
    </row>
    <row r="624" spans="1:2" x14ac:dyDescent="0.2">
      <c r="A624" t="s">
        <v>49</v>
      </c>
      <c r="B624">
        <v>2019</v>
      </c>
    </row>
    <row r="625" spans="1:2" x14ac:dyDescent="0.2">
      <c r="A625" t="s">
        <v>89</v>
      </c>
      <c r="B625">
        <v>2020</v>
      </c>
    </row>
    <row r="626" spans="1:2" x14ac:dyDescent="0.2">
      <c r="A626" t="s">
        <v>105</v>
      </c>
      <c r="B626">
        <v>2019</v>
      </c>
    </row>
    <row r="627" spans="1:2" x14ac:dyDescent="0.2">
      <c r="A627" t="s">
        <v>71</v>
      </c>
      <c r="B627">
        <v>2019</v>
      </c>
    </row>
    <row r="628" spans="1:2" x14ac:dyDescent="0.2">
      <c r="A628" t="s">
        <v>87</v>
      </c>
      <c r="B628">
        <v>2019</v>
      </c>
    </row>
    <row r="629" spans="1:2" x14ac:dyDescent="0.2">
      <c r="A629" t="s">
        <v>71</v>
      </c>
      <c r="B629">
        <v>2019</v>
      </c>
    </row>
    <row r="630" spans="1:2" x14ac:dyDescent="0.2">
      <c r="A630" t="s">
        <v>114</v>
      </c>
      <c r="B630">
        <v>2019</v>
      </c>
    </row>
    <row r="631" spans="1:2" x14ac:dyDescent="0.2">
      <c r="A631" t="s">
        <v>24</v>
      </c>
      <c r="B631">
        <v>2019</v>
      </c>
    </row>
    <row r="632" spans="1:2" x14ac:dyDescent="0.2">
      <c r="A632" t="s">
        <v>87</v>
      </c>
      <c r="B632">
        <v>2019</v>
      </c>
    </row>
    <row r="633" spans="1:2" x14ac:dyDescent="0.2">
      <c r="A633" t="s">
        <v>34</v>
      </c>
      <c r="B633">
        <v>2019</v>
      </c>
    </row>
    <row r="634" spans="1:2" x14ac:dyDescent="0.2">
      <c r="A634" t="s">
        <v>105</v>
      </c>
      <c r="B634">
        <v>2019</v>
      </c>
    </row>
    <row r="635" spans="1:2" x14ac:dyDescent="0.2">
      <c r="A635" t="s">
        <v>71</v>
      </c>
      <c r="B635">
        <v>2019</v>
      </c>
    </row>
    <row r="636" spans="1:2" x14ac:dyDescent="0.2">
      <c r="A636" t="s">
        <v>42</v>
      </c>
      <c r="B636">
        <v>2019</v>
      </c>
    </row>
    <row r="637" spans="1:2" x14ac:dyDescent="0.2">
      <c r="A637" t="s">
        <v>37</v>
      </c>
      <c r="B637">
        <v>2019</v>
      </c>
    </row>
    <row r="638" spans="1:2" x14ac:dyDescent="0.2">
      <c r="A638" t="s">
        <v>47</v>
      </c>
      <c r="B638">
        <v>2019</v>
      </c>
    </row>
    <row r="639" spans="1:2" x14ac:dyDescent="0.2">
      <c r="A639" t="s">
        <v>31</v>
      </c>
      <c r="B639">
        <v>2019</v>
      </c>
    </row>
    <row r="640" spans="1:2" x14ac:dyDescent="0.2">
      <c r="A640" t="s">
        <v>71</v>
      </c>
      <c r="B640">
        <v>2019</v>
      </c>
    </row>
    <row r="641" spans="1:2" x14ac:dyDescent="0.2">
      <c r="A641" t="s">
        <v>77</v>
      </c>
      <c r="B641">
        <v>2019</v>
      </c>
    </row>
    <row r="642" spans="1:2" x14ac:dyDescent="0.2">
      <c r="A642" t="s">
        <v>52</v>
      </c>
      <c r="B642">
        <v>2019</v>
      </c>
    </row>
    <row r="643" spans="1:2" x14ac:dyDescent="0.2">
      <c r="A643" t="s">
        <v>77</v>
      </c>
      <c r="B643">
        <v>2020</v>
      </c>
    </row>
    <row r="644" spans="1:2" x14ac:dyDescent="0.2">
      <c r="A644" t="s">
        <v>24</v>
      </c>
      <c r="B644">
        <v>2019</v>
      </c>
    </row>
    <row r="645" spans="1:2" x14ac:dyDescent="0.2">
      <c r="A645" t="s">
        <v>72</v>
      </c>
      <c r="B645">
        <v>0</v>
      </c>
    </row>
    <row r="646" spans="1:2" x14ac:dyDescent="0.2">
      <c r="A646" t="s">
        <v>71</v>
      </c>
      <c r="B646">
        <v>2019</v>
      </c>
    </row>
    <row r="647" spans="1:2" x14ac:dyDescent="0.2">
      <c r="A647" t="s">
        <v>39</v>
      </c>
      <c r="B647">
        <v>2019</v>
      </c>
    </row>
    <row r="648" spans="1:2" x14ac:dyDescent="0.2">
      <c r="A648" t="s">
        <v>82</v>
      </c>
      <c r="B648">
        <v>2019</v>
      </c>
    </row>
    <row r="649" spans="1:2" x14ac:dyDescent="0.2">
      <c r="A649" t="s">
        <v>71</v>
      </c>
      <c r="B649">
        <v>2019</v>
      </c>
    </row>
    <row r="650" spans="1:2" x14ac:dyDescent="0.2">
      <c r="A650" t="s">
        <v>37</v>
      </c>
      <c r="B650">
        <v>2019</v>
      </c>
    </row>
    <row r="651" spans="1:2" x14ac:dyDescent="0.2">
      <c r="A651" t="s">
        <v>100</v>
      </c>
      <c r="B651">
        <v>2019</v>
      </c>
    </row>
    <row r="652" spans="1:2" x14ac:dyDescent="0.2">
      <c r="A652" t="s">
        <v>87</v>
      </c>
      <c r="B652">
        <v>2019</v>
      </c>
    </row>
    <row r="653" spans="1:2" x14ac:dyDescent="0.2">
      <c r="A653" t="s">
        <v>41</v>
      </c>
      <c r="B653">
        <v>2019</v>
      </c>
    </row>
    <row r="654" spans="1:2" x14ac:dyDescent="0.2">
      <c r="A654" t="s">
        <v>72</v>
      </c>
      <c r="B654">
        <v>2019</v>
      </c>
    </row>
    <row r="655" spans="1:2" x14ac:dyDescent="0.2">
      <c r="A655" t="s">
        <v>103</v>
      </c>
      <c r="B655">
        <v>2019</v>
      </c>
    </row>
    <row r="656" spans="1:2" x14ac:dyDescent="0.2">
      <c r="A656" t="s">
        <v>51</v>
      </c>
      <c r="B656">
        <v>2019</v>
      </c>
    </row>
    <row r="657" spans="1:2" x14ac:dyDescent="0.2">
      <c r="A657" t="s">
        <v>24</v>
      </c>
      <c r="B657">
        <v>2019</v>
      </c>
    </row>
    <row r="658" spans="1:2" x14ac:dyDescent="0.2">
      <c r="A658" t="s">
        <v>72</v>
      </c>
      <c r="B658">
        <v>2020</v>
      </c>
    </row>
    <row r="659" spans="1:2" x14ac:dyDescent="0.2">
      <c r="A659" t="s">
        <v>77</v>
      </c>
      <c r="B659">
        <v>2019</v>
      </c>
    </row>
    <row r="660" spans="1:2" x14ac:dyDescent="0.2">
      <c r="A660" t="s">
        <v>76</v>
      </c>
      <c r="B660">
        <v>2019</v>
      </c>
    </row>
    <row r="661" spans="1:2" x14ac:dyDescent="0.2">
      <c r="A661" t="s">
        <v>59</v>
      </c>
      <c r="B661">
        <v>2019</v>
      </c>
    </row>
    <row r="662" spans="1:2" x14ac:dyDescent="0.2">
      <c r="A662" t="s">
        <v>71</v>
      </c>
      <c r="B662">
        <v>2019</v>
      </c>
    </row>
    <row r="663" spans="1:2" x14ac:dyDescent="0.2">
      <c r="A663" t="s">
        <v>101</v>
      </c>
      <c r="B663">
        <v>2019</v>
      </c>
    </row>
    <row r="664" spans="1:2" x14ac:dyDescent="0.2">
      <c r="A664" t="s">
        <v>35</v>
      </c>
      <c r="B664">
        <v>2019</v>
      </c>
    </row>
    <row r="665" spans="1:2" x14ac:dyDescent="0.2">
      <c r="A665" t="s">
        <v>41</v>
      </c>
      <c r="B665">
        <v>2019</v>
      </c>
    </row>
    <row r="666" spans="1:2" x14ac:dyDescent="0.2">
      <c r="A666" t="s">
        <v>71</v>
      </c>
      <c r="B666">
        <v>2019</v>
      </c>
    </row>
    <row r="667" spans="1:2" x14ac:dyDescent="0.2">
      <c r="A667" t="s">
        <v>71</v>
      </c>
      <c r="B667">
        <v>2019</v>
      </c>
    </row>
    <row r="668" spans="1:2" x14ac:dyDescent="0.2">
      <c r="A668" t="s">
        <v>71</v>
      </c>
      <c r="B668">
        <v>2019</v>
      </c>
    </row>
    <row r="669" spans="1:2" x14ac:dyDescent="0.2">
      <c r="A669" t="s">
        <v>71</v>
      </c>
      <c r="B669">
        <v>2019</v>
      </c>
    </row>
    <row r="670" spans="1:2" x14ac:dyDescent="0.2">
      <c r="A670" t="s">
        <v>71</v>
      </c>
      <c r="B670">
        <v>2019</v>
      </c>
    </row>
    <row r="671" spans="1:2" x14ac:dyDescent="0.2">
      <c r="A671" t="s">
        <v>71</v>
      </c>
      <c r="B671">
        <v>2019</v>
      </c>
    </row>
    <row r="672" spans="1:2" x14ac:dyDescent="0.2">
      <c r="A672" t="s">
        <v>71</v>
      </c>
      <c r="B672">
        <v>2019</v>
      </c>
    </row>
    <row r="673" spans="1:2" x14ac:dyDescent="0.2">
      <c r="A673" t="s">
        <v>87</v>
      </c>
      <c r="B673">
        <v>2019</v>
      </c>
    </row>
    <row r="674" spans="1:2" x14ac:dyDescent="0.2">
      <c r="A674" t="s">
        <v>50</v>
      </c>
      <c r="B674">
        <v>2019</v>
      </c>
    </row>
    <row r="675" spans="1:2" x14ac:dyDescent="0.2">
      <c r="A675" t="s">
        <v>34</v>
      </c>
      <c r="B675">
        <v>2019</v>
      </c>
    </row>
    <row r="676" spans="1:2" x14ac:dyDescent="0.2">
      <c r="A676" t="s">
        <v>72</v>
      </c>
      <c r="B676">
        <v>2020</v>
      </c>
    </row>
    <row r="677" spans="1:2" x14ac:dyDescent="0.2">
      <c r="A677" t="s">
        <v>88</v>
      </c>
      <c r="B677">
        <v>2019</v>
      </c>
    </row>
    <row r="678" spans="1:2" x14ac:dyDescent="0.2">
      <c r="A678" t="s">
        <v>36</v>
      </c>
      <c r="B678">
        <v>2019</v>
      </c>
    </row>
    <row r="679" spans="1:2" x14ac:dyDescent="0.2">
      <c r="A679" t="s">
        <v>71</v>
      </c>
      <c r="B679">
        <v>2019</v>
      </c>
    </row>
    <row r="680" spans="1:2" x14ac:dyDescent="0.2">
      <c r="A680" t="s">
        <v>100</v>
      </c>
      <c r="B680">
        <v>2019</v>
      </c>
    </row>
    <row r="681" spans="1:2" x14ac:dyDescent="0.2">
      <c r="A681" t="s">
        <v>72</v>
      </c>
      <c r="B681">
        <v>2020</v>
      </c>
    </row>
    <row r="682" spans="1:2" x14ac:dyDescent="0.2">
      <c r="A682" t="s">
        <v>80</v>
      </c>
      <c r="B682">
        <v>2019</v>
      </c>
    </row>
    <row r="683" spans="1:2" x14ac:dyDescent="0.2">
      <c r="A683" t="s">
        <v>87</v>
      </c>
      <c r="B683">
        <v>2019</v>
      </c>
    </row>
    <row r="684" spans="1:2" x14ac:dyDescent="0.2">
      <c r="A684" t="s">
        <v>42</v>
      </c>
      <c r="B684">
        <v>2019</v>
      </c>
    </row>
    <row r="685" spans="1:2" x14ac:dyDescent="0.2">
      <c r="A685" t="s">
        <v>24</v>
      </c>
      <c r="B685">
        <v>2019</v>
      </c>
    </row>
    <row r="686" spans="1:2" x14ac:dyDescent="0.2">
      <c r="A686" t="s">
        <v>38</v>
      </c>
      <c r="B686">
        <v>2019</v>
      </c>
    </row>
    <row r="687" spans="1:2" x14ac:dyDescent="0.2">
      <c r="A687" t="s">
        <v>104</v>
      </c>
      <c r="B687">
        <v>2019</v>
      </c>
    </row>
    <row r="688" spans="1:2" x14ac:dyDescent="0.2">
      <c r="A688" t="s">
        <v>72</v>
      </c>
      <c r="B688">
        <v>2020</v>
      </c>
    </row>
    <row r="689" spans="1:2" x14ac:dyDescent="0.2">
      <c r="A689" t="s">
        <v>78</v>
      </c>
      <c r="B689">
        <v>0</v>
      </c>
    </row>
    <row r="690" spans="1:2" x14ac:dyDescent="0.2">
      <c r="A690" t="s">
        <v>29</v>
      </c>
      <c r="B690">
        <v>2019</v>
      </c>
    </row>
    <row r="691" spans="1:2" x14ac:dyDescent="0.2">
      <c r="A691" t="s">
        <v>71</v>
      </c>
      <c r="B691">
        <v>2019</v>
      </c>
    </row>
    <row r="692" spans="1:2" x14ac:dyDescent="0.2">
      <c r="A692" t="s">
        <v>40</v>
      </c>
      <c r="B692">
        <v>2019</v>
      </c>
    </row>
    <row r="693" spans="1:2" x14ac:dyDescent="0.2">
      <c r="A693" t="s">
        <v>41</v>
      </c>
      <c r="B693">
        <v>2019</v>
      </c>
    </row>
    <row r="694" spans="1:2" x14ac:dyDescent="0.2">
      <c r="A694" t="s">
        <v>89</v>
      </c>
      <c r="B694">
        <v>2019</v>
      </c>
    </row>
    <row r="695" spans="1:2" x14ac:dyDescent="0.2">
      <c r="A695" t="s">
        <v>72</v>
      </c>
      <c r="B695">
        <v>2019</v>
      </c>
    </row>
    <row r="696" spans="1:2" x14ac:dyDescent="0.2">
      <c r="A696" t="s">
        <v>107</v>
      </c>
      <c r="B696">
        <v>2020</v>
      </c>
    </row>
    <row r="697" spans="1:2" x14ac:dyDescent="0.2">
      <c r="A697" t="s">
        <v>109</v>
      </c>
      <c r="B697">
        <v>2019</v>
      </c>
    </row>
    <row r="698" spans="1:2" x14ac:dyDescent="0.2">
      <c r="A698" t="s">
        <v>99</v>
      </c>
      <c r="B698">
        <v>2019</v>
      </c>
    </row>
    <row r="699" spans="1:2" x14ac:dyDescent="0.2">
      <c r="A699" t="s">
        <v>71</v>
      </c>
      <c r="B699">
        <v>2019</v>
      </c>
    </row>
    <row r="700" spans="1:2" x14ac:dyDescent="0.2">
      <c r="A700" t="s">
        <v>37</v>
      </c>
      <c r="B700">
        <v>2019</v>
      </c>
    </row>
    <row r="701" spans="1:2" x14ac:dyDescent="0.2">
      <c r="A701" t="s">
        <v>104</v>
      </c>
      <c r="B701">
        <v>2019</v>
      </c>
    </row>
    <row r="702" spans="1:2" x14ac:dyDescent="0.2">
      <c r="A702" t="s">
        <v>59</v>
      </c>
      <c r="B702">
        <v>2019</v>
      </c>
    </row>
    <row r="703" spans="1:2" x14ac:dyDescent="0.2">
      <c r="A703" t="s">
        <v>87</v>
      </c>
      <c r="B703">
        <v>2019</v>
      </c>
    </row>
    <row r="704" spans="1:2" x14ac:dyDescent="0.2">
      <c r="A704" t="s">
        <v>52</v>
      </c>
      <c r="B704">
        <v>2019</v>
      </c>
    </row>
    <row r="705" spans="1:2" x14ac:dyDescent="0.2">
      <c r="A705" t="s">
        <v>39</v>
      </c>
      <c r="B705">
        <v>2019</v>
      </c>
    </row>
    <row r="706" spans="1:2" x14ac:dyDescent="0.2">
      <c r="A706" t="s">
        <v>99</v>
      </c>
      <c r="B706">
        <v>2019</v>
      </c>
    </row>
    <row r="707" spans="1:2" x14ac:dyDescent="0.2">
      <c r="A707" t="s">
        <v>59</v>
      </c>
      <c r="B707">
        <v>2019</v>
      </c>
    </row>
    <row r="708" spans="1:2" x14ac:dyDescent="0.2">
      <c r="A708" t="s">
        <v>35</v>
      </c>
      <c r="B708">
        <v>2019</v>
      </c>
    </row>
    <row r="709" spans="1:2" x14ac:dyDescent="0.2">
      <c r="A709" t="s">
        <v>77</v>
      </c>
      <c r="B709">
        <v>2019</v>
      </c>
    </row>
    <row r="710" spans="1:2" x14ac:dyDescent="0.2">
      <c r="A710" t="s">
        <v>29</v>
      </c>
      <c r="B710">
        <v>2019</v>
      </c>
    </row>
    <row r="711" spans="1:2" x14ac:dyDescent="0.2">
      <c r="A711" t="s">
        <v>71</v>
      </c>
      <c r="B711">
        <v>2019</v>
      </c>
    </row>
    <row r="712" spans="1:2" x14ac:dyDescent="0.2">
      <c r="A712" t="s">
        <v>87</v>
      </c>
      <c r="B712">
        <v>2019</v>
      </c>
    </row>
    <row r="713" spans="1:2" x14ac:dyDescent="0.2">
      <c r="A713" t="s">
        <v>72</v>
      </c>
      <c r="B713">
        <v>2020</v>
      </c>
    </row>
    <row r="714" spans="1:2" x14ac:dyDescent="0.2">
      <c r="A714" t="s">
        <v>57</v>
      </c>
      <c r="B714">
        <v>2019</v>
      </c>
    </row>
    <row r="715" spans="1:2" x14ac:dyDescent="0.2">
      <c r="A715" t="s">
        <v>35</v>
      </c>
      <c r="B715">
        <v>2019</v>
      </c>
    </row>
    <row r="716" spans="1:2" x14ac:dyDescent="0.2">
      <c r="A716" t="s">
        <v>66</v>
      </c>
      <c r="B716">
        <v>2020</v>
      </c>
    </row>
    <row r="717" spans="1:2" x14ac:dyDescent="0.2">
      <c r="A717" t="s">
        <v>71</v>
      </c>
      <c r="B717">
        <v>2019</v>
      </c>
    </row>
    <row r="718" spans="1:2" x14ac:dyDescent="0.2">
      <c r="A718" t="s">
        <v>87</v>
      </c>
      <c r="B718">
        <v>2019</v>
      </c>
    </row>
    <row r="719" spans="1:2" x14ac:dyDescent="0.2">
      <c r="A719" t="s">
        <v>72</v>
      </c>
      <c r="B719">
        <v>2019</v>
      </c>
    </row>
    <row r="720" spans="1:2" x14ac:dyDescent="0.2">
      <c r="A720" t="s">
        <v>35</v>
      </c>
      <c r="B720">
        <v>2019</v>
      </c>
    </row>
    <row r="721" spans="1:2" x14ac:dyDescent="0.2">
      <c r="A721" t="s">
        <v>71</v>
      </c>
      <c r="B721">
        <v>2019</v>
      </c>
    </row>
    <row r="722" spans="1:2" x14ac:dyDescent="0.2">
      <c r="A722" t="s">
        <v>29</v>
      </c>
      <c r="B722">
        <v>2019</v>
      </c>
    </row>
    <row r="723" spans="1:2" x14ac:dyDescent="0.2">
      <c r="A723" t="s">
        <v>41</v>
      </c>
      <c r="B723">
        <v>2019</v>
      </c>
    </row>
    <row r="724" spans="1:2" x14ac:dyDescent="0.2">
      <c r="A724" t="s">
        <v>104</v>
      </c>
      <c r="B724">
        <v>2019</v>
      </c>
    </row>
    <row r="725" spans="1:2" x14ac:dyDescent="0.2">
      <c r="A725" t="s">
        <v>35</v>
      </c>
      <c r="B725">
        <v>2019</v>
      </c>
    </row>
    <row r="726" spans="1:2" x14ac:dyDescent="0.2">
      <c r="A726" t="s">
        <v>77</v>
      </c>
      <c r="B726">
        <v>2019</v>
      </c>
    </row>
    <row r="727" spans="1:2" x14ac:dyDescent="0.2">
      <c r="A727" t="s">
        <v>72</v>
      </c>
      <c r="B727">
        <v>2019</v>
      </c>
    </row>
    <row r="728" spans="1:2" x14ac:dyDescent="0.2">
      <c r="A728" t="s">
        <v>29</v>
      </c>
      <c r="B728">
        <v>2019</v>
      </c>
    </row>
    <row r="729" spans="1:2" x14ac:dyDescent="0.2">
      <c r="A729" t="s">
        <v>72</v>
      </c>
      <c r="B729">
        <v>2019</v>
      </c>
    </row>
    <row r="730" spans="1:2" x14ac:dyDescent="0.2">
      <c r="A730" t="s">
        <v>77</v>
      </c>
      <c r="B730">
        <v>2019</v>
      </c>
    </row>
    <row r="731" spans="1:2" x14ac:dyDescent="0.2">
      <c r="A731" t="s">
        <v>103</v>
      </c>
      <c r="B731">
        <v>2019</v>
      </c>
    </row>
    <row r="732" spans="1:2" x14ac:dyDescent="0.2">
      <c r="A732" t="s">
        <v>39</v>
      </c>
      <c r="B732">
        <v>2019</v>
      </c>
    </row>
    <row r="733" spans="1:2" x14ac:dyDescent="0.2">
      <c r="A733" t="s">
        <v>71</v>
      </c>
      <c r="B733">
        <v>2019</v>
      </c>
    </row>
    <row r="734" spans="1:2" x14ac:dyDescent="0.2">
      <c r="A734" t="s">
        <v>71</v>
      </c>
      <c r="B734">
        <v>2019</v>
      </c>
    </row>
    <row r="735" spans="1:2" x14ac:dyDescent="0.2">
      <c r="A735" t="s">
        <v>41</v>
      </c>
      <c r="B735">
        <v>2019</v>
      </c>
    </row>
    <row r="736" spans="1:2" x14ac:dyDescent="0.2">
      <c r="A736" t="s">
        <v>52</v>
      </c>
      <c r="B736">
        <v>2019</v>
      </c>
    </row>
    <row r="737" spans="1:2" x14ac:dyDescent="0.2">
      <c r="A737" t="s">
        <v>112</v>
      </c>
      <c r="B737">
        <v>2019</v>
      </c>
    </row>
    <row r="738" spans="1:2" x14ac:dyDescent="0.2">
      <c r="A738" t="s">
        <v>77</v>
      </c>
      <c r="B738">
        <v>2019</v>
      </c>
    </row>
    <row r="739" spans="1:2" x14ac:dyDescent="0.2">
      <c r="A739" t="s">
        <v>40</v>
      </c>
      <c r="B739">
        <v>2019</v>
      </c>
    </row>
    <row r="740" spans="1:2" x14ac:dyDescent="0.2">
      <c r="A740" t="s">
        <v>35</v>
      </c>
      <c r="B740">
        <v>2019</v>
      </c>
    </row>
    <row r="741" spans="1:2" x14ac:dyDescent="0.2">
      <c r="A741" t="s">
        <v>35</v>
      </c>
      <c r="B741">
        <v>2019</v>
      </c>
    </row>
    <row r="742" spans="1:2" x14ac:dyDescent="0.2">
      <c r="A742" t="s">
        <v>87</v>
      </c>
      <c r="B742">
        <v>2019</v>
      </c>
    </row>
    <row r="743" spans="1:2" x14ac:dyDescent="0.2">
      <c r="A743" t="s">
        <v>37</v>
      </c>
      <c r="B743">
        <v>2019</v>
      </c>
    </row>
    <row r="744" spans="1:2" x14ac:dyDescent="0.2">
      <c r="A744" t="s">
        <v>71</v>
      </c>
      <c r="B744">
        <v>2019</v>
      </c>
    </row>
    <row r="745" spans="1:2" x14ac:dyDescent="0.2">
      <c r="A745" t="s">
        <v>87</v>
      </c>
      <c r="B745">
        <v>2019</v>
      </c>
    </row>
    <row r="746" spans="1:2" x14ac:dyDescent="0.2">
      <c r="A746" t="s">
        <v>104</v>
      </c>
      <c r="B746">
        <v>2019</v>
      </c>
    </row>
    <row r="747" spans="1:2" x14ac:dyDescent="0.2">
      <c r="A747" t="s">
        <v>87</v>
      </c>
      <c r="B747">
        <v>2019</v>
      </c>
    </row>
    <row r="748" spans="1:2" x14ac:dyDescent="0.2">
      <c r="A748" t="s">
        <v>35</v>
      </c>
      <c r="B748">
        <v>2019</v>
      </c>
    </row>
    <row r="749" spans="1:2" x14ac:dyDescent="0.2">
      <c r="A749" t="s">
        <v>99</v>
      </c>
      <c r="B749">
        <v>2019</v>
      </c>
    </row>
    <row r="750" spans="1:2" x14ac:dyDescent="0.2">
      <c r="A750" t="s">
        <v>47</v>
      </c>
      <c r="B750">
        <v>2019</v>
      </c>
    </row>
    <row r="751" spans="1:2" x14ac:dyDescent="0.2">
      <c r="A751" t="s">
        <v>87</v>
      </c>
      <c r="B751">
        <v>2019</v>
      </c>
    </row>
    <row r="752" spans="1:2" x14ac:dyDescent="0.2">
      <c r="A752" t="s">
        <v>113</v>
      </c>
      <c r="B752">
        <v>2019</v>
      </c>
    </row>
    <row r="753" spans="1:2" x14ac:dyDescent="0.2">
      <c r="A753" t="s">
        <v>87</v>
      </c>
      <c r="B753">
        <v>2019</v>
      </c>
    </row>
    <row r="754" spans="1:2" x14ac:dyDescent="0.2">
      <c r="A754" t="s">
        <v>57</v>
      </c>
      <c r="B754">
        <v>2021</v>
      </c>
    </row>
    <row r="755" spans="1:2" x14ac:dyDescent="0.2">
      <c r="A755" t="s">
        <v>69</v>
      </c>
      <c r="B755">
        <v>2021</v>
      </c>
    </row>
    <row r="756" spans="1:2" x14ac:dyDescent="0.2">
      <c r="A756" t="s">
        <v>77</v>
      </c>
      <c r="B756">
        <v>2021</v>
      </c>
    </row>
    <row r="757" spans="1:2" x14ac:dyDescent="0.2">
      <c r="A757" t="s">
        <v>103</v>
      </c>
      <c r="B757">
        <v>2019</v>
      </c>
    </row>
    <row r="758" spans="1:2" x14ac:dyDescent="0.2">
      <c r="A758" t="s">
        <v>105</v>
      </c>
      <c r="B758">
        <v>2019</v>
      </c>
    </row>
    <row r="759" spans="1:2" x14ac:dyDescent="0.2">
      <c r="A759" t="s">
        <v>24</v>
      </c>
      <c r="B759">
        <v>2019</v>
      </c>
    </row>
    <row r="760" spans="1:2" x14ac:dyDescent="0.2">
      <c r="A760" t="s">
        <v>103</v>
      </c>
      <c r="B760">
        <v>2019</v>
      </c>
    </row>
    <row r="761" spans="1:2" x14ac:dyDescent="0.2">
      <c r="A761" t="s">
        <v>70</v>
      </c>
      <c r="B761">
        <v>2019</v>
      </c>
    </row>
    <row r="762" spans="1:2" x14ac:dyDescent="0.2">
      <c r="A762" t="s">
        <v>71</v>
      </c>
      <c r="B762">
        <v>2019</v>
      </c>
    </row>
    <row r="763" spans="1:2" x14ac:dyDescent="0.2">
      <c r="A763" t="s">
        <v>71</v>
      </c>
      <c r="B763">
        <v>2019</v>
      </c>
    </row>
    <row r="764" spans="1:2" x14ac:dyDescent="0.2">
      <c r="A764" t="s">
        <v>71</v>
      </c>
      <c r="B764">
        <v>2019</v>
      </c>
    </row>
    <row r="765" spans="1:2" x14ac:dyDescent="0.2">
      <c r="A765" t="s">
        <v>29</v>
      </c>
      <c r="B765">
        <v>2019</v>
      </c>
    </row>
    <row r="766" spans="1:2" x14ac:dyDescent="0.2">
      <c r="A766" t="s">
        <v>77</v>
      </c>
      <c r="B766">
        <v>2019</v>
      </c>
    </row>
    <row r="767" spans="1:2" x14ac:dyDescent="0.2">
      <c r="A767" t="s">
        <v>24</v>
      </c>
      <c r="B767">
        <v>2019</v>
      </c>
    </row>
    <row r="768" spans="1:2" x14ac:dyDescent="0.2">
      <c r="A768" t="s">
        <v>87</v>
      </c>
      <c r="B768">
        <v>2019</v>
      </c>
    </row>
    <row r="769" spans="1:2" x14ac:dyDescent="0.2">
      <c r="A769" t="s">
        <v>71</v>
      </c>
      <c r="B769">
        <v>2019</v>
      </c>
    </row>
    <row r="770" spans="1:2" x14ac:dyDescent="0.2">
      <c r="A770" t="s">
        <v>29</v>
      </c>
      <c r="B770">
        <v>2019</v>
      </c>
    </row>
    <row r="771" spans="1:2" x14ac:dyDescent="0.2">
      <c r="A771" t="s">
        <v>71</v>
      </c>
      <c r="B771">
        <v>2019</v>
      </c>
    </row>
    <row r="772" spans="1:2" x14ac:dyDescent="0.2">
      <c r="A772" t="s">
        <v>72</v>
      </c>
      <c r="B772">
        <v>2019</v>
      </c>
    </row>
    <row r="773" spans="1:2" x14ac:dyDescent="0.2">
      <c r="A773" t="s">
        <v>71</v>
      </c>
      <c r="B773">
        <v>2019</v>
      </c>
    </row>
    <row r="774" spans="1:2" x14ac:dyDescent="0.2">
      <c r="A774" t="s">
        <v>89</v>
      </c>
      <c r="B774">
        <v>2019</v>
      </c>
    </row>
    <row r="775" spans="1:2" x14ac:dyDescent="0.2">
      <c r="A775" t="s">
        <v>80</v>
      </c>
      <c r="B775">
        <v>0</v>
      </c>
    </row>
    <row r="776" spans="1:2" x14ac:dyDescent="0.2">
      <c r="A776" t="s">
        <v>87</v>
      </c>
      <c r="B776">
        <v>2019</v>
      </c>
    </row>
    <row r="777" spans="1:2" x14ac:dyDescent="0.2">
      <c r="A777" t="s">
        <v>34</v>
      </c>
      <c r="B777">
        <v>2019</v>
      </c>
    </row>
    <row r="778" spans="1:2" x14ac:dyDescent="0.2">
      <c r="A778" t="s">
        <v>59</v>
      </c>
      <c r="B778">
        <v>2019</v>
      </c>
    </row>
    <row r="779" spans="1:2" x14ac:dyDescent="0.2">
      <c r="A779" t="s">
        <v>72</v>
      </c>
      <c r="B779">
        <v>2019</v>
      </c>
    </row>
    <row r="780" spans="1:2" x14ac:dyDescent="0.2">
      <c r="A780" t="s">
        <v>103</v>
      </c>
      <c r="B780">
        <v>0</v>
      </c>
    </row>
    <row r="781" spans="1:2" x14ac:dyDescent="0.2">
      <c r="A781" t="s">
        <v>38</v>
      </c>
      <c r="B781">
        <v>2019</v>
      </c>
    </row>
    <row r="782" spans="1:2" x14ac:dyDescent="0.2">
      <c r="A782" t="s">
        <v>34</v>
      </c>
      <c r="B782">
        <v>2019</v>
      </c>
    </row>
    <row r="783" spans="1:2" x14ac:dyDescent="0.2">
      <c r="A783" t="s">
        <v>105</v>
      </c>
      <c r="B783">
        <v>2019</v>
      </c>
    </row>
    <row r="784" spans="1:2" x14ac:dyDescent="0.2">
      <c r="A784" t="s">
        <v>87</v>
      </c>
      <c r="B784">
        <v>2019</v>
      </c>
    </row>
    <row r="785" spans="1:2" x14ac:dyDescent="0.2">
      <c r="A785" t="s">
        <v>87</v>
      </c>
      <c r="B785">
        <v>0</v>
      </c>
    </row>
    <row r="786" spans="1:2" x14ac:dyDescent="0.2">
      <c r="A786" t="s">
        <v>87</v>
      </c>
      <c r="B786">
        <v>2019</v>
      </c>
    </row>
    <row r="787" spans="1:2" x14ac:dyDescent="0.2">
      <c r="A787" t="s">
        <v>103</v>
      </c>
      <c r="B787">
        <v>2019</v>
      </c>
    </row>
    <row r="788" spans="1:2" x14ac:dyDescent="0.2">
      <c r="A788" t="s">
        <v>68</v>
      </c>
      <c r="B788">
        <v>2019</v>
      </c>
    </row>
    <row r="789" spans="1:2" x14ac:dyDescent="0.2">
      <c r="A789" t="s">
        <v>77</v>
      </c>
      <c r="B789">
        <v>2020</v>
      </c>
    </row>
    <row r="790" spans="1:2" x14ac:dyDescent="0.2">
      <c r="A790" t="s">
        <v>80</v>
      </c>
      <c r="B790">
        <v>2019</v>
      </c>
    </row>
    <row r="791" spans="1:2" x14ac:dyDescent="0.2">
      <c r="A791" t="s">
        <v>71</v>
      </c>
      <c r="B791">
        <v>2019</v>
      </c>
    </row>
    <row r="792" spans="1:2" x14ac:dyDescent="0.2">
      <c r="A792" t="s">
        <v>76</v>
      </c>
      <c r="B792">
        <v>2020</v>
      </c>
    </row>
    <row r="793" spans="1:2" x14ac:dyDescent="0.2">
      <c r="A793" t="s">
        <v>83</v>
      </c>
      <c r="B793">
        <v>2020</v>
      </c>
    </row>
    <row r="794" spans="1:2" x14ac:dyDescent="0.2">
      <c r="A794" t="s">
        <v>37</v>
      </c>
      <c r="B794">
        <v>2019</v>
      </c>
    </row>
    <row r="795" spans="1:2" x14ac:dyDescent="0.2">
      <c r="A795" t="s">
        <v>38</v>
      </c>
      <c r="B795">
        <v>2019</v>
      </c>
    </row>
    <row r="796" spans="1:2" x14ac:dyDescent="0.2">
      <c r="A796" t="s">
        <v>87</v>
      </c>
      <c r="B796">
        <v>2020</v>
      </c>
    </row>
    <row r="797" spans="1:2" x14ac:dyDescent="0.2">
      <c r="A797" t="s">
        <v>101</v>
      </c>
      <c r="B797">
        <v>2020</v>
      </c>
    </row>
    <row r="798" spans="1:2" x14ac:dyDescent="0.2">
      <c r="A798" t="s">
        <v>71</v>
      </c>
      <c r="B798">
        <v>2020</v>
      </c>
    </row>
    <row r="799" spans="1:2" x14ac:dyDescent="0.2">
      <c r="A799" t="s">
        <v>75</v>
      </c>
      <c r="B799">
        <v>2020</v>
      </c>
    </row>
    <row r="800" spans="1:2" x14ac:dyDescent="0.2">
      <c r="A800" t="s">
        <v>77</v>
      </c>
      <c r="B800">
        <v>2020</v>
      </c>
    </row>
    <row r="801" spans="1:2" x14ac:dyDescent="0.2">
      <c r="A801" t="s">
        <v>83</v>
      </c>
      <c r="B801">
        <v>2020</v>
      </c>
    </row>
    <row r="802" spans="1:2" x14ac:dyDescent="0.2">
      <c r="A802" t="s">
        <v>87</v>
      </c>
      <c r="B802">
        <v>2019</v>
      </c>
    </row>
    <row r="803" spans="1:2" x14ac:dyDescent="0.2">
      <c r="A803" t="s">
        <v>83</v>
      </c>
      <c r="B803">
        <v>2020</v>
      </c>
    </row>
    <row r="804" spans="1:2" x14ac:dyDescent="0.2">
      <c r="A804" t="s">
        <v>76</v>
      </c>
      <c r="B804">
        <v>2020</v>
      </c>
    </row>
    <row r="805" spans="1:2" x14ac:dyDescent="0.2">
      <c r="A805" t="s">
        <v>99</v>
      </c>
      <c r="B805">
        <v>2020</v>
      </c>
    </row>
    <row r="806" spans="1:2" x14ac:dyDescent="0.2">
      <c r="A806" t="s">
        <v>71</v>
      </c>
      <c r="B806">
        <v>2019</v>
      </c>
    </row>
    <row r="807" spans="1:2" x14ac:dyDescent="0.2">
      <c r="A807" t="s">
        <v>74</v>
      </c>
      <c r="B807">
        <v>2019</v>
      </c>
    </row>
    <row r="808" spans="1:2" x14ac:dyDescent="0.2">
      <c r="A808" t="s">
        <v>76</v>
      </c>
      <c r="B808">
        <v>2020</v>
      </c>
    </row>
    <row r="809" spans="1:2" x14ac:dyDescent="0.2">
      <c r="A809" t="s">
        <v>72</v>
      </c>
      <c r="B809">
        <v>2019</v>
      </c>
    </row>
    <row r="810" spans="1:2" x14ac:dyDescent="0.2">
      <c r="A810" t="s">
        <v>71</v>
      </c>
      <c r="B810">
        <v>2019</v>
      </c>
    </row>
    <row r="811" spans="1:2" x14ac:dyDescent="0.2">
      <c r="A811" t="s">
        <v>76</v>
      </c>
      <c r="B811">
        <v>2020</v>
      </c>
    </row>
    <row r="812" spans="1:2" x14ac:dyDescent="0.2">
      <c r="A812" t="s">
        <v>99</v>
      </c>
      <c r="B812">
        <v>2020</v>
      </c>
    </row>
    <row r="813" spans="1:2" x14ac:dyDescent="0.2">
      <c r="A813" t="s">
        <v>24</v>
      </c>
      <c r="B813">
        <v>2019</v>
      </c>
    </row>
    <row r="814" spans="1:2" x14ac:dyDescent="0.2">
      <c r="A814" t="s">
        <v>77</v>
      </c>
      <c r="B814">
        <v>2020</v>
      </c>
    </row>
    <row r="815" spans="1:2" x14ac:dyDescent="0.2">
      <c r="A815" t="s">
        <v>71</v>
      </c>
      <c r="B815">
        <v>2019</v>
      </c>
    </row>
    <row r="816" spans="1:2" x14ac:dyDescent="0.2">
      <c r="A816" t="s">
        <v>71</v>
      </c>
      <c r="B816">
        <v>2019</v>
      </c>
    </row>
    <row r="817" spans="1:2" x14ac:dyDescent="0.2">
      <c r="A817" t="s">
        <v>66</v>
      </c>
      <c r="B817">
        <v>2020</v>
      </c>
    </row>
    <row r="818" spans="1:2" x14ac:dyDescent="0.2">
      <c r="A818" t="s">
        <v>71</v>
      </c>
      <c r="B818">
        <v>2019</v>
      </c>
    </row>
    <row r="819" spans="1:2" x14ac:dyDescent="0.2">
      <c r="A819" t="s">
        <v>67</v>
      </c>
      <c r="B819">
        <v>2020</v>
      </c>
    </row>
    <row r="820" spans="1:2" x14ac:dyDescent="0.2">
      <c r="A820" t="s">
        <v>76</v>
      </c>
      <c r="B820">
        <v>2020</v>
      </c>
    </row>
    <row r="821" spans="1:2" x14ac:dyDescent="0.2">
      <c r="A821" t="s">
        <v>72</v>
      </c>
      <c r="B821">
        <v>2020</v>
      </c>
    </row>
    <row r="822" spans="1:2" x14ac:dyDescent="0.2">
      <c r="A822" t="s">
        <v>77</v>
      </c>
      <c r="B822">
        <v>2020</v>
      </c>
    </row>
    <row r="823" spans="1:2" x14ac:dyDescent="0.2">
      <c r="A823" t="s">
        <v>76</v>
      </c>
      <c r="B823">
        <v>2020</v>
      </c>
    </row>
    <row r="824" spans="1:2" x14ac:dyDescent="0.2">
      <c r="A824" t="s">
        <v>101</v>
      </c>
      <c r="B824">
        <v>2019</v>
      </c>
    </row>
    <row r="825" spans="1:2" x14ac:dyDescent="0.2">
      <c r="A825" t="s">
        <v>76</v>
      </c>
      <c r="B825">
        <v>2020</v>
      </c>
    </row>
    <row r="826" spans="1:2" x14ac:dyDescent="0.2">
      <c r="A826" t="s">
        <v>71</v>
      </c>
      <c r="B826">
        <v>2019</v>
      </c>
    </row>
    <row r="827" spans="1:2" x14ac:dyDescent="0.2">
      <c r="A827" t="s">
        <v>89</v>
      </c>
      <c r="B827">
        <v>2020</v>
      </c>
    </row>
    <row r="828" spans="1:2" x14ac:dyDescent="0.2">
      <c r="A828" t="s">
        <v>71</v>
      </c>
      <c r="B828">
        <v>2019</v>
      </c>
    </row>
    <row r="829" spans="1:2" x14ac:dyDescent="0.2">
      <c r="A829" t="s">
        <v>83</v>
      </c>
      <c r="B829">
        <v>2020</v>
      </c>
    </row>
    <row r="830" spans="1:2" x14ac:dyDescent="0.2">
      <c r="A830" t="s">
        <v>36</v>
      </c>
      <c r="B830">
        <v>2019</v>
      </c>
    </row>
    <row r="831" spans="1:2" x14ac:dyDescent="0.2">
      <c r="A831" t="s">
        <v>31</v>
      </c>
      <c r="B831">
        <v>2020</v>
      </c>
    </row>
    <row r="832" spans="1:2" x14ac:dyDescent="0.2">
      <c r="A832" t="s">
        <v>76</v>
      </c>
      <c r="B832">
        <v>2020</v>
      </c>
    </row>
    <row r="833" spans="1:2" x14ac:dyDescent="0.2">
      <c r="A833" t="s">
        <v>39</v>
      </c>
      <c r="B833">
        <v>2020</v>
      </c>
    </row>
    <row r="834" spans="1:2" x14ac:dyDescent="0.2">
      <c r="A834" t="s">
        <v>81</v>
      </c>
      <c r="B834">
        <v>2020</v>
      </c>
    </row>
    <row r="835" spans="1:2" x14ac:dyDescent="0.2">
      <c r="A835" t="s">
        <v>89</v>
      </c>
      <c r="B835">
        <v>2020</v>
      </c>
    </row>
    <row r="836" spans="1:2" x14ac:dyDescent="0.2">
      <c r="A836" t="s">
        <v>77</v>
      </c>
      <c r="B836">
        <v>2020</v>
      </c>
    </row>
    <row r="837" spans="1:2" x14ac:dyDescent="0.2">
      <c r="A837" t="s">
        <v>76</v>
      </c>
      <c r="B837">
        <v>2020</v>
      </c>
    </row>
    <row r="838" spans="1:2" x14ac:dyDescent="0.2">
      <c r="A838" t="s">
        <v>71</v>
      </c>
      <c r="B838">
        <v>2020</v>
      </c>
    </row>
    <row r="839" spans="1:2" x14ac:dyDescent="0.2">
      <c r="A839" t="s">
        <v>67</v>
      </c>
      <c r="B839">
        <v>2020</v>
      </c>
    </row>
    <row r="840" spans="1:2" x14ac:dyDescent="0.2">
      <c r="A840" t="s">
        <v>72</v>
      </c>
      <c r="B840">
        <v>2020</v>
      </c>
    </row>
    <row r="841" spans="1:2" x14ac:dyDescent="0.2">
      <c r="A841" t="s">
        <v>104</v>
      </c>
      <c r="B841">
        <v>2019</v>
      </c>
    </row>
    <row r="842" spans="1:2" x14ac:dyDescent="0.2">
      <c r="A842" t="s">
        <v>74</v>
      </c>
      <c r="B842">
        <v>2020</v>
      </c>
    </row>
    <row r="843" spans="1:2" x14ac:dyDescent="0.2">
      <c r="A843" t="s">
        <v>87</v>
      </c>
      <c r="B843">
        <v>2020</v>
      </c>
    </row>
    <row r="844" spans="1:2" x14ac:dyDescent="0.2">
      <c r="A844" t="s">
        <v>57</v>
      </c>
      <c r="B844">
        <v>2020</v>
      </c>
    </row>
    <row r="845" spans="1:2" x14ac:dyDescent="0.2">
      <c r="A845" t="s">
        <v>74</v>
      </c>
      <c r="B845">
        <v>2020</v>
      </c>
    </row>
    <row r="846" spans="1:2" x14ac:dyDescent="0.2">
      <c r="A846" t="s">
        <v>48</v>
      </c>
      <c r="B846">
        <v>0</v>
      </c>
    </row>
    <row r="847" spans="1:2" x14ac:dyDescent="0.2">
      <c r="A847" t="s">
        <v>69</v>
      </c>
      <c r="B847">
        <v>2020</v>
      </c>
    </row>
    <row r="848" spans="1:2" x14ac:dyDescent="0.2">
      <c r="A848" t="s">
        <v>87</v>
      </c>
      <c r="B848">
        <v>2020</v>
      </c>
    </row>
    <row r="849" spans="1:2" x14ac:dyDescent="0.2">
      <c r="A849" t="s">
        <v>99</v>
      </c>
      <c r="B849">
        <v>2019</v>
      </c>
    </row>
    <row r="850" spans="1:2" x14ac:dyDescent="0.2">
      <c r="A850" t="s">
        <v>38</v>
      </c>
      <c r="B850">
        <v>2019</v>
      </c>
    </row>
    <row r="851" spans="1:2" x14ac:dyDescent="0.2">
      <c r="A851" t="s">
        <v>55</v>
      </c>
      <c r="B851">
        <v>2020</v>
      </c>
    </row>
    <row r="852" spans="1:2" x14ac:dyDescent="0.2">
      <c r="A852" t="s">
        <v>87</v>
      </c>
      <c r="B852">
        <v>2019</v>
      </c>
    </row>
    <row r="853" spans="1:2" x14ac:dyDescent="0.2">
      <c r="A853" t="s">
        <v>24</v>
      </c>
      <c r="B853">
        <v>2019</v>
      </c>
    </row>
    <row r="854" spans="1:2" x14ac:dyDescent="0.2">
      <c r="A854" t="s">
        <v>71</v>
      </c>
      <c r="B854">
        <v>0</v>
      </c>
    </row>
    <row r="855" spans="1:2" x14ac:dyDescent="0.2">
      <c r="A855" t="s">
        <v>104</v>
      </c>
      <c r="B855">
        <v>2019</v>
      </c>
    </row>
    <row r="856" spans="1:2" x14ac:dyDescent="0.2">
      <c r="A856" t="s">
        <v>87</v>
      </c>
      <c r="B856">
        <v>2019</v>
      </c>
    </row>
    <row r="857" spans="1:2" x14ac:dyDescent="0.2">
      <c r="A857" t="s">
        <v>72</v>
      </c>
      <c r="B857">
        <v>2019</v>
      </c>
    </row>
    <row r="858" spans="1:2" x14ac:dyDescent="0.2">
      <c r="A858" t="s">
        <v>71</v>
      </c>
      <c r="B858">
        <v>2019</v>
      </c>
    </row>
    <row r="859" spans="1:2" x14ac:dyDescent="0.2">
      <c r="A859" t="s">
        <v>83</v>
      </c>
      <c r="B859">
        <v>2019</v>
      </c>
    </row>
    <row r="860" spans="1:2" x14ac:dyDescent="0.2">
      <c r="A860" t="s">
        <v>47</v>
      </c>
      <c r="B860">
        <v>2019</v>
      </c>
    </row>
    <row r="861" spans="1:2" x14ac:dyDescent="0.2">
      <c r="A861" t="s">
        <v>38</v>
      </c>
      <c r="B861">
        <v>2019</v>
      </c>
    </row>
    <row r="862" spans="1:2" x14ac:dyDescent="0.2">
      <c r="A862" t="s">
        <v>78</v>
      </c>
      <c r="B862">
        <v>0</v>
      </c>
    </row>
    <row r="863" spans="1:2" x14ac:dyDescent="0.2">
      <c r="A863" t="s">
        <v>107</v>
      </c>
      <c r="B863">
        <v>2019</v>
      </c>
    </row>
    <row r="864" spans="1:2" x14ac:dyDescent="0.2">
      <c r="A864" t="s">
        <v>70</v>
      </c>
      <c r="B864">
        <v>2019</v>
      </c>
    </row>
    <row r="865" spans="1:2" x14ac:dyDescent="0.2">
      <c r="A865" t="s">
        <v>100</v>
      </c>
      <c r="B865">
        <v>2019</v>
      </c>
    </row>
    <row r="866" spans="1:2" x14ac:dyDescent="0.2">
      <c r="A866" t="s">
        <v>87</v>
      </c>
      <c r="B866">
        <v>0</v>
      </c>
    </row>
    <row r="867" spans="1:2" x14ac:dyDescent="0.2">
      <c r="A867" t="s">
        <v>29</v>
      </c>
      <c r="B867">
        <v>2020</v>
      </c>
    </row>
    <row r="868" spans="1:2" x14ac:dyDescent="0.2">
      <c r="A868" t="s">
        <v>85</v>
      </c>
      <c r="B868">
        <v>0</v>
      </c>
    </row>
    <row r="869" spans="1:2" x14ac:dyDescent="0.2">
      <c r="A869" t="s">
        <v>46</v>
      </c>
      <c r="B869">
        <v>2019</v>
      </c>
    </row>
    <row r="870" spans="1:2" x14ac:dyDescent="0.2">
      <c r="A870" t="s">
        <v>41</v>
      </c>
      <c r="B870">
        <v>2019</v>
      </c>
    </row>
    <row r="871" spans="1:2" x14ac:dyDescent="0.2">
      <c r="A871" t="s">
        <v>26</v>
      </c>
      <c r="B871">
        <v>2019</v>
      </c>
    </row>
    <row r="872" spans="1:2" x14ac:dyDescent="0.2">
      <c r="A872" t="s">
        <v>35</v>
      </c>
      <c r="B872">
        <v>2019</v>
      </c>
    </row>
    <row r="873" spans="1:2" x14ac:dyDescent="0.2">
      <c r="A873" t="s">
        <v>66</v>
      </c>
      <c r="B873">
        <v>2019</v>
      </c>
    </row>
    <row r="874" spans="1:2" x14ac:dyDescent="0.2">
      <c r="A874" t="s">
        <v>35</v>
      </c>
      <c r="B874">
        <v>2019</v>
      </c>
    </row>
    <row r="875" spans="1:2" x14ac:dyDescent="0.2">
      <c r="A875" t="s">
        <v>29</v>
      </c>
      <c r="B875">
        <v>2020</v>
      </c>
    </row>
    <row r="876" spans="1:2" x14ac:dyDescent="0.2">
      <c r="A876" t="s">
        <v>33</v>
      </c>
      <c r="B876">
        <v>2019</v>
      </c>
    </row>
    <row r="877" spans="1:2" x14ac:dyDescent="0.2">
      <c r="A877" t="s">
        <v>52</v>
      </c>
      <c r="B877">
        <v>2019</v>
      </c>
    </row>
    <row r="878" spans="1:2" x14ac:dyDescent="0.2">
      <c r="A878" t="s">
        <v>104</v>
      </c>
      <c r="B878">
        <v>2020</v>
      </c>
    </row>
    <row r="879" spans="1:2" x14ac:dyDescent="0.2">
      <c r="A879" t="s">
        <v>87</v>
      </c>
      <c r="B879">
        <v>2019</v>
      </c>
    </row>
    <row r="880" spans="1:2" x14ac:dyDescent="0.2">
      <c r="A880" t="s">
        <v>87</v>
      </c>
      <c r="B880">
        <v>0</v>
      </c>
    </row>
    <row r="881" spans="1:2" x14ac:dyDescent="0.2">
      <c r="A881" t="s">
        <v>76</v>
      </c>
      <c r="B881">
        <v>2020</v>
      </c>
    </row>
    <row r="882" spans="1:2" x14ac:dyDescent="0.2">
      <c r="A882" t="s">
        <v>76</v>
      </c>
      <c r="B882">
        <v>2021</v>
      </c>
    </row>
    <row r="883" spans="1:2" x14ac:dyDescent="0.2">
      <c r="A883" t="s">
        <v>78</v>
      </c>
      <c r="B883">
        <v>2021</v>
      </c>
    </row>
    <row r="884" spans="1:2" x14ac:dyDescent="0.2">
      <c r="A884" t="s">
        <v>72</v>
      </c>
      <c r="B884">
        <v>2021</v>
      </c>
    </row>
    <row r="885" spans="1:2" x14ac:dyDescent="0.2">
      <c r="A885" t="s">
        <v>87</v>
      </c>
      <c r="B885">
        <v>2021</v>
      </c>
    </row>
    <row r="886" spans="1:2" x14ac:dyDescent="0.2">
      <c r="A886" t="s">
        <v>71</v>
      </c>
      <c r="B886">
        <v>2019</v>
      </c>
    </row>
    <row r="887" spans="1:2" x14ac:dyDescent="0.2">
      <c r="A887" t="s">
        <v>71</v>
      </c>
      <c r="B887">
        <v>2019</v>
      </c>
    </row>
    <row r="888" spans="1:2" x14ac:dyDescent="0.2">
      <c r="A888" t="s">
        <v>87</v>
      </c>
      <c r="B888">
        <v>2019</v>
      </c>
    </row>
    <row r="889" spans="1:2" x14ac:dyDescent="0.2">
      <c r="A889" t="s">
        <v>71</v>
      </c>
      <c r="B889">
        <v>2019</v>
      </c>
    </row>
    <row r="890" spans="1:2" x14ac:dyDescent="0.2">
      <c r="A890" t="s">
        <v>72</v>
      </c>
      <c r="B890">
        <v>2019</v>
      </c>
    </row>
    <row r="891" spans="1:2" x14ac:dyDescent="0.2">
      <c r="A891" t="s">
        <v>87</v>
      </c>
      <c r="B891">
        <v>2019</v>
      </c>
    </row>
    <row r="892" spans="1:2" x14ac:dyDescent="0.2">
      <c r="A892" t="s">
        <v>50</v>
      </c>
      <c r="B892">
        <v>2019</v>
      </c>
    </row>
    <row r="893" spans="1:2" x14ac:dyDescent="0.2">
      <c r="A893" t="s">
        <v>104</v>
      </c>
      <c r="B893">
        <v>2019</v>
      </c>
    </row>
    <row r="894" spans="1:2" x14ac:dyDescent="0.2">
      <c r="A894" t="s">
        <v>43</v>
      </c>
      <c r="B894">
        <v>2019</v>
      </c>
    </row>
    <row r="895" spans="1:2" x14ac:dyDescent="0.2">
      <c r="A895" t="s">
        <v>67</v>
      </c>
      <c r="B895">
        <v>2020</v>
      </c>
    </row>
    <row r="896" spans="1:2" x14ac:dyDescent="0.2">
      <c r="A896" t="s">
        <v>86</v>
      </c>
      <c r="B896">
        <v>2019</v>
      </c>
    </row>
    <row r="897" spans="1:2" x14ac:dyDescent="0.2">
      <c r="A897" t="s">
        <v>108</v>
      </c>
      <c r="B897">
        <v>2019</v>
      </c>
    </row>
    <row r="898" spans="1:2" x14ac:dyDescent="0.2">
      <c r="A898" t="s">
        <v>71</v>
      </c>
      <c r="B898">
        <v>2019</v>
      </c>
    </row>
    <row r="899" spans="1:2" x14ac:dyDescent="0.2">
      <c r="A899" t="s">
        <v>71</v>
      </c>
      <c r="B899">
        <v>2019</v>
      </c>
    </row>
    <row r="900" spans="1:2" x14ac:dyDescent="0.2">
      <c r="A900" t="s">
        <v>29</v>
      </c>
      <c r="B900">
        <v>2019</v>
      </c>
    </row>
    <row r="901" spans="1:2" x14ac:dyDescent="0.2">
      <c r="A901" t="s">
        <v>87</v>
      </c>
      <c r="B901">
        <v>2019</v>
      </c>
    </row>
    <row r="902" spans="1:2" x14ac:dyDescent="0.2">
      <c r="A902" t="s">
        <v>110</v>
      </c>
      <c r="B902">
        <v>2019</v>
      </c>
    </row>
    <row r="903" spans="1:2" x14ac:dyDescent="0.2">
      <c r="A903" t="s">
        <v>99</v>
      </c>
      <c r="B903">
        <v>2020</v>
      </c>
    </row>
    <row r="904" spans="1:2" x14ac:dyDescent="0.2">
      <c r="A904" t="s">
        <v>87</v>
      </c>
      <c r="B904">
        <v>2019</v>
      </c>
    </row>
    <row r="905" spans="1:2" x14ac:dyDescent="0.2">
      <c r="A905" t="s">
        <v>104</v>
      </c>
      <c r="B905">
        <v>2020</v>
      </c>
    </row>
    <row r="906" spans="1:2" x14ac:dyDescent="0.2">
      <c r="A906" t="s">
        <v>66</v>
      </c>
      <c r="B906">
        <v>2020</v>
      </c>
    </row>
    <row r="907" spans="1:2" x14ac:dyDescent="0.2">
      <c r="A907" t="s">
        <v>87</v>
      </c>
      <c r="B907">
        <v>2019</v>
      </c>
    </row>
    <row r="908" spans="1:2" x14ac:dyDescent="0.2">
      <c r="A908" t="s">
        <v>29</v>
      </c>
      <c r="B908">
        <v>2019</v>
      </c>
    </row>
    <row r="909" spans="1:2" x14ac:dyDescent="0.2">
      <c r="A909" t="s">
        <v>31</v>
      </c>
      <c r="B909">
        <v>2019</v>
      </c>
    </row>
    <row r="910" spans="1:2" x14ac:dyDescent="0.2">
      <c r="A910" t="s">
        <v>26</v>
      </c>
      <c r="B910">
        <v>2019</v>
      </c>
    </row>
    <row r="911" spans="1:2" x14ac:dyDescent="0.2">
      <c r="A911" t="s">
        <v>29</v>
      </c>
      <c r="B911">
        <v>2019</v>
      </c>
    </row>
    <row r="912" spans="1:2" x14ac:dyDescent="0.2">
      <c r="A912" t="s">
        <v>85</v>
      </c>
      <c r="B912">
        <v>2019</v>
      </c>
    </row>
    <row r="913" spans="1:2" x14ac:dyDescent="0.2">
      <c r="A913" t="s">
        <v>87</v>
      </c>
      <c r="B913">
        <v>2019</v>
      </c>
    </row>
    <row r="914" spans="1:2" x14ac:dyDescent="0.2">
      <c r="A914" t="s">
        <v>71</v>
      </c>
      <c r="B914">
        <v>2019</v>
      </c>
    </row>
    <row r="915" spans="1:2" x14ac:dyDescent="0.2">
      <c r="A915" t="s">
        <v>111</v>
      </c>
      <c r="B915">
        <v>2019</v>
      </c>
    </row>
    <row r="916" spans="1:2" x14ac:dyDescent="0.2">
      <c r="A916" t="s">
        <v>71</v>
      </c>
      <c r="B916">
        <v>2019</v>
      </c>
    </row>
    <row r="917" spans="1:2" x14ac:dyDescent="0.2">
      <c r="A917" t="s">
        <v>45</v>
      </c>
      <c r="B917">
        <v>2019</v>
      </c>
    </row>
    <row r="918" spans="1:2" x14ac:dyDescent="0.2">
      <c r="A918" t="s">
        <v>114</v>
      </c>
      <c r="B918">
        <v>2019</v>
      </c>
    </row>
    <row r="919" spans="1:2" x14ac:dyDescent="0.2">
      <c r="A919" t="s">
        <v>99</v>
      </c>
      <c r="B919">
        <v>2019</v>
      </c>
    </row>
    <row r="920" spans="1:2" x14ac:dyDescent="0.2">
      <c r="A920" t="s">
        <v>88</v>
      </c>
      <c r="B920">
        <v>2019</v>
      </c>
    </row>
    <row r="921" spans="1:2" x14ac:dyDescent="0.2">
      <c r="A921" t="s">
        <v>89</v>
      </c>
      <c r="B921">
        <v>2019</v>
      </c>
    </row>
    <row r="922" spans="1:2" x14ac:dyDescent="0.2">
      <c r="A922" t="s">
        <v>29</v>
      </c>
      <c r="B922">
        <v>2019</v>
      </c>
    </row>
    <row r="923" spans="1:2" x14ac:dyDescent="0.2">
      <c r="A923" t="s">
        <v>72</v>
      </c>
      <c r="B923">
        <v>0</v>
      </c>
    </row>
    <row r="924" spans="1:2" x14ac:dyDescent="0.2">
      <c r="A924" t="s">
        <v>71</v>
      </c>
      <c r="B924">
        <v>2019</v>
      </c>
    </row>
    <row r="925" spans="1:2" x14ac:dyDescent="0.2">
      <c r="A925" t="s">
        <v>89</v>
      </c>
      <c r="B925">
        <v>2019</v>
      </c>
    </row>
    <row r="926" spans="1:2" x14ac:dyDescent="0.2">
      <c r="A926" t="s">
        <v>74</v>
      </c>
      <c r="B926">
        <v>2019</v>
      </c>
    </row>
    <row r="927" spans="1:2" x14ac:dyDescent="0.2">
      <c r="A927" t="s">
        <v>46</v>
      </c>
      <c r="B927">
        <v>2019</v>
      </c>
    </row>
    <row r="928" spans="1:2" x14ac:dyDescent="0.2">
      <c r="A928" t="s">
        <v>71</v>
      </c>
      <c r="B928">
        <v>2019</v>
      </c>
    </row>
    <row r="929" spans="1:2" x14ac:dyDescent="0.2">
      <c r="A929" t="s">
        <v>106</v>
      </c>
      <c r="B929">
        <v>2019</v>
      </c>
    </row>
    <row r="930" spans="1:2" x14ac:dyDescent="0.2">
      <c r="A930" t="s">
        <v>44</v>
      </c>
      <c r="B930">
        <v>2019</v>
      </c>
    </row>
    <row r="931" spans="1:2" x14ac:dyDescent="0.2">
      <c r="A931" t="s">
        <v>76</v>
      </c>
      <c r="B931">
        <v>2020</v>
      </c>
    </row>
    <row r="932" spans="1:2" x14ac:dyDescent="0.2">
      <c r="A932" t="s">
        <v>82</v>
      </c>
      <c r="B932">
        <v>2019</v>
      </c>
    </row>
    <row r="933" spans="1:2" x14ac:dyDescent="0.2">
      <c r="A933" t="s">
        <v>101</v>
      </c>
      <c r="B933">
        <v>2019</v>
      </c>
    </row>
    <row r="934" spans="1:2" x14ac:dyDescent="0.2">
      <c r="A934" t="s">
        <v>30</v>
      </c>
      <c r="B934">
        <v>2019</v>
      </c>
    </row>
    <row r="935" spans="1:2" x14ac:dyDescent="0.2">
      <c r="A935" t="s">
        <v>39</v>
      </c>
      <c r="B935">
        <v>2020</v>
      </c>
    </row>
    <row r="936" spans="1:2" x14ac:dyDescent="0.2">
      <c r="A936" t="s">
        <v>31</v>
      </c>
      <c r="B936">
        <v>2019</v>
      </c>
    </row>
    <row r="937" spans="1:2" x14ac:dyDescent="0.2">
      <c r="A937" t="s">
        <v>48</v>
      </c>
      <c r="B937">
        <v>2019</v>
      </c>
    </row>
    <row r="938" spans="1:2" x14ac:dyDescent="0.2">
      <c r="A938" t="s">
        <v>108</v>
      </c>
      <c r="B938">
        <v>2020</v>
      </c>
    </row>
    <row r="939" spans="1:2" x14ac:dyDescent="0.2">
      <c r="A939" t="s">
        <v>113</v>
      </c>
      <c r="B939">
        <v>2019</v>
      </c>
    </row>
    <row r="940" spans="1:2" x14ac:dyDescent="0.2">
      <c r="A940" t="s">
        <v>71</v>
      </c>
      <c r="B940">
        <v>2019</v>
      </c>
    </row>
    <row r="941" spans="1:2" x14ac:dyDescent="0.2">
      <c r="A941" t="s">
        <v>86</v>
      </c>
      <c r="B941">
        <v>2019</v>
      </c>
    </row>
    <row r="942" spans="1:2" x14ac:dyDescent="0.2">
      <c r="A942" t="s">
        <v>24</v>
      </c>
      <c r="B942">
        <v>2019</v>
      </c>
    </row>
    <row r="943" spans="1:2" x14ac:dyDescent="0.2">
      <c r="A943" t="s">
        <v>77</v>
      </c>
      <c r="B943">
        <v>2019</v>
      </c>
    </row>
    <row r="944" spans="1:2" x14ac:dyDescent="0.2">
      <c r="A944" t="s">
        <v>105</v>
      </c>
      <c r="B944">
        <v>2019</v>
      </c>
    </row>
    <row r="945" spans="1:2" x14ac:dyDescent="0.2">
      <c r="A945" t="s">
        <v>71</v>
      </c>
      <c r="B945">
        <v>2020</v>
      </c>
    </row>
    <row r="946" spans="1:2" x14ac:dyDescent="0.2">
      <c r="A946" t="s">
        <v>113</v>
      </c>
      <c r="B946">
        <v>2019</v>
      </c>
    </row>
    <row r="947" spans="1:2" x14ac:dyDescent="0.2">
      <c r="A947" t="s">
        <v>35</v>
      </c>
      <c r="B947">
        <v>2019</v>
      </c>
    </row>
    <row r="948" spans="1:2" x14ac:dyDescent="0.2">
      <c r="A948" t="s">
        <v>79</v>
      </c>
      <c r="B948">
        <v>0</v>
      </c>
    </row>
    <row r="949" spans="1:2" x14ac:dyDescent="0.2">
      <c r="A949" t="s">
        <v>26</v>
      </c>
      <c r="B949">
        <v>2019</v>
      </c>
    </row>
    <row r="950" spans="1:2" x14ac:dyDescent="0.2">
      <c r="A950" t="s">
        <v>33</v>
      </c>
      <c r="B950">
        <v>2019</v>
      </c>
    </row>
    <row r="951" spans="1:2" x14ac:dyDescent="0.2">
      <c r="A951" t="s">
        <v>74</v>
      </c>
      <c r="B951">
        <v>2021</v>
      </c>
    </row>
    <row r="952" spans="1:2" x14ac:dyDescent="0.2">
      <c r="A952" t="s">
        <v>79</v>
      </c>
      <c r="B952">
        <v>2020</v>
      </c>
    </row>
    <row r="953" spans="1:2" x14ac:dyDescent="0.2">
      <c r="A953" t="s">
        <v>67</v>
      </c>
      <c r="B953">
        <v>2020</v>
      </c>
    </row>
    <row r="954" spans="1:2" x14ac:dyDescent="0.2">
      <c r="A954" t="s">
        <v>104</v>
      </c>
      <c r="B954">
        <v>2020</v>
      </c>
    </row>
    <row r="955" spans="1:2" x14ac:dyDescent="0.2">
      <c r="A955" t="s">
        <v>56</v>
      </c>
      <c r="B955">
        <v>2019</v>
      </c>
    </row>
    <row r="956" spans="1:2" x14ac:dyDescent="0.2">
      <c r="A956" t="s">
        <v>67</v>
      </c>
      <c r="B956">
        <v>2021</v>
      </c>
    </row>
    <row r="957" spans="1:2" x14ac:dyDescent="0.2">
      <c r="A957" t="s">
        <v>76</v>
      </c>
      <c r="B957">
        <v>2020</v>
      </c>
    </row>
    <row r="958" spans="1:2" x14ac:dyDescent="0.2">
      <c r="A958" t="s">
        <v>83</v>
      </c>
      <c r="B958">
        <v>2020</v>
      </c>
    </row>
    <row r="959" spans="1:2" x14ac:dyDescent="0.2">
      <c r="A959" t="s">
        <v>81</v>
      </c>
      <c r="B959">
        <v>2020</v>
      </c>
    </row>
    <row r="960" spans="1:2" x14ac:dyDescent="0.2">
      <c r="A960" t="s">
        <v>111</v>
      </c>
      <c r="B960">
        <v>2019</v>
      </c>
    </row>
    <row r="961" spans="1:2" x14ac:dyDescent="0.2">
      <c r="A961" t="s">
        <v>46</v>
      </c>
      <c r="B961">
        <v>2020</v>
      </c>
    </row>
    <row r="962" spans="1:2" x14ac:dyDescent="0.2">
      <c r="A962" t="s">
        <v>33</v>
      </c>
      <c r="B962">
        <v>2019</v>
      </c>
    </row>
    <row r="963" spans="1:2" x14ac:dyDescent="0.2">
      <c r="A963" t="s">
        <v>70</v>
      </c>
      <c r="B963">
        <v>2020</v>
      </c>
    </row>
    <row r="964" spans="1:2" x14ac:dyDescent="0.2">
      <c r="A964" t="s">
        <v>99</v>
      </c>
      <c r="B964">
        <v>2020</v>
      </c>
    </row>
    <row r="965" spans="1:2" x14ac:dyDescent="0.2">
      <c r="A965" t="s">
        <v>64</v>
      </c>
      <c r="B965">
        <v>2020</v>
      </c>
    </row>
    <row r="966" spans="1:2" x14ac:dyDescent="0.2">
      <c r="A966" t="s">
        <v>76</v>
      </c>
      <c r="B966">
        <v>2020</v>
      </c>
    </row>
    <row r="967" spans="1:2" x14ac:dyDescent="0.2">
      <c r="A967" t="s">
        <v>99</v>
      </c>
      <c r="B967">
        <v>2020</v>
      </c>
    </row>
    <row r="968" spans="1:2" x14ac:dyDescent="0.2">
      <c r="A968" t="s">
        <v>65</v>
      </c>
      <c r="B968">
        <v>2020</v>
      </c>
    </row>
    <row r="969" spans="1:2" x14ac:dyDescent="0.2">
      <c r="A969" t="s">
        <v>58</v>
      </c>
      <c r="B969">
        <v>2020</v>
      </c>
    </row>
    <row r="970" spans="1:2" x14ac:dyDescent="0.2">
      <c r="A970" t="s">
        <v>76</v>
      </c>
      <c r="B970">
        <v>2020</v>
      </c>
    </row>
    <row r="971" spans="1:2" x14ac:dyDescent="0.2">
      <c r="A971" t="s">
        <v>87</v>
      </c>
      <c r="B971">
        <v>2020</v>
      </c>
    </row>
    <row r="972" spans="1:2" x14ac:dyDescent="0.2">
      <c r="A972" t="s">
        <v>76</v>
      </c>
      <c r="B972">
        <v>2020</v>
      </c>
    </row>
    <row r="973" spans="1:2" x14ac:dyDescent="0.2">
      <c r="A973" t="s">
        <v>76</v>
      </c>
      <c r="B973">
        <v>2020</v>
      </c>
    </row>
    <row r="974" spans="1:2" x14ac:dyDescent="0.2">
      <c r="A974" t="s">
        <v>69</v>
      </c>
      <c r="B974">
        <v>2020</v>
      </c>
    </row>
    <row r="975" spans="1:2" x14ac:dyDescent="0.2">
      <c r="A975" t="s">
        <v>58</v>
      </c>
      <c r="B975">
        <v>2020</v>
      </c>
    </row>
    <row r="976" spans="1:2" x14ac:dyDescent="0.2">
      <c r="A976" t="s">
        <v>76</v>
      </c>
      <c r="B976">
        <v>2020</v>
      </c>
    </row>
    <row r="977" spans="1:2" x14ac:dyDescent="0.2">
      <c r="A977" t="s">
        <v>58</v>
      </c>
      <c r="B977">
        <v>2020</v>
      </c>
    </row>
    <row r="978" spans="1:2" x14ac:dyDescent="0.2">
      <c r="A978" t="s">
        <v>69</v>
      </c>
      <c r="B978">
        <v>2020</v>
      </c>
    </row>
    <row r="979" spans="1:2" x14ac:dyDescent="0.2">
      <c r="A979" t="s">
        <v>74</v>
      </c>
      <c r="B979">
        <v>2021</v>
      </c>
    </row>
    <row r="980" spans="1:2" x14ac:dyDescent="0.2">
      <c r="A980" t="s">
        <v>84</v>
      </c>
      <c r="B980">
        <v>2020</v>
      </c>
    </row>
    <row r="981" spans="1:2" x14ac:dyDescent="0.2">
      <c r="A981" t="s">
        <v>76</v>
      </c>
      <c r="B981">
        <v>2020</v>
      </c>
    </row>
    <row r="982" spans="1:2" x14ac:dyDescent="0.2">
      <c r="A982" t="s">
        <v>87</v>
      </c>
      <c r="B982">
        <v>2020</v>
      </c>
    </row>
    <row r="983" spans="1:2" x14ac:dyDescent="0.2">
      <c r="A983" t="s">
        <v>66</v>
      </c>
      <c r="B983">
        <v>2020</v>
      </c>
    </row>
    <row r="984" spans="1:2" x14ac:dyDescent="0.2">
      <c r="A984" t="s">
        <v>101</v>
      </c>
      <c r="B984">
        <v>2020</v>
      </c>
    </row>
    <row r="985" spans="1:2" x14ac:dyDescent="0.2">
      <c r="A985" t="s">
        <v>78</v>
      </c>
      <c r="B985">
        <v>2020</v>
      </c>
    </row>
    <row r="986" spans="1:2" x14ac:dyDescent="0.2">
      <c r="A986" t="s">
        <v>82</v>
      </c>
      <c r="B986">
        <v>2020</v>
      </c>
    </row>
    <row r="987" spans="1:2" x14ac:dyDescent="0.2">
      <c r="A987" t="s">
        <v>76</v>
      </c>
      <c r="B987">
        <v>2020</v>
      </c>
    </row>
    <row r="988" spans="1:2" x14ac:dyDescent="0.2">
      <c r="A988" t="s">
        <v>74</v>
      </c>
      <c r="B988">
        <v>2020</v>
      </c>
    </row>
    <row r="989" spans="1:2" x14ac:dyDescent="0.2">
      <c r="A989" t="s">
        <v>74</v>
      </c>
      <c r="B989">
        <v>2020</v>
      </c>
    </row>
    <row r="990" spans="1:2" x14ac:dyDescent="0.2">
      <c r="A990" t="s">
        <v>77</v>
      </c>
      <c r="B990">
        <v>2019</v>
      </c>
    </row>
    <row r="991" spans="1:2" x14ac:dyDescent="0.2">
      <c r="A991" t="s">
        <v>77</v>
      </c>
      <c r="B991">
        <v>2020</v>
      </c>
    </row>
    <row r="992" spans="1:2" x14ac:dyDescent="0.2">
      <c r="A992" t="s">
        <v>82</v>
      </c>
      <c r="B992">
        <v>2020</v>
      </c>
    </row>
    <row r="993" spans="1:2" x14ac:dyDescent="0.2">
      <c r="A993" t="s">
        <v>33</v>
      </c>
      <c r="B993">
        <v>2019</v>
      </c>
    </row>
    <row r="994" spans="1:2" x14ac:dyDescent="0.2">
      <c r="A994" t="s">
        <v>103</v>
      </c>
      <c r="B994">
        <v>2019</v>
      </c>
    </row>
    <row r="995" spans="1:2" x14ac:dyDescent="0.2">
      <c r="A995" t="s">
        <v>87</v>
      </c>
      <c r="B995">
        <v>2019</v>
      </c>
    </row>
    <row r="996" spans="1:2" x14ac:dyDescent="0.2">
      <c r="A996" t="s">
        <v>32</v>
      </c>
      <c r="B996">
        <v>2019</v>
      </c>
    </row>
    <row r="997" spans="1:2" x14ac:dyDescent="0.2">
      <c r="A997" t="s">
        <v>87</v>
      </c>
      <c r="B997">
        <v>2019</v>
      </c>
    </row>
    <row r="998" spans="1:2" x14ac:dyDescent="0.2">
      <c r="A998" t="s">
        <v>74</v>
      </c>
      <c r="B998">
        <v>2020</v>
      </c>
    </row>
    <row r="999" spans="1:2" x14ac:dyDescent="0.2">
      <c r="A999" t="s">
        <v>38</v>
      </c>
      <c r="B999">
        <v>2019</v>
      </c>
    </row>
    <row r="1000" spans="1:2" x14ac:dyDescent="0.2">
      <c r="A1000" t="s">
        <v>87</v>
      </c>
      <c r="B1000">
        <v>2019</v>
      </c>
    </row>
    <row r="1001" spans="1:2" x14ac:dyDescent="0.2">
      <c r="A1001" t="s">
        <v>71</v>
      </c>
      <c r="B1001">
        <v>2019</v>
      </c>
    </row>
    <row r="1002" spans="1:2" x14ac:dyDescent="0.2">
      <c r="A1002" t="s">
        <v>87</v>
      </c>
      <c r="B1002">
        <v>2019</v>
      </c>
    </row>
    <row r="1003" spans="1:2" x14ac:dyDescent="0.2">
      <c r="A1003" t="s">
        <v>36</v>
      </c>
      <c r="B1003">
        <v>2021</v>
      </c>
    </row>
    <row r="1004" spans="1:2" x14ac:dyDescent="0.2">
      <c r="A1004" t="s">
        <v>67</v>
      </c>
      <c r="B1004">
        <v>2020</v>
      </c>
    </row>
    <row r="1005" spans="1:2" x14ac:dyDescent="0.2">
      <c r="A1005" t="s">
        <v>72</v>
      </c>
      <c r="B1005">
        <v>2019</v>
      </c>
    </row>
    <row r="1006" spans="1:2" x14ac:dyDescent="0.2">
      <c r="A1006" t="s">
        <v>67</v>
      </c>
      <c r="B1006">
        <v>2020</v>
      </c>
    </row>
    <row r="1007" spans="1:2" x14ac:dyDescent="0.2">
      <c r="A1007" t="s">
        <v>71</v>
      </c>
      <c r="B1007">
        <v>2019</v>
      </c>
    </row>
    <row r="1008" spans="1:2" x14ac:dyDescent="0.2">
      <c r="A1008" t="s">
        <v>87</v>
      </c>
      <c r="B1008">
        <v>2019</v>
      </c>
    </row>
    <row r="1009" spans="1:2" x14ac:dyDescent="0.2">
      <c r="A1009" t="s">
        <v>77</v>
      </c>
      <c r="B1009">
        <v>2019</v>
      </c>
    </row>
    <row r="1010" spans="1:2" x14ac:dyDescent="0.2">
      <c r="A1010" t="s">
        <v>87</v>
      </c>
      <c r="B1010">
        <v>2020</v>
      </c>
    </row>
    <row r="1011" spans="1:2" x14ac:dyDescent="0.2">
      <c r="A1011" t="s">
        <v>76</v>
      </c>
      <c r="B1011">
        <v>2021</v>
      </c>
    </row>
    <row r="1012" spans="1:2" x14ac:dyDescent="0.2">
      <c r="A1012" t="s">
        <v>74</v>
      </c>
      <c r="B1012">
        <v>2020</v>
      </c>
    </row>
    <row r="1013" spans="1:2" x14ac:dyDescent="0.2">
      <c r="A1013" t="s">
        <v>65</v>
      </c>
      <c r="B1013">
        <v>2020</v>
      </c>
    </row>
    <row r="1014" spans="1:2" x14ac:dyDescent="0.2">
      <c r="A1014" t="s">
        <v>67</v>
      </c>
      <c r="B1014">
        <v>2020</v>
      </c>
    </row>
    <row r="1015" spans="1:2" x14ac:dyDescent="0.2">
      <c r="A1015" t="s">
        <v>77</v>
      </c>
      <c r="B1015">
        <v>2020</v>
      </c>
    </row>
    <row r="1016" spans="1:2" x14ac:dyDescent="0.2">
      <c r="A1016" t="s">
        <v>104</v>
      </c>
      <c r="B1016">
        <v>2021</v>
      </c>
    </row>
    <row r="1017" spans="1:2" x14ac:dyDescent="0.2">
      <c r="A1017" t="s">
        <v>71</v>
      </c>
      <c r="B1017">
        <v>2020</v>
      </c>
    </row>
    <row r="1018" spans="1:2" x14ac:dyDescent="0.2">
      <c r="A1018" t="s">
        <v>77</v>
      </c>
      <c r="B1018">
        <v>2019</v>
      </c>
    </row>
    <row r="1019" spans="1:2" x14ac:dyDescent="0.2">
      <c r="A1019" t="s">
        <v>69</v>
      </c>
      <c r="B1019">
        <v>2020</v>
      </c>
    </row>
    <row r="1020" spans="1:2" x14ac:dyDescent="0.2">
      <c r="A1020" t="s">
        <v>44</v>
      </c>
      <c r="B1020">
        <v>2019</v>
      </c>
    </row>
    <row r="1021" spans="1:2" x14ac:dyDescent="0.2">
      <c r="A1021" t="s">
        <v>71</v>
      </c>
      <c r="B1021">
        <v>2019</v>
      </c>
    </row>
    <row r="1022" spans="1:2" x14ac:dyDescent="0.2">
      <c r="A1022" t="s">
        <v>87</v>
      </c>
      <c r="B1022">
        <v>2019</v>
      </c>
    </row>
    <row r="1023" spans="1:2" x14ac:dyDescent="0.2">
      <c r="A1023" t="s">
        <v>101</v>
      </c>
      <c r="B1023">
        <v>2019</v>
      </c>
    </row>
    <row r="1024" spans="1:2" x14ac:dyDescent="0.2">
      <c r="A1024" t="s">
        <v>71</v>
      </c>
      <c r="B1024">
        <v>2019</v>
      </c>
    </row>
    <row r="1025" spans="1:2" x14ac:dyDescent="0.2">
      <c r="A1025" t="s">
        <v>79</v>
      </c>
      <c r="B1025">
        <v>2019</v>
      </c>
    </row>
    <row r="1026" spans="1:2" x14ac:dyDescent="0.2">
      <c r="A1026" t="s">
        <v>72</v>
      </c>
      <c r="B1026">
        <v>2019</v>
      </c>
    </row>
    <row r="1027" spans="1:2" x14ac:dyDescent="0.2">
      <c r="A1027" t="s">
        <v>87</v>
      </c>
      <c r="B1027">
        <v>2019</v>
      </c>
    </row>
    <row r="1028" spans="1:2" x14ac:dyDescent="0.2">
      <c r="A1028" t="s">
        <v>80</v>
      </c>
      <c r="B1028">
        <v>2020</v>
      </c>
    </row>
    <row r="1029" spans="1:2" x14ac:dyDescent="0.2">
      <c r="A1029" t="s">
        <v>48</v>
      </c>
      <c r="B1029">
        <v>2019</v>
      </c>
    </row>
    <row r="1030" spans="1:2" x14ac:dyDescent="0.2">
      <c r="A1030" t="s">
        <v>72</v>
      </c>
      <c r="B1030">
        <v>2019</v>
      </c>
    </row>
    <row r="1031" spans="1:2" x14ac:dyDescent="0.2">
      <c r="A1031" t="s">
        <v>104</v>
      </c>
      <c r="B1031">
        <v>2019</v>
      </c>
    </row>
    <row r="1032" spans="1:2" x14ac:dyDescent="0.2">
      <c r="A1032" t="s">
        <v>71</v>
      </c>
      <c r="B1032">
        <v>2019</v>
      </c>
    </row>
    <row r="1033" spans="1:2" x14ac:dyDescent="0.2">
      <c r="A1033" t="s">
        <v>72</v>
      </c>
      <c r="B1033">
        <v>2019</v>
      </c>
    </row>
    <row r="1034" spans="1:2" x14ac:dyDescent="0.2">
      <c r="A1034" t="s">
        <v>84</v>
      </c>
      <c r="B1034">
        <v>2021</v>
      </c>
    </row>
    <row r="1035" spans="1:2" x14ac:dyDescent="0.2">
      <c r="A1035" t="s">
        <v>74</v>
      </c>
      <c r="B1035">
        <v>2021</v>
      </c>
    </row>
    <row r="1036" spans="1:2" x14ac:dyDescent="0.2">
      <c r="A1036" t="s">
        <v>67</v>
      </c>
      <c r="B1036">
        <v>0</v>
      </c>
    </row>
    <row r="1037" spans="1:2" x14ac:dyDescent="0.2">
      <c r="A1037" t="s">
        <v>79</v>
      </c>
      <c r="B1037">
        <v>2019</v>
      </c>
    </row>
    <row r="1038" spans="1:2" x14ac:dyDescent="0.2">
      <c r="A1038" t="s">
        <v>74</v>
      </c>
      <c r="B1038">
        <v>2020</v>
      </c>
    </row>
    <row r="1039" spans="1:2" x14ac:dyDescent="0.2">
      <c r="A1039" t="s">
        <v>72</v>
      </c>
      <c r="B1039">
        <v>2020</v>
      </c>
    </row>
    <row r="1040" spans="1:2" x14ac:dyDescent="0.2">
      <c r="A1040" t="s">
        <v>35</v>
      </c>
      <c r="B1040">
        <v>2019</v>
      </c>
    </row>
    <row r="1041" spans="1:2" x14ac:dyDescent="0.2">
      <c r="A1041" t="s">
        <v>34</v>
      </c>
      <c r="B1041">
        <v>2019</v>
      </c>
    </row>
    <row r="1042" spans="1:2" x14ac:dyDescent="0.2">
      <c r="A1042" t="s">
        <v>38</v>
      </c>
      <c r="B1042">
        <v>2019</v>
      </c>
    </row>
    <row r="1043" spans="1:2" x14ac:dyDescent="0.2">
      <c r="A1043" t="s">
        <v>103</v>
      </c>
      <c r="B1043">
        <v>2019</v>
      </c>
    </row>
    <row r="1044" spans="1:2" x14ac:dyDescent="0.2">
      <c r="A1044" t="s">
        <v>54</v>
      </c>
      <c r="B1044">
        <v>2019</v>
      </c>
    </row>
    <row r="1045" spans="1:2" x14ac:dyDescent="0.2">
      <c r="A1045" t="s">
        <v>72</v>
      </c>
      <c r="B1045">
        <v>2019</v>
      </c>
    </row>
    <row r="1046" spans="1:2" x14ac:dyDescent="0.2">
      <c r="A1046" t="s">
        <v>71</v>
      </c>
      <c r="B1046">
        <v>2019</v>
      </c>
    </row>
    <row r="1047" spans="1:2" x14ac:dyDescent="0.2">
      <c r="A1047" t="s">
        <v>88</v>
      </c>
      <c r="B1047">
        <v>2019</v>
      </c>
    </row>
    <row r="1048" spans="1:2" x14ac:dyDescent="0.2">
      <c r="A1048" t="s">
        <v>69</v>
      </c>
      <c r="B1048">
        <v>2020</v>
      </c>
    </row>
    <row r="1049" spans="1:2" x14ac:dyDescent="0.2">
      <c r="A1049" t="s">
        <v>78</v>
      </c>
      <c r="B1049">
        <v>0</v>
      </c>
    </row>
    <row r="1050" spans="1:2" x14ac:dyDescent="0.2">
      <c r="A1050" t="s">
        <v>74</v>
      </c>
      <c r="B1050">
        <v>2020</v>
      </c>
    </row>
    <row r="1051" spans="1:2" x14ac:dyDescent="0.2">
      <c r="A1051" t="s">
        <v>71</v>
      </c>
      <c r="B1051">
        <v>2019</v>
      </c>
    </row>
    <row r="1052" spans="1:2" x14ac:dyDescent="0.2">
      <c r="A1052" t="s">
        <v>72</v>
      </c>
      <c r="B1052">
        <v>2020</v>
      </c>
    </row>
    <row r="1053" spans="1:2" x14ac:dyDescent="0.2">
      <c r="A1053" t="s">
        <v>77</v>
      </c>
      <c r="B1053">
        <v>2020</v>
      </c>
    </row>
    <row r="1054" spans="1:2" x14ac:dyDescent="0.2">
      <c r="A1054" t="s">
        <v>24</v>
      </c>
      <c r="B1054">
        <v>2019</v>
      </c>
    </row>
    <row r="1055" spans="1:2" x14ac:dyDescent="0.2">
      <c r="A1055" t="s">
        <v>77</v>
      </c>
      <c r="B1055">
        <v>2019</v>
      </c>
    </row>
    <row r="1056" spans="1:2" x14ac:dyDescent="0.2">
      <c r="A1056" t="s">
        <v>76</v>
      </c>
      <c r="B1056">
        <v>2020</v>
      </c>
    </row>
    <row r="1057" spans="1:2" x14ac:dyDescent="0.2">
      <c r="A1057" t="s">
        <v>72</v>
      </c>
      <c r="B1057">
        <v>2020</v>
      </c>
    </row>
    <row r="1058" spans="1:2" x14ac:dyDescent="0.2">
      <c r="A1058" t="s">
        <v>43</v>
      </c>
      <c r="B1058">
        <v>2020</v>
      </c>
    </row>
    <row r="1059" spans="1:2" x14ac:dyDescent="0.2">
      <c r="A1059" t="s">
        <v>32</v>
      </c>
      <c r="B1059">
        <v>2019</v>
      </c>
    </row>
    <row r="1060" spans="1:2" x14ac:dyDescent="0.2">
      <c r="A1060" t="s">
        <v>36</v>
      </c>
      <c r="B1060">
        <v>2019</v>
      </c>
    </row>
    <row r="1061" spans="1:2" x14ac:dyDescent="0.2">
      <c r="A1061" t="s">
        <v>38</v>
      </c>
      <c r="B1061">
        <v>2019</v>
      </c>
    </row>
    <row r="1062" spans="1:2" x14ac:dyDescent="0.2">
      <c r="A1062" t="s">
        <v>71</v>
      </c>
      <c r="B1062">
        <v>2019</v>
      </c>
    </row>
    <row r="1063" spans="1:2" x14ac:dyDescent="0.2">
      <c r="A1063" t="s">
        <v>71</v>
      </c>
      <c r="B1063">
        <v>2019</v>
      </c>
    </row>
    <row r="1064" spans="1:2" x14ac:dyDescent="0.2">
      <c r="A1064" t="s">
        <v>83</v>
      </c>
      <c r="B1064">
        <v>2019</v>
      </c>
    </row>
    <row r="1065" spans="1:2" x14ac:dyDescent="0.2">
      <c r="A1065" t="s">
        <v>45</v>
      </c>
      <c r="B1065">
        <v>2019</v>
      </c>
    </row>
    <row r="1066" spans="1:2" x14ac:dyDescent="0.2">
      <c r="A1066" t="s">
        <v>29</v>
      </c>
      <c r="B1066">
        <v>2019</v>
      </c>
    </row>
    <row r="1067" spans="1:2" x14ac:dyDescent="0.2">
      <c r="A1067" t="s">
        <v>86</v>
      </c>
      <c r="B1067">
        <v>2019</v>
      </c>
    </row>
    <row r="1068" spans="1:2" x14ac:dyDescent="0.2">
      <c r="A1068" t="s">
        <v>26</v>
      </c>
      <c r="B1068">
        <v>2019</v>
      </c>
    </row>
    <row r="1069" spans="1:2" x14ac:dyDescent="0.2">
      <c r="A1069" t="s">
        <v>103</v>
      </c>
      <c r="B1069">
        <v>2020</v>
      </c>
    </row>
    <row r="1070" spans="1:2" x14ac:dyDescent="0.2">
      <c r="A1070" t="s">
        <v>71</v>
      </c>
      <c r="B1070">
        <v>2019</v>
      </c>
    </row>
    <row r="1071" spans="1:2" x14ac:dyDescent="0.2">
      <c r="A1071" t="s">
        <v>75</v>
      </c>
      <c r="B1071">
        <v>2019</v>
      </c>
    </row>
    <row r="1072" spans="1:2" x14ac:dyDescent="0.2">
      <c r="A1072" t="s">
        <v>87</v>
      </c>
      <c r="B1072">
        <v>2019</v>
      </c>
    </row>
    <row r="1073" spans="1:2" x14ac:dyDescent="0.2">
      <c r="A1073" t="s">
        <v>87</v>
      </c>
      <c r="B1073">
        <v>2019</v>
      </c>
    </row>
    <row r="1074" spans="1:2" x14ac:dyDescent="0.2">
      <c r="A1074" t="s">
        <v>33</v>
      </c>
      <c r="B1074">
        <v>2019</v>
      </c>
    </row>
    <row r="1075" spans="1:2" x14ac:dyDescent="0.2">
      <c r="A1075" t="s">
        <v>72</v>
      </c>
      <c r="B1075">
        <v>2020</v>
      </c>
    </row>
    <row r="1076" spans="1:2" x14ac:dyDescent="0.2">
      <c r="A1076" t="s">
        <v>39</v>
      </c>
      <c r="B1076">
        <v>2020</v>
      </c>
    </row>
    <row r="1077" spans="1:2" x14ac:dyDescent="0.2">
      <c r="A1077" t="s">
        <v>75</v>
      </c>
      <c r="B1077">
        <v>2019</v>
      </c>
    </row>
    <row r="1078" spans="1:2" x14ac:dyDescent="0.2">
      <c r="A1078" t="s">
        <v>71</v>
      </c>
      <c r="B1078">
        <v>2019</v>
      </c>
    </row>
    <row r="1079" spans="1:2" x14ac:dyDescent="0.2">
      <c r="A1079" t="s">
        <v>24</v>
      </c>
      <c r="B1079">
        <v>2021</v>
      </c>
    </row>
    <row r="1080" spans="1:2" x14ac:dyDescent="0.2">
      <c r="A1080" t="s">
        <v>76</v>
      </c>
      <c r="B1080">
        <v>0</v>
      </c>
    </row>
    <row r="1081" spans="1:2" x14ac:dyDescent="0.2">
      <c r="A1081" t="s">
        <v>80</v>
      </c>
      <c r="B1081">
        <v>2019</v>
      </c>
    </row>
    <row r="1082" spans="1:2" x14ac:dyDescent="0.2">
      <c r="A1082" t="s">
        <v>29</v>
      </c>
      <c r="B1082">
        <v>2019</v>
      </c>
    </row>
    <row r="1083" spans="1:2" x14ac:dyDescent="0.2">
      <c r="A1083" t="s">
        <v>87</v>
      </c>
      <c r="B1083">
        <v>2019</v>
      </c>
    </row>
    <row r="1084" spans="1:2" x14ac:dyDescent="0.2">
      <c r="A1084" t="s">
        <v>66</v>
      </c>
      <c r="B1084">
        <v>2020</v>
      </c>
    </row>
    <row r="1085" spans="1:2" x14ac:dyDescent="0.2">
      <c r="A1085" t="s">
        <v>54</v>
      </c>
      <c r="B1085">
        <v>2020</v>
      </c>
    </row>
    <row r="1086" spans="1:2" x14ac:dyDescent="0.2">
      <c r="A1086" t="s">
        <v>87</v>
      </c>
      <c r="B1086">
        <v>2019</v>
      </c>
    </row>
    <row r="1087" spans="1:2" x14ac:dyDescent="0.2">
      <c r="A1087" t="s">
        <v>76</v>
      </c>
      <c r="B1087">
        <v>2019</v>
      </c>
    </row>
    <row r="1088" spans="1:2" x14ac:dyDescent="0.2">
      <c r="A1088" t="s">
        <v>103</v>
      </c>
      <c r="B1088">
        <v>2020</v>
      </c>
    </row>
    <row r="1089" spans="1:2" x14ac:dyDescent="0.2">
      <c r="A1089" t="s">
        <v>87</v>
      </c>
      <c r="B1089">
        <v>2020</v>
      </c>
    </row>
    <row r="1090" spans="1:2" x14ac:dyDescent="0.2">
      <c r="A1090" t="s">
        <v>69</v>
      </c>
      <c r="B1090">
        <v>2021</v>
      </c>
    </row>
    <row r="1091" spans="1:2" x14ac:dyDescent="0.2">
      <c r="A1091" t="s">
        <v>77</v>
      </c>
      <c r="B1091">
        <v>2020</v>
      </c>
    </row>
    <row r="1092" spans="1:2" x14ac:dyDescent="0.2">
      <c r="A1092" t="s">
        <v>32</v>
      </c>
      <c r="B1092">
        <v>2019</v>
      </c>
    </row>
    <row r="1093" spans="1:2" x14ac:dyDescent="0.2">
      <c r="A1093" t="s">
        <v>74</v>
      </c>
      <c r="B1093">
        <v>2019</v>
      </c>
    </row>
    <row r="1094" spans="1:2" x14ac:dyDescent="0.2">
      <c r="A1094" t="s">
        <v>49</v>
      </c>
      <c r="B1094">
        <v>2020</v>
      </c>
    </row>
    <row r="1095" spans="1:2" x14ac:dyDescent="0.2">
      <c r="A1095" t="s">
        <v>87</v>
      </c>
      <c r="B1095">
        <v>2020</v>
      </c>
    </row>
    <row r="1096" spans="1:2" x14ac:dyDescent="0.2">
      <c r="A1096" t="s">
        <v>72</v>
      </c>
      <c r="B1096">
        <v>2020</v>
      </c>
    </row>
    <row r="1097" spans="1:2" x14ac:dyDescent="0.2">
      <c r="A1097" t="s">
        <v>50</v>
      </c>
      <c r="B1097">
        <v>2019</v>
      </c>
    </row>
    <row r="1098" spans="1:2" x14ac:dyDescent="0.2">
      <c r="A1098" t="s">
        <v>87</v>
      </c>
      <c r="B1098">
        <v>2019</v>
      </c>
    </row>
    <row r="1099" spans="1:2" x14ac:dyDescent="0.2">
      <c r="A1099" t="s">
        <v>100</v>
      </c>
      <c r="B1099">
        <v>2019</v>
      </c>
    </row>
    <row r="1100" spans="1:2" x14ac:dyDescent="0.2">
      <c r="A1100" t="s">
        <v>87</v>
      </c>
      <c r="B1100">
        <v>2019</v>
      </c>
    </row>
    <row r="1101" spans="1:2" x14ac:dyDescent="0.2">
      <c r="A1101" t="s">
        <v>74</v>
      </c>
      <c r="B1101">
        <v>2020</v>
      </c>
    </row>
    <row r="1102" spans="1:2" x14ac:dyDescent="0.2">
      <c r="A1102" t="s">
        <v>71</v>
      </c>
      <c r="B1102">
        <v>2019</v>
      </c>
    </row>
    <row r="1103" spans="1:2" x14ac:dyDescent="0.2">
      <c r="A1103" t="s">
        <v>33</v>
      </c>
      <c r="B1103">
        <v>0</v>
      </c>
    </row>
    <row r="1104" spans="1:2" x14ac:dyDescent="0.2">
      <c r="A1104" t="s">
        <v>106</v>
      </c>
      <c r="B1104">
        <v>2019</v>
      </c>
    </row>
    <row r="1105" spans="1:2" x14ac:dyDescent="0.2">
      <c r="A1105" t="s">
        <v>72</v>
      </c>
      <c r="B1105">
        <v>2020</v>
      </c>
    </row>
    <row r="1106" spans="1:2" x14ac:dyDescent="0.2">
      <c r="A1106" t="s">
        <v>100</v>
      </c>
      <c r="B1106">
        <v>2019</v>
      </c>
    </row>
    <row r="1107" spans="1:2" x14ac:dyDescent="0.2">
      <c r="A1107" t="s">
        <v>106</v>
      </c>
      <c r="B1107">
        <v>2019</v>
      </c>
    </row>
    <row r="1108" spans="1:2" x14ac:dyDescent="0.2">
      <c r="A1108" t="s">
        <v>71</v>
      </c>
      <c r="B1108">
        <v>2019</v>
      </c>
    </row>
    <row r="1109" spans="1:2" x14ac:dyDescent="0.2">
      <c r="A1109" t="s">
        <v>99</v>
      </c>
      <c r="B1109">
        <v>2019</v>
      </c>
    </row>
    <row r="1110" spans="1:2" x14ac:dyDescent="0.2">
      <c r="A1110" t="s">
        <v>71</v>
      </c>
      <c r="B1110">
        <v>2019</v>
      </c>
    </row>
    <row r="1111" spans="1:2" x14ac:dyDescent="0.2">
      <c r="A1111" t="s">
        <v>71</v>
      </c>
      <c r="B1111">
        <v>2019</v>
      </c>
    </row>
    <row r="1112" spans="1:2" x14ac:dyDescent="0.2">
      <c r="A1112" t="s">
        <v>71</v>
      </c>
      <c r="B1112">
        <v>2019</v>
      </c>
    </row>
    <row r="1113" spans="1:2" x14ac:dyDescent="0.2">
      <c r="A1113" t="s">
        <v>71</v>
      </c>
      <c r="B1113">
        <v>2019</v>
      </c>
    </row>
    <row r="1114" spans="1:2" x14ac:dyDescent="0.2">
      <c r="A1114" t="s">
        <v>87</v>
      </c>
      <c r="B1114">
        <v>2019</v>
      </c>
    </row>
    <row r="1115" spans="1:2" x14ac:dyDescent="0.2">
      <c r="A1115" t="s">
        <v>40</v>
      </c>
      <c r="B1115">
        <v>2019</v>
      </c>
    </row>
    <row r="1116" spans="1:2" x14ac:dyDescent="0.2">
      <c r="A1116" t="s">
        <v>99</v>
      </c>
      <c r="B1116">
        <v>2019</v>
      </c>
    </row>
    <row r="1117" spans="1:2" x14ac:dyDescent="0.2">
      <c r="A1117" t="s">
        <v>71</v>
      </c>
      <c r="B1117">
        <v>2019</v>
      </c>
    </row>
    <row r="1118" spans="1:2" x14ac:dyDescent="0.2">
      <c r="A1118" t="s">
        <v>87</v>
      </c>
      <c r="B1118">
        <v>2020</v>
      </c>
    </row>
    <row r="1119" spans="1:2" x14ac:dyDescent="0.2">
      <c r="A1119" t="s">
        <v>112</v>
      </c>
      <c r="B1119">
        <v>2019</v>
      </c>
    </row>
    <row r="1120" spans="1:2" x14ac:dyDescent="0.2">
      <c r="A1120" t="s">
        <v>34</v>
      </c>
      <c r="B1120">
        <v>2019</v>
      </c>
    </row>
    <row r="1121" spans="1:2" x14ac:dyDescent="0.2">
      <c r="A1121" t="s">
        <v>37</v>
      </c>
      <c r="B1121">
        <v>2019</v>
      </c>
    </row>
    <row r="1122" spans="1:2" x14ac:dyDescent="0.2">
      <c r="A1122" t="s">
        <v>99</v>
      </c>
      <c r="B1122">
        <v>2020</v>
      </c>
    </row>
    <row r="1123" spans="1:2" x14ac:dyDescent="0.2">
      <c r="A1123" t="s">
        <v>87</v>
      </c>
      <c r="B1123">
        <v>2019</v>
      </c>
    </row>
    <row r="1124" spans="1:2" x14ac:dyDescent="0.2">
      <c r="A1124" t="s">
        <v>76</v>
      </c>
      <c r="B1124">
        <v>2020</v>
      </c>
    </row>
    <row r="1125" spans="1:2" x14ac:dyDescent="0.2">
      <c r="A1125" t="s">
        <v>65</v>
      </c>
      <c r="B1125">
        <v>2020</v>
      </c>
    </row>
    <row r="1126" spans="1:2" x14ac:dyDescent="0.2">
      <c r="A1126" t="s">
        <v>53</v>
      </c>
      <c r="B1126">
        <v>2020</v>
      </c>
    </row>
    <row r="1127" spans="1:2" x14ac:dyDescent="0.2">
      <c r="A1127" t="s">
        <v>72</v>
      </c>
      <c r="B1127">
        <v>2021</v>
      </c>
    </row>
    <row r="1128" spans="1:2" x14ac:dyDescent="0.2">
      <c r="A1128" t="s">
        <v>71</v>
      </c>
      <c r="B1128">
        <v>2019</v>
      </c>
    </row>
    <row r="1129" spans="1:2" x14ac:dyDescent="0.2">
      <c r="A1129" t="s">
        <v>104</v>
      </c>
      <c r="B1129">
        <v>2019</v>
      </c>
    </row>
    <row r="1130" spans="1:2" x14ac:dyDescent="0.2">
      <c r="A1130" t="s">
        <v>71</v>
      </c>
      <c r="B1130">
        <v>2019</v>
      </c>
    </row>
    <row r="1131" spans="1:2" x14ac:dyDescent="0.2">
      <c r="A1131" t="s">
        <v>72</v>
      </c>
      <c r="B1131">
        <v>2020</v>
      </c>
    </row>
    <row r="1132" spans="1:2" x14ac:dyDescent="0.2">
      <c r="A1132" t="s">
        <v>48</v>
      </c>
      <c r="B1132">
        <v>2020</v>
      </c>
    </row>
    <row r="1133" spans="1:2" x14ac:dyDescent="0.2">
      <c r="A1133" t="s">
        <v>69</v>
      </c>
      <c r="B1133">
        <v>2020</v>
      </c>
    </row>
    <row r="1134" spans="1:2" x14ac:dyDescent="0.2">
      <c r="A1134" t="s">
        <v>77</v>
      </c>
      <c r="B1134">
        <v>2020</v>
      </c>
    </row>
    <row r="1135" spans="1:2" x14ac:dyDescent="0.2">
      <c r="A1135" t="s">
        <v>74</v>
      </c>
      <c r="B1135">
        <v>2020</v>
      </c>
    </row>
    <row r="1136" spans="1:2" x14ac:dyDescent="0.2">
      <c r="A1136" t="s">
        <v>77</v>
      </c>
      <c r="B1136">
        <v>2019</v>
      </c>
    </row>
    <row r="1137" spans="1:2" x14ac:dyDescent="0.2">
      <c r="A1137" t="s">
        <v>100</v>
      </c>
      <c r="B1137">
        <v>2020</v>
      </c>
    </row>
    <row r="1138" spans="1:2" x14ac:dyDescent="0.2">
      <c r="A1138" t="s">
        <v>71</v>
      </c>
      <c r="B1138">
        <v>2019</v>
      </c>
    </row>
    <row r="1139" spans="1:2" x14ac:dyDescent="0.2">
      <c r="A1139" t="s">
        <v>87</v>
      </c>
      <c r="B1139">
        <v>2019</v>
      </c>
    </row>
    <row r="1140" spans="1:2" x14ac:dyDescent="0.2">
      <c r="A1140" t="s">
        <v>80</v>
      </c>
      <c r="B1140">
        <v>2020</v>
      </c>
    </row>
    <row r="1141" spans="1:2" x14ac:dyDescent="0.2">
      <c r="A1141" t="s">
        <v>49</v>
      </c>
      <c r="B1141">
        <v>2020</v>
      </c>
    </row>
    <row r="1142" spans="1:2" x14ac:dyDescent="0.2">
      <c r="A1142" t="s">
        <v>103</v>
      </c>
      <c r="B1142">
        <v>2019</v>
      </c>
    </row>
    <row r="1143" spans="1:2" x14ac:dyDescent="0.2">
      <c r="A1143" t="s">
        <v>29</v>
      </c>
      <c r="B1143">
        <v>2019</v>
      </c>
    </row>
    <row r="1144" spans="1:2" x14ac:dyDescent="0.2">
      <c r="A1144" t="s">
        <v>61</v>
      </c>
      <c r="B1144">
        <v>2020</v>
      </c>
    </row>
    <row r="1145" spans="1:2" x14ac:dyDescent="0.2">
      <c r="A1145" t="s">
        <v>38</v>
      </c>
      <c r="B1145">
        <v>2019</v>
      </c>
    </row>
    <row r="1146" spans="1:2" x14ac:dyDescent="0.2">
      <c r="A1146" t="s">
        <v>103</v>
      </c>
      <c r="B1146">
        <v>2019</v>
      </c>
    </row>
    <row r="1147" spans="1:2" x14ac:dyDescent="0.2">
      <c r="A1147" t="s">
        <v>77</v>
      </c>
      <c r="B1147">
        <v>2019</v>
      </c>
    </row>
    <row r="1148" spans="1:2" x14ac:dyDescent="0.2">
      <c r="A1148" t="s">
        <v>72</v>
      </c>
      <c r="B1148">
        <v>2019</v>
      </c>
    </row>
    <row r="1149" spans="1:2" x14ac:dyDescent="0.2">
      <c r="A1149" t="s">
        <v>79</v>
      </c>
      <c r="B1149">
        <v>2019</v>
      </c>
    </row>
    <row r="1150" spans="1:2" x14ac:dyDescent="0.2">
      <c r="A1150" t="s">
        <v>104</v>
      </c>
      <c r="B1150">
        <v>2019</v>
      </c>
    </row>
    <row r="1151" spans="1:2" x14ac:dyDescent="0.2">
      <c r="A1151" t="s">
        <v>72</v>
      </c>
      <c r="B1151">
        <v>2019</v>
      </c>
    </row>
    <row r="1152" spans="1:2" x14ac:dyDescent="0.2">
      <c r="A1152" t="s">
        <v>33</v>
      </c>
      <c r="B1152">
        <v>2019</v>
      </c>
    </row>
    <row r="1153" spans="1:2" x14ac:dyDescent="0.2">
      <c r="A1153" t="s">
        <v>71</v>
      </c>
      <c r="B1153">
        <v>2019</v>
      </c>
    </row>
    <row r="1154" spans="1:2" x14ac:dyDescent="0.2">
      <c r="A1154" t="s">
        <v>37</v>
      </c>
      <c r="B1154">
        <v>2019</v>
      </c>
    </row>
    <row r="1155" spans="1:2" x14ac:dyDescent="0.2">
      <c r="A1155" t="s">
        <v>47</v>
      </c>
      <c r="B1155">
        <v>2019</v>
      </c>
    </row>
    <row r="1156" spans="1:2" x14ac:dyDescent="0.2">
      <c r="A1156" t="s">
        <v>87</v>
      </c>
      <c r="B1156">
        <v>2020</v>
      </c>
    </row>
    <row r="1157" spans="1:2" x14ac:dyDescent="0.2">
      <c r="A1157" t="s">
        <v>66</v>
      </c>
      <c r="B1157">
        <v>2020</v>
      </c>
    </row>
    <row r="1158" spans="1:2" x14ac:dyDescent="0.2">
      <c r="A1158" t="s">
        <v>71</v>
      </c>
      <c r="B1158">
        <v>2019</v>
      </c>
    </row>
    <row r="1159" spans="1:2" x14ac:dyDescent="0.2">
      <c r="A1159" t="s">
        <v>40</v>
      </c>
      <c r="B1159">
        <v>2019</v>
      </c>
    </row>
    <row r="1160" spans="1:2" x14ac:dyDescent="0.2">
      <c r="A1160" t="s">
        <v>48</v>
      </c>
      <c r="B1160">
        <v>0</v>
      </c>
    </row>
    <row r="1161" spans="1:2" x14ac:dyDescent="0.2">
      <c r="A1161" t="s">
        <v>81</v>
      </c>
      <c r="B1161">
        <v>0</v>
      </c>
    </row>
    <row r="1162" spans="1:2" x14ac:dyDescent="0.2">
      <c r="A1162" t="s">
        <v>78</v>
      </c>
      <c r="B1162">
        <v>0</v>
      </c>
    </row>
    <row r="1163" spans="1:2" x14ac:dyDescent="0.2">
      <c r="A1163" t="s">
        <v>77</v>
      </c>
      <c r="B1163">
        <v>2020</v>
      </c>
    </row>
    <row r="1164" spans="1:2" x14ac:dyDescent="0.2">
      <c r="A1164" t="s">
        <v>65</v>
      </c>
      <c r="B1164">
        <v>2020</v>
      </c>
    </row>
    <row r="1165" spans="1:2" x14ac:dyDescent="0.2">
      <c r="A1165" t="s">
        <v>69</v>
      </c>
      <c r="B1165">
        <v>2021</v>
      </c>
    </row>
    <row r="1166" spans="1:2" x14ac:dyDescent="0.2">
      <c r="A1166" t="s">
        <v>77</v>
      </c>
      <c r="B1166">
        <v>2020</v>
      </c>
    </row>
    <row r="1167" spans="1:2" x14ac:dyDescent="0.2">
      <c r="A1167" t="s">
        <v>83</v>
      </c>
      <c r="B1167">
        <v>2020</v>
      </c>
    </row>
    <row r="1168" spans="1:2" x14ac:dyDescent="0.2">
      <c r="A1168" t="s">
        <v>81</v>
      </c>
      <c r="B1168">
        <v>0</v>
      </c>
    </row>
    <row r="1169" spans="1:2" x14ac:dyDescent="0.2">
      <c r="A1169" t="s">
        <v>110</v>
      </c>
      <c r="B1169">
        <v>2019</v>
      </c>
    </row>
    <row r="1170" spans="1:2" x14ac:dyDescent="0.2">
      <c r="A1170" t="s">
        <v>77</v>
      </c>
      <c r="B1170">
        <v>2020</v>
      </c>
    </row>
    <row r="1171" spans="1:2" x14ac:dyDescent="0.2">
      <c r="A1171" t="s">
        <v>74</v>
      </c>
      <c r="B1171">
        <v>2020</v>
      </c>
    </row>
    <row r="1172" spans="1:2" x14ac:dyDescent="0.2">
      <c r="A1172" t="s">
        <v>65</v>
      </c>
      <c r="B1172">
        <v>2020</v>
      </c>
    </row>
    <row r="1173" spans="1:2" x14ac:dyDescent="0.2">
      <c r="A1173" t="s">
        <v>87</v>
      </c>
      <c r="B1173">
        <v>2020</v>
      </c>
    </row>
    <row r="1174" spans="1:2" x14ac:dyDescent="0.2">
      <c r="A1174" t="s">
        <v>36</v>
      </c>
      <c r="B1174">
        <v>2020</v>
      </c>
    </row>
    <row r="1175" spans="1:2" x14ac:dyDescent="0.2">
      <c r="A1175" t="s">
        <v>76</v>
      </c>
      <c r="B1175">
        <v>2020</v>
      </c>
    </row>
    <row r="1176" spans="1:2" x14ac:dyDescent="0.2">
      <c r="A1176" t="s">
        <v>87</v>
      </c>
      <c r="B1176">
        <v>2020</v>
      </c>
    </row>
    <row r="1177" spans="1:2" x14ac:dyDescent="0.2">
      <c r="A1177" t="s">
        <v>71</v>
      </c>
      <c r="B1177">
        <v>2019</v>
      </c>
    </row>
    <row r="1178" spans="1:2" x14ac:dyDescent="0.2">
      <c r="A1178" t="s">
        <v>79</v>
      </c>
      <c r="B1178">
        <v>2019</v>
      </c>
    </row>
    <row r="1179" spans="1:2" x14ac:dyDescent="0.2">
      <c r="A1179" t="s">
        <v>71</v>
      </c>
      <c r="B1179">
        <v>2019</v>
      </c>
    </row>
    <row r="1180" spans="1:2" x14ac:dyDescent="0.2">
      <c r="A1180" t="s">
        <v>87</v>
      </c>
      <c r="B1180">
        <v>2020</v>
      </c>
    </row>
    <row r="1181" spans="1:2" x14ac:dyDescent="0.2">
      <c r="A1181" t="s">
        <v>87</v>
      </c>
      <c r="B1181">
        <v>2021</v>
      </c>
    </row>
    <row r="1182" spans="1:2" x14ac:dyDescent="0.2">
      <c r="A1182" t="s">
        <v>79</v>
      </c>
      <c r="B1182">
        <v>2020</v>
      </c>
    </row>
    <row r="1183" spans="1:2" x14ac:dyDescent="0.2">
      <c r="A1183" t="s">
        <v>37</v>
      </c>
      <c r="B1183">
        <v>2019</v>
      </c>
    </row>
    <row r="1184" spans="1:2" x14ac:dyDescent="0.2">
      <c r="A1184" t="s">
        <v>29</v>
      </c>
      <c r="B1184">
        <v>2019</v>
      </c>
    </row>
    <row r="1185" spans="1:2" x14ac:dyDescent="0.2">
      <c r="A1185" t="s">
        <v>98</v>
      </c>
      <c r="B1185">
        <v>2019</v>
      </c>
    </row>
    <row r="1186" spans="1:2" x14ac:dyDescent="0.2">
      <c r="A1186" t="s">
        <v>111</v>
      </c>
      <c r="B1186">
        <v>2019</v>
      </c>
    </row>
    <row r="1187" spans="1:2" x14ac:dyDescent="0.2">
      <c r="A1187" t="s">
        <v>99</v>
      </c>
      <c r="B1187">
        <v>0</v>
      </c>
    </row>
    <row r="1188" spans="1:2" x14ac:dyDescent="0.2">
      <c r="A1188" t="s">
        <v>103</v>
      </c>
      <c r="B1188">
        <v>2019</v>
      </c>
    </row>
    <row r="1189" spans="1:2" x14ac:dyDescent="0.2">
      <c r="A1189" t="s">
        <v>71</v>
      </c>
      <c r="B1189">
        <v>2019</v>
      </c>
    </row>
    <row r="1190" spans="1:2" x14ac:dyDescent="0.2">
      <c r="A1190" t="s">
        <v>24</v>
      </c>
      <c r="B1190">
        <v>2019</v>
      </c>
    </row>
    <row r="1191" spans="1:2" x14ac:dyDescent="0.2">
      <c r="A1191" t="s">
        <v>103</v>
      </c>
      <c r="B1191">
        <v>2019</v>
      </c>
    </row>
    <row r="1192" spans="1:2" x14ac:dyDescent="0.2">
      <c r="A1192" t="s">
        <v>76</v>
      </c>
      <c r="B1192">
        <v>2020</v>
      </c>
    </row>
    <row r="1193" spans="1:2" x14ac:dyDescent="0.2">
      <c r="A1193" t="s">
        <v>71</v>
      </c>
      <c r="B1193">
        <v>2019</v>
      </c>
    </row>
    <row r="1194" spans="1:2" x14ac:dyDescent="0.2">
      <c r="A1194" t="s">
        <v>71</v>
      </c>
      <c r="B1194">
        <v>0</v>
      </c>
    </row>
    <row r="1195" spans="1:2" x14ac:dyDescent="0.2">
      <c r="A1195" t="s">
        <v>76</v>
      </c>
      <c r="B1195">
        <v>2020</v>
      </c>
    </row>
    <row r="1196" spans="1:2" x14ac:dyDescent="0.2">
      <c r="A1196" t="s">
        <v>76</v>
      </c>
      <c r="B1196">
        <v>2020</v>
      </c>
    </row>
    <row r="1197" spans="1:2" x14ac:dyDescent="0.2">
      <c r="A1197" t="s">
        <v>104</v>
      </c>
      <c r="B1197">
        <v>2020</v>
      </c>
    </row>
    <row r="1198" spans="1:2" x14ac:dyDescent="0.2">
      <c r="A1198" t="s">
        <v>32</v>
      </c>
      <c r="B1198">
        <v>2019</v>
      </c>
    </row>
    <row r="1199" spans="1:2" x14ac:dyDescent="0.2">
      <c r="A1199" t="s">
        <v>77</v>
      </c>
      <c r="B1199">
        <v>2020</v>
      </c>
    </row>
    <row r="1200" spans="1:2" x14ac:dyDescent="0.2">
      <c r="A1200" t="s">
        <v>54</v>
      </c>
      <c r="B1200">
        <v>2020</v>
      </c>
    </row>
    <row r="1201" spans="1:2" x14ac:dyDescent="0.2">
      <c r="A1201" t="s">
        <v>53</v>
      </c>
      <c r="B1201">
        <v>2020</v>
      </c>
    </row>
    <row r="1202" spans="1:2" x14ac:dyDescent="0.2">
      <c r="A1202" t="s">
        <v>66</v>
      </c>
      <c r="B1202">
        <v>2020</v>
      </c>
    </row>
    <row r="1203" spans="1:2" x14ac:dyDescent="0.2">
      <c r="A1203" t="s">
        <v>39</v>
      </c>
      <c r="B1203">
        <v>2020</v>
      </c>
    </row>
    <row r="1204" spans="1:2" x14ac:dyDescent="0.2">
      <c r="A1204" t="s">
        <v>87</v>
      </c>
      <c r="B1204">
        <v>2020</v>
      </c>
    </row>
    <row r="1205" spans="1:2" x14ac:dyDescent="0.2">
      <c r="A1205" t="s">
        <v>35</v>
      </c>
      <c r="B1205">
        <v>2020</v>
      </c>
    </row>
    <row r="1206" spans="1:2" x14ac:dyDescent="0.2">
      <c r="A1206" t="s">
        <v>32</v>
      </c>
      <c r="B1206">
        <v>2019</v>
      </c>
    </row>
    <row r="1207" spans="1:2" x14ac:dyDescent="0.2">
      <c r="A1207" t="s">
        <v>76</v>
      </c>
      <c r="B1207">
        <v>2020</v>
      </c>
    </row>
    <row r="1208" spans="1:2" x14ac:dyDescent="0.2">
      <c r="A1208" t="s">
        <v>69</v>
      </c>
      <c r="B1208">
        <v>2020</v>
      </c>
    </row>
    <row r="1209" spans="1:2" x14ac:dyDescent="0.2">
      <c r="A1209" t="s">
        <v>76</v>
      </c>
      <c r="B1209">
        <v>2020</v>
      </c>
    </row>
    <row r="1210" spans="1:2" x14ac:dyDescent="0.2">
      <c r="A1210" t="s">
        <v>69</v>
      </c>
      <c r="B1210">
        <v>0</v>
      </c>
    </row>
    <row r="1211" spans="1:2" x14ac:dyDescent="0.2">
      <c r="A1211" t="s">
        <v>100</v>
      </c>
      <c r="B1211">
        <v>2019</v>
      </c>
    </row>
    <row r="1212" spans="1:2" x14ac:dyDescent="0.2">
      <c r="A1212" t="s">
        <v>104</v>
      </c>
      <c r="B1212">
        <v>2019</v>
      </c>
    </row>
    <row r="1213" spans="1:2" x14ac:dyDescent="0.2">
      <c r="A1213" t="s">
        <v>76</v>
      </c>
      <c r="B1213">
        <v>2020</v>
      </c>
    </row>
    <row r="1214" spans="1:2" x14ac:dyDescent="0.2">
      <c r="A1214" t="s">
        <v>76</v>
      </c>
      <c r="B1214">
        <v>2020</v>
      </c>
    </row>
    <row r="1215" spans="1:2" x14ac:dyDescent="0.2">
      <c r="A1215" t="s">
        <v>70</v>
      </c>
      <c r="B1215">
        <v>0</v>
      </c>
    </row>
    <row r="1216" spans="1:2" x14ac:dyDescent="0.2">
      <c r="A1216" t="s">
        <v>41</v>
      </c>
      <c r="B1216">
        <v>2019</v>
      </c>
    </row>
    <row r="1217" spans="1:2" x14ac:dyDescent="0.2">
      <c r="A1217" t="s">
        <v>69</v>
      </c>
      <c r="B1217">
        <v>2020</v>
      </c>
    </row>
    <row r="1218" spans="1:2" x14ac:dyDescent="0.2">
      <c r="A1218" t="s">
        <v>65</v>
      </c>
      <c r="B1218">
        <v>2020</v>
      </c>
    </row>
    <row r="1219" spans="1:2" x14ac:dyDescent="0.2">
      <c r="A1219" t="s">
        <v>61</v>
      </c>
      <c r="B1219">
        <v>0</v>
      </c>
    </row>
    <row r="1220" spans="1:2" x14ac:dyDescent="0.2">
      <c r="A1220" t="s">
        <v>69</v>
      </c>
      <c r="B1220">
        <v>2023</v>
      </c>
    </row>
    <row r="1221" spans="1:2" x14ac:dyDescent="0.2">
      <c r="A1221" t="s">
        <v>72</v>
      </c>
      <c r="B1221">
        <v>2019</v>
      </c>
    </row>
    <row r="1222" spans="1:2" x14ac:dyDescent="0.2">
      <c r="A1222" t="s">
        <v>103</v>
      </c>
      <c r="B1222">
        <v>2019</v>
      </c>
    </row>
    <row r="1223" spans="1:2" x14ac:dyDescent="0.2">
      <c r="A1223" t="s">
        <v>52</v>
      </c>
      <c r="B1223">
        <v>2019</v>
      </c>
    </row>
    <row r="1224" spans="1:2" x14ac:dyDescent="0.2">
      <c r="A1224" t="s">
        <v>65</v>
      </c>
      <c r="B1224">
        <v>0</v>
      </c>
    </row>
    <row r="1225" spans="1:2" x14ac:dyDescent="0.2">
      <c r="A1225" t="s">
        <v>38</v>
      </c>
      <c r="B1225">
        <v>2019</v>
      </c>
    </row>
    <row r="1226" spans="1:2" x14ac:dyDescent="0.2">
      <c r="A1226" t="s">
        <v>77</v>
      </c>
      <c r="B1226">
        <v>2020</v>
      </c>
    </row>
    <row r="1227" spans="1:2" x14ac:dyDescent="0.2">
      <c r="A1227" t="s">
        <v>83</v>
      </c>
      <c r="B1227">
        <v>2020</v>
      </c>
    </row>
    <row r="1228" spans="1:2" x14ac:dyDescent="0.2">
      <c r="A1228" t="s">
        <v>71</v>
      </c>
      <c r="B1228">
        <v>2019</v>
      </c>
    </row>
    <row r="1229" spans="1:2" x14ac:dyDescent="0.2">
      <c r="A1229" t="s">
        <v>87</v>
      </c>
      <c r="B1229">
        <v>2019</v>
      </c>
    </row>
    <row r="1230" spans="1:2" x14ac:dyDescent="0.2">
      <c r="A1230" t="s">
        <v>71</v>
      </c>
      <c r="B1230">
        <v>2019</v>
      </c>
    </row>
    <row r="1231" spans="1:2" x14ac:dyDescent="0.2">
      <c r="A1231" t="s">
        <v>69</v>
      </c>
      <c r="B1231">
        <v>2020</v>
      </c>
    </row>
    <row r="1232" spans="1:2" x14ac:dyDescent="0.2">
      <c r="A1232" t="s">
        <v>74</v>
      </c>
      <c r="B1232">
        <v>2021</v>
      </c>
    </row>
    <row r="1233" spans="1:2" x14ac:dyDescent="0.2">
      <c r="A1233" t="s">
        <v>69</v>
      </c>
      <c r="B1233">
        <v>2022</v>
      </c>
    </row>
    <row r="1234" spans="1:2" x14ac:dyDescent="0.2">
      <c r="A1234" t="s">
        <v>70</v>
      </c>
      <c r="B1234">
        <v>2022</v>
      </c>
    </row>
    <row r="1235" spans="1:2" x14ac:dyDescent="0.2">
      <c r="A1235" t="s">
        <v>51</v>
      </c>
      <c r="B1235">
        <v>2019</v>
      </c>
    </row>
    <row r="1236" spans="1:2" x14ac:dyDescent="0.2">
      <c r="A1236" t="s">
        <v>69</v>
      </c>
      <c r="B1236">
        <v>2022</v>
      </c>
    </row>
    <row r="1237" spans="1:2" x14ac:dyDescent="0.2">
      <c r="A1237" t="s">
        <v>72</v>
      </c>
      <c r="B1237">
        <v>2020</v>
      </c>
    </row>
    <row r="1238" spans="1:2" x14ac:dyDescent="0.2">
      <c r="A1238" t="s">
        <v>76</v>
      </c>
      <c r="B1238">
        <v>2020</v>
      </c>
    </row>
    <row r="1239" spans="1:2" x14ac:dyDescent="0.2">
      <c r="A1239" t="s">
        <v>35</v>
      </c>
      <c r="B1239">
        <v>2019</v>
      </c>
    </row>
    <row r="1240" spans="1:2" x14ac:dyDescent="0.2">
      <c r="A1240" t="s">
        <v>71</v>
      </c>
      <c r="B1240">
        <v>2019</v>
      </c>
    </row>
    <row r="1241" spans="1:2" x14ac:dyDescent="0.2">
      <c r="A1241" t="s">
        <v>76</v>
      </c>
      <c r="B1241">
        <v>2020</v>
      </c>
    </row>
    <row r="1242" spans="1:2" x14ac:dyDescent="0.2">
      <c r="A1242" t="s">
        <v>36</v>
      </c>
      <c r="B1242">
        <v>2020</v>
      </c>
    </row>
    <row r="1243" spans="1:2" x14ac:dyDescent="0.2">
      <c r="A1243" t="s">
        <v>77</v>
      </c>
      <c r="B1243">
        <v>2020</v>
      </c>
    </row>
    <row r="1244" spans="1:2" x14ac:dyDescent="0.2">
      <c r="A1244" t="s">
        <v>77</v>
      </c>
      <c r="B1244">
        <v>0</v>
      </c>
    </row>
    <row r="1245" spans="1:2" x14ac:dyDescent="0.2">
      <c r="A1245" t="s">
        <v>74</v>
      </c>
      <c r="B1245">
        <v>2020</v>
      </c>
    </row>
    <row r="1246" spans="1:2" x14ac:dyDescent="0.2">
      <c r="A1246" t="s">
        <v>87</v>
      </c>
      <c r="B1246">
        <v>2020</v>
      </c>
    </row>
    <row r="1247" spans="1:2" x14ac:dyDescent="0.2">
      <c r="A1247" t="s">
        <v>72</v>
      </c>
      <c r="B1247">
        <v>2020</v>
      </c>
    </row>
    <row r="1248" spans="1:2" x14ac:dyDescent="0.2">
      <c r="A1248" t="s">
        <v>87</v>
      </c>
      <c r="B1248">
        <v>2019</v>
      </c>
    </row>
    <row r="1249" spans="1:2" x14ac:dyDescent="0.2">
      <c r="A1249" t="s">
        <v>80</v>
      </c>
      <c r="B1249">
        <v>2020</v>
      </c>
    </row>
    <row r="1250" spans="1:2" x14ac:dyDescent="0.2">
      <c r="A1250" t="s">
        <v>69</v>
      </c>
      <c r="B1250">
        <v>2020</v>
      </c>
    </row>
    <row r="1251" spans="1:2" x14ac:dyDescent="0.2">
      <c r="A1251" t="s">
        <v>77</v>
      </c>
      <c r="B1251">
        <v>2021</v>
      </c>
    </row>
    <row r="1252" spans="1:2" x14ac:dyDescent="0.2">
      <c r="A1252" t="s">
        <v>76</v>
      </c>
      <c r="B1252">
        <v>2021</v>
      </c>
    </row>
    <row r="1253" spans="1:2" x14ac:dyDescent="0.2">
      <c r="A1253" t="s">
        <v>76</v>
      </c>
      <c r="B1253">
        <v>2020</v>
      </c>
    </row>
    <row r="1254" spans="1:2" x14ac:dyDescent="0.2">
      <c r="A1254" t="s">
        <v>104</v>
      </c>
      <c r="B1254">
        <v>2020</v>
      </c>
    </row>
    <row r="1255" spans="1:2" x14ac:dyDescent="0.2">
      <c r="A1255" t="s">
        <v>65</v>
      </c>
      <c r="B1255">
        <v>2020</v>
      </c>
    </row>
    <row r="1256" spans="1:2" x14ac:dyDescent="0.2">
      <c r="A1256" t="s">
        <v>33</v>
      </c>
      <c r="B1256">
        <v>2019</v>
      </c>
    </row>
    <row r="1257" spans="1:2" x14ac:dyDescent="0.2">
      <c r="A1257" t="s">
        <v>87</v>
      </c>
      <c r="B1257">
        <v>2020</v>
      </c>
    </row>
    <row r="1258" spans="1:2" x14ac:dyDescent="0.2">
      <c r="A1258" t="s">
        <v>99</v>
      </c>
      <c r="B1258">
        <v>2020</v>
      </c>
    </row>
    <row r="1259" spans="1:2" x14ac:dyDescent="0.2">
      <c r="A1259" t="s">
        <v>103</v>
      </c>
      <c r="B1259">
        <v>2020</v>
      </c>
    </row>
    <row r="1260" spans="1:2" x14ac:dyDescent="0.2">
      <c r="A1260" t="s">
        <v>83</v>
      </c>
      <c r="B1260">
        <v>2021</v>
      </c>
    </row>
    <row r="1261" spans="1:2" x14ac:dyDescent="0.2">
      <c r="A1261" t="s">
        <v>104</v>
      </c>
      <c r="B1261">
        <v>2019</v>
      </c>
    </row>
    <row r="1262" spans="1:2" x14ac:dyDescent="0.2">
      <c r="A1262" t="s">
        <v>41</v>
      </c>
      <c r="B1262">
        <v>2020</v>
      </c>
    </row>
    <row r="1263" spans="1:2" x14ac:dyDescent="0.2">
      <c r="A1263" t="s">
        <v>104</v>
      </c>
      <c r="B1263">
        <v>2021</v>
      </c>
    </row>
    <row r="1264" spans="1:2" x14ac:dyDescent="0.2">
      <c r="A1264" t="s">
        <v>70</v>
      </c>
      <c r="B1264">
        <v>2022</v>
      </c>
    </row>
    <row r="1265" spans="1:2" x14ac:dyDescent="0.2">
      <c r="A1265" t="s">
        <v>104</v>
      </c>
      <c r="B1265">
        <v>2019</v>
      </c>
    </row>
    <row r="1266" spans="1:2" x14ac:dyDescent="0.2">
      <c r="A1266" t="s">
        <v>77</v>
      </c>
      <c r="B1266">
        <v>2020</v>
      </c>
    </row>
    <row r="1267" spans="1:2" x14ac:dyDescent="0.2">
      <c r="A1267" t="s">
        <v>77</v>
      </c>
      <c r="B1267">
        <v>2022</v>
      </c>
    </row>
    <row r="1268" spans="1:2" x14ac:dyDescent="0.2">
      <c r="A1268" t="s">
        <v>87</v>
      </c>
      <c r="B1268">
        <v>2020</v>
      </c>
    </row>
    <row r="1269" spans="1:2" x14ac:dyDescent="0.2">
      <c r="A1269" t="s">
        <v>83</v>
      </c>
      <c r="B1269">
        <v>2020</v>
      </c>
    </row>
    <row r="1270" spans="1:2" x14ac:dyDescent="0.2">
      <c r="A1270" t="s">
        <v>87</v>
      </c>
      <c r="B1270">
        <v>2020</v>
      </c>
    </row>
    <row r="1271" spans="1:2" x14ac:dyDescent="0.2">
      <c r="A1271" t="s">
        <v>65</v>
      </c>
      <c r="B1271">
        <v>2021</v>
      </c>
    </row>
    <row r="1272" spans="1:2" x14ac:dyDescent="0.2">
      <c r="A1272" t="s">
        <v>26</v>
      </c>
      <c r="B1272">
        <v>2019</v>
      </c>
    </row>
    <row r="1273" spans="1:2" x14ac:dyDescent="0.2">
      <c r="A1273" t="s">
        <v>76</v>
      </c>
      <c r="B1273">
        <v>2021</v>
      </c>
    </row>
    <row r="1274" spans="1:2" x14ac:dyDescent="0.2">
      <c r="A1274" t="s">
        <v>87</v>
      </c>
      <c r="B1274">
        <v>2020</v>
      </c>
    </row>
    <row r="1275" spans="1:2" x14ac:dyDescent="0.2">
      <c r="A1275" t="s">
        <v>32</v>
      </c>
      <c r="B1275">
        <v>2020</v>
      </c>
    </row>
    <row r="1276" spans="1:2" x14ac:dyDescent="0.2">
      <c r="A1276" t="s">
        <v>30</v>
      </c>
      <c r="B1276">
        <v>2019</v>
      </c>
    </row>
    <row r="1277" spans="1:2" x14ac:dyDescent="0.2">
      <c r="A1277" t="s">
        <v>31</v>
      </c>
      <c r="B1277">
        <v>2019</v>
      </c>
    </row>
    <row r="1278" spans="1:2" x14ac:dyDescent="0.2">
      <c r="A1278" t="s">
        <v>98</v>
      </c>
      <c r="B1278">
        <v>2020</v>
      </c>
    </row>
    <row r="1279" spans="1:2" x14ac:dyDescent="0.2">
      <c r="A1279" t="s">
        <v>64</v>
      </c>
      <c r="B1279">
        <v>2022</v>
      </c>
    </row>
    <row r="1280" spans="1:2" x14ac:dyDescent="0.2">
      <c r="A1280" t="s">
        <v>31</v>
      </c>
      <c r="B1280">
        <v>2020</v>
      </c>
    </row>
    <row r="1281" spans="1:2" x14ac:dyDescent="0.2">
      <c r="A1281" t="s">
        <v>98</v>
      </c>
      <c r="B1281">
        <v>2020</v>
      </c>
    </row>
    <row r="1282" spans="1:2" x14ac:dyDescent="0.2">
      <c r="A1282" t="s">
        <v>77</v>
      </c>
      <c r="B1282">
        <v>2020</v>
      </c>
    </row>
    <row r="1283" spans="1:2" x14ac:dyDescent="0.2">
      <c r="A1283" t="s">
        <v>75</v>
      </c>
      <c r="B1283">
        <v>2020</v>
      </c>
    </row>
    <row r="1284" spans="1:2" x14ac:dyDescent="0.2">
      <c r="A1284" t="s">
        <v>39</v>
      </c>
      <c r="B1284">
        <v>2020</v>
      </c>
    </row>
    <row r="1285" spans="1:2" x14ac:dyDescent="0.2">
      <c r="A1285" t="s">
        <v>76</v>
      </c>
      <c r="B1285">
        <v>2020</v>
      </c>
    </row>
    <row r="1286" spans="1:2" x14ac:dyDescent="0.2">
      <c r="A1286" t="s">
        <v>40</v>
      </c>
      <c r="B1286">
        <v>2020</v>
      </c>
    </row>
    <row r="1287" spans="1:2" x14ac:dyDescent="0.2">
      <c r="A1287" t="s">
        <v>77</v>
      </c>
      <c r="B1287">
        <v>2020</v>
      </c>
    </row>
    <row r="1288" spans="1:2" x14ac:dyDescent="0.2">
      <c r="A1288" t="s">
        <v>72</v>
      </c>
      <c r="B1288">
        <v>2020</v>
      </c>
    </row>
    <row r="1289" spans="1:2" x14ac:dyDescent="0.2">
      <c r="A1289" t="s">
        <v>103</v>
      </c>
      <c r="B1289">
        <v>2019</v>
      </c>
    </row>
    <row r="1290" spans="1:2" x14ac:dyDescent="0.2">
      <c r="A1290" t="s">
        <v>39</v>
      </c>
      <c r="B1290">
        <v>2020</v>
      </c>
    </row>
    <row r="1291" spans="1:2" x14ac:dyDescent="0.2">
      <c r="A1291" t="s">
        <v>44</v>
      </c>
      <c r="B1291">
        <v>2020</v>
      </c>
    </row>
    <row r="1292" spans="1:2" x14ac:dyDescent="0.2">
      <c r="A1292" t="s">
        <v>71</v>
      </c>
      <c r="B1292">
        <v>0</v>
      </c>
    </row>
    <row r="1293" spans="1:2" x14ac:dyDescent="0.2">
      <c r="A1293" t="s">
        <v>104</v>
      </c>
      <c r="B1293">
        <v>2020</v>
      </c>
    </row>
    <row r="1294" spans="1:2" x14ac:dyDescent="0.2">
      <c r="A1294" t="s">
        <v>99</v>
      </c>
      <c r="B1294">
        <v>2020</v>
      </c>
    </row>
    <row r="1295" spans="1:2" x14ac:dyDescent="0.2">
      <c r="A1295" t="s">
        <v>68</v>
      </c>
      <c r="B1295">
        <v>0</v>
      </c>
    </row>
    <row r="1296" spans="1:2" x14ac:dyDescent="0.2">
      <c r="A1296" t="s">
        <v>84</v>
      </c>
      <c r="B1296">
        <v>2020</v>
      </c>
    </row>
    <row r="1297" spans="1:2" x14ac:dyDescent="0.2">
      <c r="A1297" t="s">
        <v>87</v>
      </c>
      <c r="B1297">
        <v>2020</v>
      </c>
    </row>
    <row r="1298" spans="1:2" x14ac:dyDescent="0.2">
      <c r="A1298" t="s">
        <v>72</v>
      </c>
      <c r="B1298">
        <v>2020</v>
      </c>
    </row>
    <row r="1299" spans="1:2" x14ac:dyDescent="0.2">
      <c r="A1299" t="s">
        <v>99</v>
      </c>
      <c r="B1299">
        <v>2020</v>
      </c>
    </row>
    <row r="1300" spans="1:2" x14ac:dyDescent="0.2">
      <c r="A1300" t="s">
        <v>76</v>
      </c>
      <c r="B1300">
        <v>2020</v>
      </c>
    </row>
    <row r="1301" spans="1:2" x14ac:dyDescent="0.2">
      <c r="A1301" t="s">
        <v>77</v>
      </c>
      <c r="B1301">
        <v>2021</v>
      </c>
    </row>
    <row r="1302" spans="1:2" x14ac:dyDescent="0.2">
      <c r="A1302" t="s">
        <v>69</v>
      </c>
      <c r="B1302">
        <v>2020</v>
      </c>
    </row>
    <row r="1303" spans="1:2" x14ac:dyDescent="0.2">
      <c r="A1303" t="s">
        <v>76</v>
      </c>
      <c r="B1303">
        <v>2020</v>
      </c>
    </row>
    <row r="1304" spans="1:2" x14ac:dyDescent="0.2">
      <c r="A1304" t="s">
        <v>77</v>
      </c>
      <c r="B1304">
        <v>2020</v>
      </c>
    </row>
    <row r="1305" spans="1:2" x14ac:dyDescent="0.2">
      <c r="A1305" t="s">
        <v>75</v>
      </c>
      <c r="B1305">
        <v>2020</v>
      </c>
    </row>
    <row r="1306" spans="1:2" x14ac:dyDescent="0.2">
      <c r="A1306" t="s">
        <v>99</v>
      </c>
      <c r="B1306">
        <v>2020</v>
      </c>
    </row>
    <row r="1307" spans="1:2" x14ac:dyDescent="0.2">
      <c r="A1307" t="s">
        <v>42</v>
      </c>
      <c r="B1307">
        <v>2019</v>
      </c>
    </row>
    <row r="1308" spans="1:2" x14ac:dyDescent="0.2">
      <c r="A1308" t="s">
        <v>67</v>
      </c>
      <c r="B1308">
        <v>2020</v>
      </c>
    </row>
    <row r="1309" spans="1:2" x14ac:dyDescent="0.2">
      <c r="A1309" t="s">
        <v>87</v>
      </c>
      <c r="B1309">
        <v>2020</v>
      </c>
    </row>
    <row r="1310" spans="1:2" x14ac:dyDescent="0.2">
      <c r="A1310" t="s">
        <v>76</v>
      </c>
      <c r="B1310">
        <v>2020</v>
      </c>
    </row>
    <row r="1311" spans="1:2" x14ac:dyDescent="0.2">
      <c r="A1311" t="s">
        <v>76</v>
      </c>
      <c r="B1311">
        <v>2020</v>
      </c>
    </row>
    <row r="1312" spans="1:2" x14ac:dyDescent="0.2">
      <c r="A1312" t="s">
        <v>87</v>
      </c>
      <c r="B1312">
        <v>2021</v>
      </c>
    </row>
    <row r="1313" spans="1:2" x14ac:dyDescent="0.2">
      <c r="A1313" t="s">
        <v>87</v>
      </c>
      <c r="B1313">
        <v>2020</v>
      </c>
    </row>
    <row r="1314" spans="1:2" x14ac:dyDescent="0.2">
      <c r="A1314" t="s">
        <v>72</v>
      </c>
      <c r="B1314">
        <v>2020</v>
      </c>
    </row>
    <row r="1315" spans="1:2" x14ac:dyDescent="0.2">
      <c r="A1315" t="s">
        <v>75</v>
      </c>
      <c r="B1315">
        <v>2020</v>
      </c>
    </row>
    <row r="1316" spans="1:2" x14ac:dyDescent="0.2">
      <c r="A1316" t="s">
        <v>77</v>
      </c>
      <c r="B1316">
        <v>2020</v>
      </c>
    </row>
    <row r="1317" spans="1:2" x14ac:dyDescent="0.2">
      <c r="A1317" t="s">
        <v>99</v>
      </c>
      <c r="B1317">
        <v>2020</v>
      </c>
    </row>
    <row r="1318" spans="1:2" x14ac:dyDescent="0.2">
      <c r="A1318" t="s">
        <v>65</v>
      </c>
      <c r="B1318">
        <v>2020</v>
      </c>
    </row>
    <row r="1319" spans="1:2" x14ac:dyDescent="0.2">
      <c r="A1319" t="s">
        <v>87</v>
      </c>
      <c r="B1319">
        <v>0</v>
      </c>
    </row>
    <row r="1320" spans="1:2" x14ac:dyDescent="0.2">
      <c r="A1320" t="s">
        <v>69</v>
      </c>
      <c r="B1320">
        <v>2020</v>
      </c>
    </row>
    <row r="1321" spans="1:2" x14ac:dyDescent="0.2">
      <c r="A1321" t="s">
        <v>69</v>
      </c>
      <c r="B1321">
        <v>2020</v>
      </c>
    </row>
    <row r="1322" spans="1:2" x14ac:dyDescent="0.2">
      <c r="A1322" t="s">
        <v>87</v>
      </c>
      <c r="B1322">
        <v>0</v>
      </c>
    </row>
    <row r="1323" spans="1:2" x14ac:dyDescent="0.2">
      <c r="A1323" t="s">
        <v>24</v>
      </c>
      <c r="B1323">
        <v>2019</v>
      </c>
    </row>
    <row r="1324" spans="1:2" x14ac:dyDescent="0.2">
      <c r="A1324" t="s">
        <v>75</v>
      </c>
      <c r="B1324">
        <v>2020</v>
      </c>
    </row>
    <row r="1325" spans="1:2" x14ac:dyDescent="0.2">
      <c r="A1325" t="s">
        <v>74</v>
      </c>
      <c r="B1325">
        <v>2020</v>
      </c>
    </row>
    <row r="1326" spans="1:2" x14ac:dyDescent="0.2">
      <c r="A1326" t="s">
        <v>76</v>
      </c>
      <c r="B1326">
        <v>2020</v>
      </c>
    </row>
    <row r="1327" spans="1:2" x14ac:dyDescent="0.2">
      <c r="A1327" t="s">
        <v>87</v>
      </c>
      <c r="B1327">
        <v>2020</v>
      </c>
    </row>
    <row r="1328" spans="1:2" x14ac:dyDescent="0.2">
      <c r="A1328" t="s">
        <v>24</v>
      </c>
      <c r="B1328">
        <v>0</v>
      </c>
    </row>
    <row r="1329" spans="1:2" x14ac:dyDescent="0.2">
      <c r="A1329" t="s">
        <v>74</v>
      </c>
      <c r="B1329">
        <v>2020</v>
      </c>
    </row>
    <row r="1330" spans="1:2" x14ac:dyDescent="0.2">
      <c r="A1330" t="s">
        <v>72</v>
      </c>
      <c r="B1330">
        <v>2020</v>
      </c>
    </row>
    <row r="1331" spans="1:2" x14ac:dyDescent="0.2">
      <c r="A1331" t="s">
        <v>71</v>
      </c>
      <c r="B1331">
        <v>2020</v>
      </c>
    </row>
    <row r="1332" spans="1:2" x14ac:dyDescent="0.2">
      <c r="A1332" t="s">
        <v>77</v>
      </c>
      <c r="B1332">
        <v>2020</v>
      </c>
    </row>
    <row r="1333" spans="1:2" x14ac:dyDescent="0.2">
      <c r="A1333" t="s">
        <v>76</v>
      </c>
      <c r="B1333">
        <v>2020</v>
      </c>
    </row>
    <row r="1334" spans="1:2" x14ac:dyDescent="0.2">
      <c r="A1334" t="s">
        <v>39</v>
      </c>
      <c r="B1334">
        <v>2021</v>
      </c>
    </row>
    <row r="1335" spans="1:2" x14ac:dyDescent="0.2">
      <c r="A1335" t="s">
        <v>87</v>
      </c>
      <c r="B1335">
        <v>2020</v>
      </c>
    </row>
    <row r="1336" spans="1:2" x14ac:dyDescent="0.2">
      <c r="A1336" t="s">
        <v>87</v>
      </c>
      <c r="B1336">
        <v>2020</v>
      </c>
    </row>
    <row r="1337" spans="1:2" x14ac:dyDescent="0.2">
      <c r="A1337" t="s">
        <v>36</v>
      </c>
      <c r="B1337">
        <v>2020</v>
      </c>
    </row>
    <row r="1338" spans="1:2" x14ac:dyDescent="0.2">
      <c r="A1338" t="s">
        <v>60</v>
      </c>
      <c r="B1338">
        <v>2020</v>
      </c>
    </row>
    <row r="1339" spans="1:2" x14ac:dyDescent="0.2">
      <c r="A1339" t="s">
        <v>72</v>
      </c>
      <c r="B1339">
        <v>2020</v>
      </c>
    </row>
    <row r="1340" spans="1:2" x14ac:dyDescent="0.2">
      <c r="A1340" t="s">
        <v>87</v>
      </c>
      <c r="B1340">
        <v>2020</v>
      </c>
    </row>
    <row r="1341" spans="1:2" x14ac:dyDescent="0.2">
      <c r="A1341" t="s">
        <v>74</v>
      </c>
      <c r="B1341">
        <v>2020</v>
      </c>
    </row>
    <row r="1342" spans="1:2" x14ac:dyDescent="0.2">
      <c r="A1342" t="s">
        <v>72</v>
      </c>
      <c r="B1342">
        <v>0</v>
      </c>
    </row>
    <row r="1343" spans="1:2" x14ac:dyDescent="0.2">
      <c r="A1343" t="s">
        <v>77</v>
      </c>
      <c r="B1343">
        <v>2020</v>
      </c>
    </row>
    <row r="1344" spans="1:2" x14ac:dyDescent="0.2">
      <c r="A1344" t="s">
        <v>50</v>
      </c>
      <c r="B1344">
        <v>2020</v>
      </c>
    </row>
    <row r="1345" spans="1:2" x14ac:dyDescent="0.2">
      <c r="A1345" t="s">
        <v>72</v>
      </c>
      <c r="B1345">
        <v>2020</v>
      </c>
    </row>
    <row r="1346" spans="1:2" x14ac:dyDescent="0.2">
      <c r="A1346" t="s">
        <v>60</v>
      </c>
      <c r="B1346">
        <v>2020</v>
      </c>
    </row>
    <row r="1347" spans="1:2" x14ac:dyDescent="0.2">
      <c r="A1347" t="s">
        <v>29</v>
      </c>
      <c r="B1347">
        <v>2020</v>
      </c>
    </row>
    <row r="1348" spans="1:2" x14ac:dyDescent="0.2">
      <c r="A1348" t="s">
        <v>99</v>
      </c>
      <c r="B1348">
        <v>2020</v>
      </c>
    </row>
    <row r="1349" spans="1:2" x14ac:dyDescent="0.2">
      <c r="A1349" t="s">
        <v>99</v>
      </c>
      <c r="B1349">
        <v>2020</v>
      </c>
    </row>
    <row r="1350" spans="1:2" x14ac:dyDescent="0.2">
      <c r="A1350" t="s">
        <v>53</v>
      </c>
      <c r="B1350">
        <v>2020</v>
      </c>
    </row>
    <row r="1351" spans="1:2" x14ac:dyDescent="0.2">
      <c r="A1351" t="s">
        <v>87</v>
      </c>
      <c r="B1351">
        <v>2020</v>
      </c>
    </row>
    <row r="1352" spans="1:2" x14ac:dyDescent="0.2">
      <c r="A1352" t="s">
        <v>35</v>
      </c>
      <c r="B1352">
        <v>2020</v>
      </c>
    </row>
    <row r="1353" spans="1:2" x14ac:dyDescent="0.2">
      <c r="A1353" t="s">
        <v>104</v>
      </c>
      <c r="B1353">
        <v>2020</v>
      </c>
    </row>
    <row r="1354" spans="1:2" x14ac:dyDescent="0.2">
      <c r="A1354" t="s">
        <v>77</v>
      </c>
      <c r="B1354">
        <v>2020</v>
      </c>
    </row>
    <row r="1355" spans="1:2" x14ac:dyDescent="0.2">
      <c r="A1355" t="s">
        <v>87</v>
      </c>
      <c r="B1355">
        <v>2020</v>
      </c>
    </row>
    <row r="1356" spans="1:2" x14ac:dyDescent="0.2">
      <c r="A1356" t="s">
        <v>76</v>
      </c>
      <c r="B1356">
        <v>2020</v>
      </c>
    </row>
    <row r="1357" spans="1:2" x14ac:dyDescent="0.2">
      <c r="A1357" t="s">
        <v>65</v>
      </c>
      <c r="B1357">
        <v>0</v>
      </c>
    </row>
    <row r="1358" spans="1:2" x14ac:dyDescent="0.2">
      <c r="A1358" t="s">
        <v>77</v>
      </c>
      <c r="B1358">
        <v>2020</v>
      </c>
    </row>
    <row r="1359" spans="1:2" x14ac:dyDescent="0.2">
      <c r="A1359" t="s">
        <v>74</v>
      </c>
      <c r="B1359">
        <v>2020</v>
      </c>
    </row>
    <row r="1360" spans="1:2" x14ac:dyDescent="0.2">
      <c r="A1360" t="s">
        <v>76</v>
      </c>
      <c r="B1360">
        <v>2020</v>
      </c>
    </row>
    <row r="1361" spans="1:2" x14ac:dyDescent="0.2">
      <c r="A1361" t="s">
        <v>45</v>
      </c>
      <c r="B1361">
        <v>2020</v>
      </c>
    </row>
    <row r="1362" spans="1:2" x14ac:dyDescent="0.2">
      <c r="A1362" t="s">
        <v>84</v>
      </c>
      <c r="B1362">
        <v>2021</v>
      </c>
    </row>
    <row r="1363" spans="1:2" x14ac:dyDescent="0.2">
      <c r="A1363" t="s">
        <v>87</v>
      </c>
      <c r="B1363">
        <v>2020</v>
      </c>
    </row>
    <row r="1364" spans="1:2" x14ac:dyDescent="0.2">
      <c r="A1364" t="s">
        <v>39</v>
      </c>
      <c r="B1364">
        <v>2020</v>
      </c>
    </row>
    <row r="1365" spans="1:2" x14ac:dyDescent="0.2">
      <c r="A1365" t="s">
        <v>72</v>
      </c>
      <c r="B1365">
        <v>0</v>
      </c>
    </row>
    <row r="1366" spans="1:2" x14ac:dyDescent="0.2">
      <c r="A1366" t="s">
        <v>43</v>
      </c>
      <c r="B1366">
        <v>2020</v>
      </c>
    </row>
    <row r="1367" spans="1:2" x14ac:dyDescent="0.2">
      <c r="A1367" t="s">
        <v>77</v>
      </c>
      <c r="B1367">
        <v>2020</v>
      </c>
    </row>
    <row r="1368" spans="1:2" x14ac:dyDescent="0.2">
      <c r="A1368" t="s">
        <v>72</v>
      </c>
      <c r="B1368">
        <v>2020</v>
      </c>
    </row>
    <row r="1369" spans="1:2" x14ac:dyDescent="0.2">
      <c r="A1369" t="s">
        <v>81</v>
      </c>
      <c r="B1369">
        <v>0</v>
      </c>
    </row>
    <row r="1370" spans="1:2" x14ac:dyDescent="0.2">
      <c r="A1370" t="s">
        <v>77</v>
      </c>
      <c r="B1370">
        <v>2020</v>
      </c>
    </row>
    <row r="1371" spans="1:2" x14ac:dyDescent="0.2">
      <c r="A1371" t="s">
        <v>74</v>
      </c>
      <c r="B1371">
        <v>2020</v>
      </c>
    </row>
    <row r="1372" spans="1:2" x14ac:dyDescent="0.2">
      <c r="A1372" t="s">
        <v>31</v>
      </c>
      <c r="B1372">
        <v>2020</v>
      </c>
    </row>
    <row r="1373" spans="1:2" x14ac:dyDescent="0.2">
      <c r="A1373" t="s">
        <v>77</v>
      </c>
      <c r="B1373">
        <v>2020</v>
      </c>
    </row>
    <row r="1374" spans="1:2" x14ac:dyDescent="0.2">
      <c r="A1374" t="s">
        <v>99</v>
      </c>
      <c r="B1374">
        <v>2020</v>
      </c>
    </row>
    <row r="1375" spans="1:2" x14ac:dyDescent="0.2">
      <c r="A1375" t="s">
        <v>80</v>
      </c>
      <c r="B1375">
        <v>2021</v>
      </c>
    </row>
    <row r="1376" spans="1:2" x14ac:dyDescent="0.2">
      <c r="A1376" t="s">
        <v>76</v>
      </c>
      <c r="B1376">
        <v>2020</v>
      </c>
    </row>
    <row r="1377" spans="1:2" x14ac:dyDescent="0.2">
      <c r="A1377" t="s">
        <v>43</v>
      </c>
      <c r="B1377">
        <v>2020</v>
      </c>
    </row>
    <row r="1378" spans="1:2" x14ac:dyDescent="0.2">
      <c r="A1378" t="s">
        <v>65</v>
      </c>
      <c r="B1378">
        <v>2020</v>
      </c>
    </row>
    <row r="1379" spans="1:2" x14ac:dyDescent="0.2">
      <c r="A1379" t="s">
        <v>77</v>
      </c>
      <c r="B1379">
        <v>2020</v>
      </c>
    </row>
    <row r="1380" spans="1:2" x14ac:dyDescent="0.2">
      <c r="A1380" t="s">
        <v>87</v>
      </c>
      <c r="B1380">
        <v>2020</v>
      </c>
    </row>
    <row r="1381" spans="1:2" x14ac:dyDescent="0.2">
      <c r="A1381" t="s">
        <v>77</v>
      </c>
      <c r="B1381">
        <v>0</v>
      </c>
    </row>
    <row r="1382" spans="1:2" x14ac:dyDescent="0.2">
      <c r="A1382" t="s">
        <v>83</v>
      </c>
      <c r="B1382">
        <v>2020</v>
      </c>
    </row>
    <row r="1383" spans="1:2" x14ac:dyDescent="0.2">
      <c r="A1383" t="s">
        <v>67</v>
      </c>
      <c r="B1383">
        <v>2020</v>
      </c>
    </row>
    <row r="1384" spans="1:2" x14ac:dyDescent="0.2">
      <c r="A1384" t="s">
        <v>83</v>
      </c>
      <c r="B1384">
        <v>2020</v>
      </c>
    </row>
    <row r="1385" spans="1:2" x14ac:dyDescent="0.2">
      <c r="A1385" t="s">
        <v>72</v>
      </c>
      <c r="B1385">
        <v>2020</v>
      </c>
    </row>
    <row r="1386" spans="1:2" x14ac:dyDescent="0.2">
      <c r="A1386" t="s">
        <v>89</v>
      </c>
      <c r="B1386">
        <v>2020</v>
      </c>
    </row>
    <row r="1387" spans="1:2" x14ac:dyDescent="0.2">
      <c r="A1387" t="s">
        <v>70</v>
      </c>
      <c r="B1387">
        <v>2020</v>
      </c>
    </row>
    <row r="1388" spans="1:2" x14ac:dyDescent="0.2">
      <c r="A1388" t="s">
        <v>69</v>
      </c>
      <c r="B1388">
        <v>2020</v>
      </c>
    </row>
    <row r="1389" spans="1:2" x14ac:dyDescent="0.2">
      <c r="A1389" t="s">
        <v>63</v>
      </c>
      <c r="B1389">
        <v>2020</v>
      </c>
    </row>
    <row r="1390" spans="1:2" x14ac:dyDescent="0.2">
      <c r="A1390" t="s">
        <v>87</v>
      </c>
      <c r="B1390">
        <v>2020</v>
      </c>
    </row>
    <row r="1391" spans="1:2" x14ac:dyDescent="0.2">
      <c r="A1391" t="s">
        <v>82</v>
      </c>
      <c r="B1391">
        <v>2021</v>
      </c>
    </row>
    <row r="1392" spans="1:2" x14ac:dyDescent="0.2">
      <c r="A1392" t="s">
        <v>36</v>
      </c>
      <c r="B1392">
        <v>2020</v>
      </c>
    </row>
    <row r="1393" spans="1:2" x14ac:dyDescent="0.2">
      <c r="A1393" t="s">
        <v>80</v>
      </c>
      <c r="B1393">
        <v>2020</v>
      </c>
    </row>
    <row r="1394" spans="1:2" x14ac:dyDescent="0.2">
      <c r="A1394" t="s">
        <v>114</v>
      </c>
      <c r="B1394">
        <v>2019</v>
      </c>
    </row>
    <row r="1395" spans="1:2" x14ac:dyDescent="0.2">
      <c r="A1395" t="s">
        <v>72</v>
      </c>
      <c r="B1395">
        <v>2020</v>
      </c>
    </row>
    <row r="1396" spans="1:2" x14ac:dyDescent="0.2">
      <c r="A1396" t="s">
        <v>36</v>
      </c>
      <c r="B1396">
        <v>2019</v>
      </c>
    </row>
    <row r="1397" spans="1:2" x14ac:dyDescent="0.2">
      <c r="A1397" t="s">
        <v>87</v>
      </c>
      <c r="B1397">
        <v>2019</v>
      </c>
    </row>
    <row r="1398" spans="1:2" x14ac:dyDescent="0.2">
      <c r="A1398" t="s">
        <v>72</v>
      </c>
      <c r="B1398">
        <v>2021</v>
      </c>
    </row>
    <row r="1399" spans="1:2" x14ac:dyDescent="0.2">
      <c r="A1399" t="s">
        <v>43</v>
      </c>
      <c r="B1399">
        <v>2020</v>
      </c>
    </row>
    <row r="1400" spans="1:2" x14ac:dyDescent="0.2">
      <c r="A1400" t="s">
        <v>65</v>
      </c>
      <c r="B1400">
        <v>2020</v>
      </c>
    </row>
    <row r="1401" spans="1:2" x14ac:dyDescent="0.2">
      <c r="A1401" t="s">
        <v>74</v>
      </c>
      <c r="B1401">
        <v>2020</v>
      </c>
    </row>
    <row r="1402" spans="1:2" x14ac:dyDescent="0.2">
      <c r="A1402" t="s">
        <v>72</v>
      </c>
      <c r="B1402">
        <v>2020</v>
      </c>
    </row>
    <row r="1403" spans="1:2" x14ac:dyDescent="0.2">
      <c r="A1403" t="s">
        <v>74</v>
      </c>
      <c r="B1403">
        <v>2020</v>
      </c>
    </row>
    <row r="1404" spans="1:2" x14ac:dyDescent="0.2">
      <c r="A1404" t="s">
        <v>77</v>
      </c>
      <c r="B1404">
        <v>2020</v>
      </c>
    </row>
    <row r="1405" spans="1:2" x14ac:dyDescent="0.2">
      <c r="A1405" t="s">
        <v>65</v>
      </c>
      <c r="B1405">
        <v>2020</v>
      </c>
    </row>
    <row r="1406" spans="1:2" x14ac:dyDescent="0.2">
      <c r="A1406" t="s">
        <v>99</v>
      </c>
      <c r="B1406">
        <v>2020</v>
      </c>
    </row>
    <row r="1407" spans="1:2" x14ac:dyDescent="0.2">
      <c r="A1407" t="s">
        <v>87</v>
      </c>
      <c r="B1407">
        <v>2020</v>
      </c>
    </row>
    <row r="1408" spans="1:2" x14ac:dyDescent="0.2">
      <c r="A1408" t="s">
        <v>76</v>
      </c>
      <c r="B1408">
        <v>2020</v>
      </c>
    </row>
    <row r="1409" spans="1:2" x14ac:dyDescent="0.2">
      <c r="A1409" t="s">
        <v>84</v>
      </c>
      <c r="B1409">
        <v>2020</v>
      </c>
    </row>
    <row r="1410" spans="1:2" x14ac:dyDescent="0.2">
      <c r="A1410" t="s">
        <v>83</v>
      </c>
      <c r="B1410">
        <v>2020</v>
      </c>
    </row>
    <row r="1411" spans="1:2" x14ac:dyDescent="0.2">
      <c r="A1411" t="s">
        <v>74</v>
      </c>
      <c r="B1411">
        <v>2021</v>
      </c>
    </row>
    <row r="1412" spans="1:2" x14ac:dyDescent="0.2">
      <c r="A1412" t="s">
        <v>98</v>
      </c>
      <c r="B1412">
        <v>2020</v>
      </c>
    </row>
    <row r="1413" spans="1:2" x14ac:dyDescent="0.2">
      <c r="A1413" t="s">
        <v>72</v>
      </c>
      <c r="B1413">
        <v>0</v>
      </c>
    </row>
    <row r="1414" spans="1:2" x14ac:dyDescent="0.2">
      <c r="A1414" t="s">
        <v>72</v>
      </c>
      <c r="B1414">
        <v>2020</v>
      </c>
    </row>
    <row r="1415" spans="1:2" x14ac:dyDescent="0.2">
      <c r="A1415" t="s">
        <v>87</v>
      </c>
      <c r="B1415">
        <v>2020</v>
      </c>
    </row>
    <row r="1416" spans="1:2" x14ac:dyDescent="0.2">
      <c r="A1416" t="s">
        <v>99</v>
      </c>
      <c r="B1416">
        <v>2020</v>
      </c>
    </row>
    <row r="1417" spans="1:2" x14ac:dyDescent="0.2">
      <c r="A1417" t="s">
        <v>87</v>
      </c>
      <c r="B1417">
        <v>2020</v>
      </c>
    </row>
    <row r="1418" spans="1:2" x14ac:dyDescent="0.2">
      <c r="A1418" t="s">
        <v>98</v>
      </c>
      <c r="B1418">
        <v>2020</v>
      </c>
    </row>
    <row r="1419" spans="1:2" x14ac:dyDescent="0.2">
      <c r="A1419" t="s">
        <v>77</v>
      </c>
      <c r="B1419">
        <v>2020</v>
      </c>
    </row>
    <row r="1420" spans="1:2" x14ac:dyDescent="0.2">
      <c r="A1420" t="s">
        <v>87</v>
      </c>
      <c r="B1420">
        <v>2020</v>
      </c>
    </row>
    <row r="1421" spans="1:2" x14ac:dyDescent="0.2">
      <c r="A1421" t="s">
        <v>61</v>
      </c>
      <c r="B1421">
        <v>2020</v>
      </c>
    </row>
    <row r="1422" spans="1:2" x14ac:dyDescent="0.2">
      <c r="A1422" t="s">
        <v>66</v>
      </c>
      <c r="B1422">
        <v>2020</v>
      </c>
    </row>
    <row r="1423" spans="1:2" x14ac:dyDescent="0.2">
      <c r="A1423" t="s">
        <v>76</v>
      </c>
      <c r="B1423">
        <v>2020</v>
      </c>
    </row>
    <row r="1424" spans="1:2" x14ac:dyDescent="0.2">
      <c r="A1424" t="s">
        <v>43</v>
      </c>
      <c r="B1424">
        <v>2021</v>
      </c>
    </row>
    <row r="1425" spans="1:2" x14ac:dyDescent="0.2">
      <c r="A1425" t="s">
        <v>87</v>
      </c>
      <c r="B1425">
        <v>2021</v>
      </c>
    </row>
    <row r="1426" spans="1:2" x14ac:dyDescent="0.2">
      <c r="A1426" t="s">
        <v>65</v>
      </c>
      <c r="B1426">
        <v>2022</v>
      </c>
    </row>
    <row r="1427" spans="1:2" x14ac:dyDescent="0.2">
      <c r="A1427" t="s">
        <v>76</v>
      </c>
      <c r="B1427">
        <v>2020</v>
      </c>
    </row>
    <row r="1428" spans="1:2" x14ac:dyDescent="0.2">
      <c r="A1428" t="s">
        <v>76</v>
      </c>
      <c r="B1428">
        <v>2020</v>
      </c>
    </row>
    <row r="1429" spans="1:2" x14ac:dyDescent="0.2">
      <c r="A1429" t="s">
        <v>75</v>
      </c>
      <c r="B1429">
        <v>2020</v>
      </c>
    </row>
    <row r="1430" spans="1:2" x14ac:dyDescent="0.2">
      <c r="A1430" t="s">
        <v>104</v>
      </c>
      <c r="B1430">
        <v>0</v>
      </c>
    </row>
    <row r="1431" spans="1:2" x14ac:dyDescent="0.2">
      <c r="A1431" t="s">
        <v>80</v>
      </c>
      <c r="B1431">
        <v>2023</v>
      </c>
    </row>
    <row r="1432" spans="1:2" x14ac:dyDescent="0.2">
      <c r="A1432" t="s">
        <v>78</v>
      </c>
      <c r="B1432">
        <v>2021</v>
      </c>
    </row>
    <row r="1433" spans="1:2" x14ac:dyDescent="0.2">
      <c r="A1433" t="s">
        <v>80</v>
      </c>
      <c r="B1433">
        <v>2021</v>
      </c>
    </row>
    <row r="1434" spans="1:2" x14ac:dyDescent="0.2">
      <c r="A1434" t="s">
        <v>72</v>
      </c>
      <c r="B1434">
        <v>2020</v>
      </c>
    </row>
    <row r="1435" spans="1:2" x14ac:dyDescent="0.2">
      <c r="A1435" t="s">
        <v>65</v>
      </c>
      <c r="B1435">
        <v>2020</v>
      </c>
    </row>
    <row r="1436" spans="1:2" x14ac:dyDescent="0.2">
      <c r="A1436" t="s">
        <v>70</v>
      </c>
      <c r="B1436">
        <v>2020</v>
      </c>
    </row>
    <row r="1437" spans="1:2" x14ac:dyDescent="0.2">
      <c r="A1437" t="s">
        <v>71</v>
      </c>
      <c r="B1437">
        <v>2020</v>
      </c>
    </row>
    <row r="1438" spans="1:2" x14ac:dyDescent="0.2">
      <c r="A1438" t="s">
        <v>76</v>
      </c>
      <c r="B1438">
        <v>0</v>
      </c>
    </row>
    <row r="1439" spans="1:2" x14ac:dyDescent="0.2">
      <c r="A1439" t="s">
        <v>77</v>
      </c>
      <c r="B1439">
        <v>2021</v>
      </c>
    </row>
    <row r="1440" spans="1:2" x14ac:dyDescent="0.2">
      <c r="A1440" t="s">
        <v>77</v>
      </c>
      <c r="B1440">
        <v>2021</v>
      </c>
    </row>
    <row r="1441" spans="1:2" x14ac:dyDescent="0.2">
      <c r="A1441" t="s">
        <v>72</v>
      </c>
      <c r="B1441">
        <v>2021</v>
      </c>
    </row>
    <row r="1442" spans="1:2" x14ac:dyDescent="0.2">
      <c r="A1442" t="s">
        <v>76</v>
      </c>
      <c r="B1442">
        <v>2021</v>
      </c>
    </row>
    <row r="1443" spans="1:2" x14ac:dyDescent="0.2">
      <c r="A1443" t="s">
        <v>77</v>
      </c>
      <c r="B1443">
        <v>2019</v>
      </c>
    </row>
    <row r="1444" spans="1:2" x14ac:dyDescent="0.2">
      <c r="A1444" t="s">
        <v>87</v>
      </c>
      <c r="B1444">
        <v>2020</v>
      </c>
    </row>
    <row r="1445" spans="1:2" x14ac:dyDescent="0.2">
      <c r="A1445" t="s">
        <v>72</v>
      </c>
      <c r="B1445">
        <v>2020</v>
      </c>
    </row>
    <row r="1446" spans="1:2" x14ac:dyDescent="0.2">
      <c r="A1446" t="s">
        <v>69</v>
      </c>
      <c r="B1446">
        <v>2020</v>
      </c>
    </row>
    <row r="1447" spans="1:2" x14ac:dyDescent="0.2">
      <c r="A1447" t="s">
        <v>76</v>
      </c>
      <c r="B1447">
        <v>2020</v>
      </c>
    </row>
    <row r="1448" spans="1:2" x14ac:dyDescent="0.2">
      <c r="A1448" t="s">
        <v>66</v>
      </c>
      <c r="B1448">
        <v>2020</v>
      </c>
    </row>
    <row r="1449" spans="1:2" x14ac:dyDescent="0.2">
      <c r="A1449" t="s">
        <v>81</v>
      </c>
      <c r="B1449">
        <v>2020</v>
      </c>
    </row>
    <row r="1450" spans="1:2" x14ac:dyDescent="0.2">
      <c r="A1450" t="s">
        <v>99</v>
      </c>
      <c r="B1450">
        <v>2021</v>
      </c>
    </row>
    <row r="1451" spans="1:2" x14ac:dyDescent="0.2">
      <c r="A1451" t="s">
        <v>58</v>
      </c>
      <c r="B1451">
        <v>2021</v>
      </c>
    </row>
    <row r="1452" spans="1:2" x14ac:dyDescent="0.2">
      <c r="A1452" t="s">
        <v>78</v>
      </c>
      <c r="B1452">
        <v>2021</v>
      </c>
    </row>
    <row r="1453" spans="1:2" x14ac:dyDescent="0.2">
      <c r="A1453" t="s">
        <v>77</v>
      </c>
      <c r="B1453">
        <v>2021</v>
      </c>
    </row>
    <row r="1454" spans="1:2" x14ac:dyDescent="0.2">
      <c r="A1454" t="s">
        <v>74</v>
      </c>
      <c r="B1454">
        <v>2021</v>
      </c>
    </row>
    <row r="1455" spans="1:2" x14ac:dyDescent="0.2">
      <c r="A1455" t="s">
        <v>76</v>
      </c>
      <c r="B1455">
        <v>2021</v>
      </c>
    </row>
    <row r="1456" spans="1:2" x14ac:dyDescent="0.2">
      <c r="A1456" t="s">
        <v>76</v>
      </c>
      <c r="B1456">
        <v>2021</v>
      </c>
    </row>
    <row r="1457" spans="1:2" x14ac:dyDescent="0.2">
      <c r="A1457" t="s">
        <v>104</v>
      </c>
      <c r="B1457">
        <v>2021</v>
      </c>
    </row>
    <row r="1458" spans="1:2" x14ac:dyDescent="0.2">
      <c r="A1458" t="s">
        <v>72</v>
      </c>
      <c r="B1458">
        <v>2021</v>
      </c>
    </row>
    <row r="1459" spans="1:2" x14ac:dyDescent="0.2">
      <c r="A1459" t="s">
        <v>77</v>
      </c>
      <c r="B1459">
        <v>2022</v>
      </c>
    </row>
    <row r="1460" spans="1:2" x14ac:dyDescent="0.2">
      <c r="A1460" t="s">
        <v>87</v>
      </c>
      <c r="B1460">
        <v>0</v>
      </c>
    </row>
    <row r="1461" spans="1:2" x14ac:dyDescent="0.2">
      <c r="A1461" t="s">
        <v>69</v>
      </c>
      <c r="B1461">
        <v>2021</v>
      </c>
    </row>
    <row r="1462" spans="1:2" x14ac:dyDescent="0.2">
      <c r="A1462" t="s">
        <v>84</v>
      </c>
      <c r="B1462">
        <v>2021</v>
      </c>
    </row>
    <row r="1463" spans="1:2" x14ac:dyDescent="0.2">
      <c r="A1463" t="s">
        <v>89</v>
      </c>
      <c r="B1463">
        <v>2021</v>
      </c>
    </row>
    <row r="1464" spans="1:2" x14ac:dyDescent="0.2">
      <c r="A1464" t="s">
        <v>77</v>
      </c>
      <c r="B1464">
        <v>2020</v>
      </c>
    </row>
    <row r="1465" spans="1:2" x14ac:dyDescent="0.2">
      <c r="A1465" t="s">
        <v>65</v>
      </c>
      <c r="B1465">
        <v>2021</v>
      </c>
    </row>
    <row r="1466" spans="1:2" x14ac:dyDescent="0.2">
      <c r="A1466" t="s">
        <v>87</v>
      </c>
      <c r="B1466">
        <v>2021</v>
      </c>
    </row>
    <row r="1467" spans="1:2" x14ac:dyDescent="0.2">
      <c r="A1467" t="s">
        <v>72</v>
      </c>
      <c r="B1467">
        <v>2021</v>
      </c>
    </row>
    <row r="1468" spans="1:2" x14ac:dyDescent="0.2">
      <c r="A1468" t="s">
        <v>69</v>
      </c>
      <c r="B1468">
        <v>2021</v>
      </c>
    </row>
    <row r="1469" spans="1:2" x14ac:dyDescent="0.2">
      <c r="A1469" t="s">
        <v>65</v>
      </c>
      <c r="B1469">
        <v>2022</v>
      </c>
    </row>
    <row r="1470" spans="1:2" x14ac:dyDescent="0.2">
      <c r="A1470" t="s">
        <v>77</v>
      </c>
      <c r="B1470">
        <v>2021</v>
      </c>
    </row>
    <row r="1471" spans="1:2" x14ac:dyDescent="0.2">
      <c r="A1471" t="s">
        <v>66</v>
      </c>
      <c r="B1471">
        <v>2020</v>
      </c>
    </row>
    <row r="1472" spans="1:2" x14ac:dyDescent="0.2">
      <c r="A1472" t="s">
        <v>77</v>
      </c>
      <c r="B1472">
        <v>2021</v>
      </c>
    </row>
    <row r="1473" spans="1:2" x14ac:dyDescent="0.2">
      <c r="A1473" t="s">
        <v>65</v>
      </c>
      <c r="B1473">
        <v>2022</v>
      </c>
    </row>
    <row r="1474" spans="1:2" x14ac:dyDescent="0.2">
      <c r="A1474" t="s">
        <v>65</v>
      </c>
      <c r="B1474">
        <v>2022</v>
      </c>
    </row>
    <row r="1475" spans="1:2" x14ac:dyDescent="0.2">
      <c r="A1475" t="s">
        <v>61</v>
      </c>
      <c r="B1475">
        <v>2022</v>
      </c>
    </row>
    <row r="1476" spans="1:2" x14ac:dyDescent="0.2">
      <c r="A1476" t="s">
        <v>70</v>
      </c>
      <c r="B1476">
        <v>2022</v>
      </c>
    </row>
    <row r="1477" spans="1:2" x14ac:dyDescent="0.2">
      <c r="A1477" t="s">
        <v>61</v>
      </c>
      <c r="B1477">
        <v>2022</v>
      </c>
    </row>
    <row r="1478" spans="1:2" x14ac:dyDescent="0.2">
      <c r="A1478" t="s">
        <v>61</v>
      </c>
      <c r="B1478">
        <v>2022</v>
      </c>
    </row>
    <row r="1479" spans="1:2" x14ac:dyDescent="0.2">
      <c r="A1479" t="s">
        <v>61</v>
      </c>
      <c r="B1479">
        <v>2022</v>
      </c>
    </row>
    <row r="1480" spans="1:2" x14ac:dyDescent="0.2">
      <c r="A1480" t="s">
        <v>70</v>
      </c>
      <c r="B1480">
        <v>2023</v>
      </c>
    </row>
    <row r="1481" spans="1:2" x14ac:dyDescent="0.2">
      <c r="A1481" t="s">
        <v>69</v>
      </c>
      <c r="B1481">
        <v>2022</v>
      </c>
    </row>
    <row r="1482" spans="1:2" x14ac:dyDescent="0.2">
      <c r="A1482" t="s">
        <v>70</v>
      </c>
      <c r="B1482">
        <v>2022</v>
      </c>
    </row>
    <row r="1483" spans="1:2" x14ac:dyDescent="0.2">
      <c r="A1483" t="s">
        <v>69</v>
      </c>
      <c r="B1483">
        <v>2022</v>
      </c>
    </row>
    <row r="1484" spans="1:2" x14ac:dyDescent="0.2">
      <c r="A1484" t="s">
        <v>61</v>
      </c>
      <c r="B1484">
        <v>2022</v>
      </c>
    </row>
    <row r="1485" spans="1:2" x14ac:dyDescent="0.2">
      <c r="A1485" t="s">
        <v>69</v>
      </c>
      <c r="B1485">
        <v>2022</v>
      </c>
    </row>
    <row r="1486" spans="1:2" x14ac:dyDescent="0.2">
      <c r="A1486" t="s">
        <v>70</v>
      </c>
      <c r="B1486">
        <v>0</v>
      </c>
    </row>
    <row r="1487" spans="1:2" x14ac:dyDescent="0.2">
      <c r="A1487" t="s">
        <v>70</v>
      </c>
      <c r="B1487">
        <v>0</v>
      </c>
    </row>
    <row r="1488" spans="1:2" x14ac:dyDescent="0.2">
      <c r="A1488" t="s">
        <v>73</v>
      </c>
      <c r="B1488">
        <v>2021</v>
      </c>
    </row>
    <row r="1489" spans="1:2" x14ac:dyDescent="0.2">
      <c r="A1489" t="s">
        <v>61</v>
      </c>
      <c r="B1489">
        <v>2022</v>
      </c>
    </row>
    <row r="1490" spans="1:2" x14ac:dyDescent="0.2">
      <c r="A1490" t="s">
        <v>69</v>
      </c>
      <c r="B1490">
        <v>0</v>
      </c>
    </row>
    <row r="1491" spans="1:2" x14ac:dyDescent="0.2">
      <c r="A1491" t="s">
        <v>70</v>
      </c>
      <c r="B1491">
        <v>2022</v>
      </c>
    </row>
    <row r="1492" spans="1:2" x14ac:dyDescent="0.2">
      <c r="A1492" t="s">
        <v>63</v>
      </c>
      <c r="B1492">
        <v>2022</v>
      </c>
    </row>
    <row r="1493" spans="1:2" x14ac:dyDescent="0.2">
      <c r="A1493" t="s">
        <v>61</v>
      </c>
      <c r="B1493">
        <v>2022</v>
      </c>
    </row>
    <row r="1494" spans="1:2" x14ac:dyDescent="0.2">
      <c r="A1494" t="s">
        <v>69</v>
      </c>
      <c r="B1494">
        <v>2022</v>
      </c>
    </row>
    <row r="1495" spans="1:2" x14ac:dyDescent="0.2">
      <c r="A1495" t="s">
        <v>63</v>
      </c>
      <c r="B1495">
        <v>2022</v>
      </c>
    </row>
    <row r="1496" spans="1:2" x14ac:dyDescent="0.2">
      <c r="A1496" t="s">
        <v>70</v>
      </c>
      <c r="B1496">
        <v>2022</v>
      </c>
    </row>
    <row r="1497" spans="1:2" x14ac:dyDescent="0.2">
      <c r="A1497" t="s">
        <v>61</v>
      </c>
      <c r="B1497">
        <v>2022</v>
      </c>
    </row>
    <row r="1498" spans="1:2" x14ac:dyDescent="0.2">
      <c r="A1498" t="s">
        <v>69</v>
      </c>
      <c r="B1498">
        <v>0</v>
      </c>
    </row>
    <row r="1499" spans="1:2" x14ac:dyDescent="0.2">
      <c r="A1499" t="s">
        <v>73</v>
      </c>
      <c r="B1499">
        <v>2022</v>
      </c>
    </row>
    <row r="1500" spans="1:2" x14ac:dyDescent="0.2">
      <c r="A1500" t="s">
        <v>65</v>
      </c>
      <c r="B1500">
        <v>2023</v>
      </c>
    </row>
    <row r="1501" spans="1:2" x14ac:dyDescent="0.2">
      <c r="A1501" t="s">
        <v>65</v>
      </c>
      <c r="B1501">
        <v>2022</v>
      </c>
    </row>
    <row r="1502" spans="1:2" x14ac:dyDescent="0.2">
      <c r="A1502" t="s">
        <v>68</v>
      </c>
      <c r="B1502">
        <v>2022</v>
      </c>
    </row>
    <row r="1503" spans="1:2" x14ac:dyDescent="0.2">
      <c r="A1503" t="s">
        <v>70</v>
      </c>
      <c r="B1503">
        <v>2022</v>
      </c>
    </row>
    <row r="1504" spans="1:2" x14ac:dyDescent="0.2">
      <c r="A1504" t="s">
        <v>68</v>
      </c>
      <c r="B1504">
        <v>0</v>
      </c>
    </row>
    <row r="1505" spans="1:2" x14ac:dyDescent="0.2">
      <c r="A1505" t="s">
        <v>61</v>
      </c>
      <c r="B1505">
        <v>2022</v>
      </c>
    </row>
    <row r="1506" spans="1:2" x14ac:dyDescent="0.2">
      <c r="A1506" t="s">
        <v>65</v>
      </c>
      <c r="B1506">
        <v>2022</v>
      </c>
    </row>
    <row r="1507" spans="1:2" x14ac:dyDescent="0.2">
      <c r="A1507" t="s">
        <v>61</v>
      </c>
      <c r="B1507">
        <v>2022</v>
      </c>
    </row>
    <row r="1508" spans="1:2" x14ac:dyDescent="0.2">
      <c r="A1508" t="s">
        <v>61</v>
      </c>
      <c r="B1508">
        <v>2022</v>
      </c>
    </row>
    <row r="1509" spans="1:2" x14ac:dyDescent="0.2">
      <c r="A1509" t="s">
        <v>69</v>
      </c>
      <c r="B1509">
        <v>2022</v>
      </c>
    </row>
    <row r="1510" spans="1:2" x14ac:dyDescent="0.2">
      <c r="A1510" t="s">
        <v>61</v>
      </c>
      <c r="B1510">
        <v>2022</v>
      </c>
    </row>
    <row r="1511" spans="1:2" x14ac:dyDescent="0.2">
      <c r="A1511" t="s">
        <v>70</v>
      </c>
      <c r="B1511">
        <v>0</v>
      </c>
    </row>
    <row r="1512" spans="1:2" x14ac:dyDescent="0.2">
      <c r="A1512" t="s">
        <v>63</v>
      </c>
      <c r="B1512">
        <v>2022</v>
      </c>
    </row>
    <row r="1513" spans="1:2" x14ac:dyDescent="0.2">
      <c r="A1513" t="s">
        <v>61</v>
      </c>
      <c r="B1513">
        <v>2022</v>
      </c>
    </row>
    <row r="1514" spans="1:2" x14ac:dyDescent="0.2">
      <c r="A1514" t="s">
        <v>63</v>
      </c>
      <c r="B1514">
        <v>2022</v>
      </c>
    </row>
    <row r="1515" spans="1:2" x14ac:dyDescent="0.2">
      <c r="A1515" t="s">
        <v>65</v>
      </c>
      <c r="B1515">
        <v>2022</v>
      </c>
    </row>
    <row r="1516" spans="1:2" x14ac:dyDescent="0.2">
      <c r="A1516" t="s">
        <v>64</v>
      </c>
      <c r="B1516">
        <v>2022</v>
      </c>
    </row>
    <row r="1517" spans="1:2" x14ac:dyDescent="0.2">
      <c r="A1517" t="s">
        <v>69</v>
      </c>
      <c r="B1517">
        <v>2022</v>
      </c>
    </row>
    <row r="1518" spans="1:2" x14ac:dyDescent="0.2">
      <c r="A1518" t="s">
        <v>68</v>
      </c>
      <c r="B1518">
        <v>2022</v>
      </c>
    </row>
    <row r="1519" spans="1:2" x14ac:dyDescent="0.2">
      <c r="A1519" t="s">
        <v>73</v>
      </c>
      <c r="B1519">
        <v>2023</v>
      </c>
    </row>
    <row r="1520" spans="1:2" x14ac:dyDescent="0.2">
      <c r="A1520" t="s">
        <v>73</v>
      </c>
      <c r="B1520">
        <v>2023</v>
      </c>
    </row>
    <row r="1521" spans="1:2" x14ac:dyDescent="0.2">
      <c r="A1521" t="s">
        <v>61</v>
      </c>
      <c r="B1521">
        <v>2022</v>
      </c>
    </row>
    <row r="1522" spans="1:2" x14ac:dyDescent="0.2">
      <c r="A1522" t="s">
        <v>64</v>
      </c>
      <c r="B1522">
        <v>2022</v>
      </c>
    </row>
    <row r="1523" spans="1:2" x14ac:dyDescent="0.2">
      <c r="A1523" t="s">
        <v>65</v>
      </c>
      <c r="B1523">
        <v>2022</v>
      </c>
    </row>
    <row r="1524" spans="1:2" x14ac:dyDescent="0.2">
      <c r="A1524" t="s">
        <v>63</v>
      </c>
      <c r="B1524">
        <v>2022</v>
      </c>
    </row>
    <row r="1525" spans="1:2" x14ac:dyDescent="0.2">
      <c r="A1525" t="s">
        <v>61</v>
      </c>
      <c r="B1525">
        <v>2022</v>
      </c>
    </row>
    <row r="1526" spans="1:2" x14ac:dyDescent="0.2">
      <c r="A1526" t="s">
        <v>61</v>
      </c>
      <c r="B1526">
        <v>2022</v>
      </c>
    </row>
    <row r="1527" spans="1:2" x14ac:dyDescent="0.2">
      <c r="A1527" t="s">
        <v>69</v>
      </c>
      <c r="B1527">
        <v>2022</v>
      </c>
    </row>
    <row r="1528" spans="1:2" x14ac:dyDescent="0.2">
      <c r="A1528" t="s">
        <v>70</v>
      </c>
      <c r="B1528">
        <v>2022</v>
      </c>
    </row>
    <row r="1529" spans="1:2" x14ac:dyDescent="0.2">
      <c r="A1529" t="s">
        <v>70</v>
      </c>
      <c r="B1529">
        <v>2022</v>
      </c>
    </row>
    <row r="1530" spans="1:2" x14ac:dyDescent="0.2">
      <c r="A1530" t="s">
        <v>68</v>
      </c>
      <c r="B1530">
        <v>2022</v>
      </c>
    </row>
    <row r="1531" spans="1:2" x14ac:dyDescent="0.2">
      <c r="A1531" t="s">
        <v>69</v>
      </c>
      <c r="B1531">
        <v>2022</v>
      </c>
    </row>
    <row r="1532" spans="1:2" x14ac:dyDescent="0.2">
      <c r="A1532" t="s">
        <v>70</v>
      </c>
      <c r="B1532">
        <v>0</v>
      </c>
    </row>
    <row r="1533" spans="1:2" x14ac:dyDescent="0.2">
      <c r="A1533" t="s">
        <v>69</v>
      </c>
      <c r="B1533">
        <v>2022</v>
      </c>
    </row>
    <row r="1534" spans="1:2" x14ac:dyDescent="0.2">
      <c r="A1534" t="s">
        <v>61</v>
      </c>
      <c r="B1534">
        <v>2022</v>
      </c>
    </row>
    <row r="1535" spans="1:2" x14ac:dyDescent="0.2">
      <c r="A1535" t="s">
        <v>70</v>
      </c>
      <c r="B1535">
        <v>2022</v>
      </c>
    </row>
    <row r="1536" spans="1:2" x14ac:dyDescent="0.2">
      <c r="A1536" t="s">
        <v>65</v>
      </c>
      <c r="B1536">
        <v>2022</v>
      </c>
    </row>
    <row r="1537" spans="1:2" x14ac:dyDescent="0.2">
      <c r="A1537" t="s">
        <v>61</v>
      </c>
      <c r="B1537">
        <v>2022</v>
      </c>
    </row>
    <row r="1538" spans="1:2" x14ac:dyDescent="0.2">
      <c r="A1538" t="s">
        <v>61</v>
      </c>
      <c r="B1538">
        <v>0</v>
      </c>
    </row>
    <row r="1539" spans="1:2" x14ac:dyDescent="0.2">
      <c r="A1539" t="s">
        <v>65</v>
      </c>
      <c r="B1539">
        <v>0</v>
      </c>
    </row>
    <row r="1540" spans="1:2" x14ac:dyDescent="0.2">
      <c r="A1540" t="s">
        <v>64</v>
      </c>
      <c r="B1540">
        <v>2022</v>
      </c>
    </row>
    <row r="1541" spans="1:2" x14ac:dyDescent="0.2">
      <c r="A1541" t="s">
        <v>77</v>
      </c>
      <c r="B1541">
        <v>2021</v>
      </c>
    </row>
    <row r="1542" spans="1:2" x14ac:dyDescent="0.2">
      <c r="A1542" t="s">
        <v>77</v>
      </c>
      <c r="B1542">
        <v>2021</v>
      </c>
    </row>
    <row r="1543" spans="1:2" x14ac:dyDescent="0.2">
      <c r="A1543" t="s">
        <v>83</v>
      </c>
      <c r="B1543">
        <v>2022</v>
      </c>
    </row>
    <row r="1544" spans="1:2" x14ac:dyDescent="0.2">
      <c r="A1544" t="s">
        <v>77</v>
      </c>
      <c r="B1544">
        <v>2021</v>
      </c>
    </row>
    <row r="1545" spans="1:2" x14ac:dyDescent="0.2">
      <c r="A1545" t="s">
        <v>61</v>
      </c>
      <c r="B1545">
        <v>2022</v>
      </c>
    </row>
    <row r="1546" spans="1:2" x14ac:dyDescent="0.2">
      <c r="A1546" t="s">
        <v>73</v>
      </c>
      <c r="B1546">
        <v>2022</v>
      </c>
    </row>
    <row r="1547" spans="1:2" x14ac:dyDescent="0.2">
      <c r="A1547" t="s">
        <v>61</v>
      </c>
      <c r="B1547">
        <v>2022</v>
      </c>
    </row>
    <row r="1548" spans="1:2" x14ac:dyDescent="0.2">
      <c r="A1548" t="s">
        <v>70</v>
      </c>
      <c r="B1548">
        <v>2022</v>
      </c>
    </row>
    <row r="1549" spans="1:2" x14ac:dyDescent="0.2">
      <c r="A1549" t="s">
        <v>72</v>
      </c>
      <c r="B1549">
        <v>2019</v>
      </c>
    </row>
    <row r="1550" spans="1:2" x14ac:dyDescent="0.2">
      <c r="A1550" t="s">
        <v>64</v>
      </c>
      <c r="B1550">
        <v>0</v>
      </c>
    </row>
    <row r="1551" spans="1:2" x14ac:dyDescent="0.2">
      <c r="A1551" t="s">
        <v>61</v>
      </c>
      <c r="B1551">
        <v>0</v>
      </c>
    </row>
    <row r="1552" spans="1:2" x14ac:dyDescent="0.2">
      <c r="A1552" t="s">
        <v>61</v>
      </c>
      <c r="B1552">
        <v>2022</v>
      </c>
    </row>
    <row r="1553" spans="1:2" x14ac:dyDescent="0.2">
      <c r="A1553" t="s">
        <v>68</v>
      </c>
      <c r="B1553">
        <v>2022</v>
      </c>
    </row>
    <row r="1554" spans="1:2" x14ac:dyDescent="0.2">
      <c r="A1554" t="s">
        <v>70</v>
      </c>
      <c r="B1554">
        <v>2022</v>
      </c>
    </row>
    <row r="1555" spans="1:2" x14ac:dyDescent="0.2">
      <c r="A1555" t="s">
        <v>65</v>
      </c>
      <c r="B1555">
        <v>2022</v>
      </c>
    </row>
    <row r="1556" spans="1:2" x14ac:dyDescent="0.2">
      <c r="A1556" t="s">
        <v>65</v>
      </c>
      <c r="B1556">
        <v>2022</v>
      </c>
    </row>
    <row r="1557" spans="1:2" x14ac:dyDescent="0.2">
      <c r="A1557" t="s">
        <v>70</v>
      </c>
      <c r="B1557">
        <v>2022</v>
      </c>
    </row>
    <row r="1558" spans="1:2" x14ac:dyDescent="0.2">
      <c r="A1558" t="s">
        <v>65</v>
      </c>
      <c r="B1558">
        <v>0</v>
      </c>
    </row>
    <row r="1559" spans="1:2" x14ac:dyDescent="0.2">
      <c r="A1559" t="s">
        <v>61</v>
      </c>
      <c r="B1559">
        <v>2022</v>
      </c>
    </row>
    <row r="1560" spans="1:2" x14ac:dyDescent="0.2">
      <c r="A1560" t="s">
        <v>77</v>
      </c>
      <c r="B1560">
        <v>2021</v>
      </c>
    </row>
    <row r="1561" spans="1:2" x14ac:dyDescent="0.2">
      <c r="A1561" t="s">
        <v>81</v>
      </c>
      <c r="B1561">
        <v>0</v>
      </c>
    </row>
    <row r="1562" spans="1:2" x14ac:dyDescent="0.2">
      <c r="A1562" t="s">
        <v>65</v>
      </c>
      <c r="B1562">
        <v>2021</v>
      </c>
    </row>
    <row r="1563" spans="1:2" x14ac:dyDescent="0.2">
      <c r="A1563" t="s">
        <v>77</v>
      </c>
      <c r="B1563">
        <v>2021</v>
      </c>
    </row>
    <row r="1564" spans="1:2" x14ac:dyDescent="0.2">
      <c r="A1564" t="s">
        <v>77</v>
      </c>
      <c r="B1564">
        <v>2019</v>
      </c>
    </row>
    <row r="1565" spans="1:2" x14ac:dyDescent="0.2">
      <c r="A1565" t="s">
        <v>74</v>
      </c>
      <c r="B1565">
        <v>2021</v>
      </c>
    </row>
    <row r="1566" spans="1:2" x14ac:dyDescent="0.2">
      <c r="A1566" t="s">
        <v>70</v>
      </c>
      <c r="B1566">
        <v>0</v>
      </c>
    </row>
    <row r="1567" spans="1:2" x14ac:dyDescent="0.2">
      <c r="A1567" t="s">
        <v>70</v>
      </c>
      <c r="B1567">
        <v>2022</v>
      </c>
    </row>
    <row r="1568" spans="1:2" x14ac:dyDescent="0.2">
      <c r="A1568" t="s">
        <v>87</v>
      </c>
      <c r="B1568">
        <v>2020</v>
      </c>
    </row>
    <row r="1569" spans="1:2" x14ac:dyDescent="0.2">
      <c r="A1569" t="s">
        <v>77</v>
      </c>
      <c r="B1569">
        <v>2020</v>
      </c>
    </row>
    <row r="1570" spans="1:2" x14ac:dyDescent="0.2">
      <c r="A1570" t="s">
        <v>65</v>
      </c>
      <c r="B1570">
        <v>2021</v>
      </c>
    </row>
    <row r="1571" spans="1:2" x14ac:dyDescent="0.2">
      <c r="A1571" t="s">
        <v>77</v>
      </c>
      <c r="B1571">
        <v>2021</v>
      </c>
    </row>
    <row r="1572" spans="1:2" x14ac:dyDescent="0.2">
      <c r="A1572" t="s">
        <v>72</v>
      </c>
      <c r="B1572">
        <v>2021</v>
      </c>
    </row>
    <row r="1573" spans="1:2" x14ac:dyDescent="0.2">
      <c r="A1573" t="s">
        <v>77</v>
      </c>
      <c r="B1573">
        <v>2022</v>
      </c>
    </row>
    <row r="1574" spans="1:2" x14ac:dyDescent="0.2">
      <c r="A1574" t="s">
        <v>74</v>
      </c>
      <c r="B1574">
        <v>2021</v>
      </c>
    </row>
    <row r="1575" spans="1:2" x14ac:dyDescent="0.2">
      <c r="A1575" t="s">
        <v>61</v>
      </c>
      <c r="B1575">
        <v>2022</v>
      </c>
    </row>
    <row r="1576" spans="1:2" x14ac:dyDescent="0.2">
      <c r="A1576" t="s">
        <v>70</v>
      </c>
      <c r="B1576">
        <v>2022</v>
      </c>
    </row>
    <row r="1577" spans="1:2" x14ac:dyDescent="0.2">
      <c r="A1577" t="s">
        <v>69</v>
      </c>
      <c r="B1577">
        <v>2023</v>
      </c>
    </row>
    <row r="1578" spans="1:2" x14ac:dyDescent="0.2">
      <c r="A1578" t="s">
        <v>75</v>
      </c>
      <c r="B1578">
        <v>2021</v>
      </c>
    </row>
    <row r="1579" spans="1:2" x14ac:dyDescent="0.2">
      <c r="A1579" t="s">
        <v>76</v>
      </c>
      <c r="B1579">
        <v>2022</v>
      </c>
    </row>
    <row r="1580" spans="1:2" x14ac:dyDescent="0.2">
      <c r="A1580" t="s">
        <v>83</v>
      </c>
      <c r="B1580">
        <v>2021</v>
      </c>
    </row>
    <row r="1581" spans="1:2" x14ac:dyDescent="0.2">
      <c r="A1581" t="s">
        <v>77</v>
      </c>
      <c r="B1581">
        <v>2021</v>
      </c>
    </row>
    <row r="1582" spans="1:2" x14ac:dyDescent="0.2">
      <c r="A1582" t="s">
        <v>69</v>
      </c>
      <c r="B1582">
        <v>0</v>
      </c>
    </row>
    <row r="1583" spans="1:2" x14ac:dyDescent="0.2">
      <c r="A1583" t="s">
        <v>61</v>
      </c>
      <c r="B1583">
        <v>2022</v>
      </c>
    </row>
    <row r="1584" spans="1:2" x14ac:dyDescent="0.2">
      <c r="A1584" t="s">
        <v>69</v>
      </c>
      <c r="B1584">
        <v>2022</v>
      </c>
    </row>
    <row r="1585" spans="1:2" x14ac:dyDescent="0.2">
      <c r="A1585" t="s">
        <v>69</v>
      </c>
      <c r="B1585">
        <v>2022</v>
      </c>
    </row>
    <row r="1586" spans="1:2" x14ac:dyDescent="0.2">
      <c r="A1586" t="s">
        <v>73</v>
      </c>
      <c r="B1586">
        <v>0</v>
      </c>
    </row>
    <row r="1587" spans="1:2" x14ac:dyDescent="0.2">
      <c r="A1587" t="s">
        <v>72</v>
      </c>
      <c r="B1587">
        <v>2021</v>
      </c>
    </row>
    <row r="1588" spans="1:2" x14ac:dyDescent="0.2">
      <c r="A1588" t="s">
        <v>72</v>
      </c>
      <c r="B1588">
        <v>0</v>
      </c>
    </row>
    <row r="1589" spans="1:2" x14ac:dyDescent="0.2">
      <c r="A1589" t="s">
        <v>78</v>
      </c>
      <c r="B1589">
        <v>0</v>
      </c>
    </row>
    <row r="1590" spans="1:2" x14ac:dyDescent="0.2">
      <c r="A1590" t="s">
        <v>68</v>
      </c>
      <c r="B1590">
        <v>2022</v>
      </c>
    </row>
    <row r="1591" spans="1:2" x14ac:dyDescent="0.2">
      <c r="A1591" t="s">
        <v>61</v>
      </c>
      <c r="B1591">
        <v>2022</v>
      </c>
    </row>
    <row r="1592" spans="1:2" x14ac:dyDescent="0.2">
      <c r="A1592" t="s">
        <v>64</v>
      </c>
      <c r="B1592">
        <v>2022</v>
      </c>
    </row>
    <row r="1593" spans="1:2" x14ac:dyDescent="0.2">
      <c r="A1593" t="s">
        <v>63</v>
      </c>
      <c r="B1593">
        <v>2022</v>
      </c>
    </row>
    <row r="1594" spans="1:2" x14ac:dyDescent="0.2">
      <c r="A1594" t="s">
        <v>65</v>
      </c>
      <c r="B1594">
        <v>2022</v>
      </c>
    </row>
    <row r="1595" spans="1:2" x14ac:dyDescent="0.2">
      <c r="A1595" t="s">
        <v>76</v>
      </c>
      <c r="B1595">
        <v>2021</v>
      </c>
    </row>
    <row r="1596" spans="1:2" x14ac:dyDescent="0.2">
      <c r="A1596" t="s">
        <v>76</v>
      </c>
      <c r="B1596">
        <v>2021</v>
      </c>
    </row>
    <row r="1597" spans="1:2" x14ac:dyDescent="0.2">
      <c r="A1597" t="s">
        <v>77</v>
      </c>
      <c r="B1597">
        <v>2021</v>
      </c>
    </row>
    <row r="1598" spans="1:2" x14ac:dyDescent="0.2">
      <c r="A1598" t="s">
        <v>83</v>
      </c>
      <c r="B1598">
        <v>2021</v>
      </c>
    </row>
    <row r="1599" spans="1:2" x14ac:dyDescent="0.2">
      <c r="A1599" t="s">
        <v>70</v>
      </c>
      <c r="B1599">
        <v>2022</v>
      </c>
    </row>
    <row r="1600" spans="1:2" x14ac:dyDescent="0.2">
      <c r="A1600" t="s">
        <v>67</v>
      </c>
      <c r="B1600">
        <v>2021</v>
      </c>
    </row>
    <row r="1601" spans="1:2" x14ac:dyDescent="0.2">
      <c r="A1601" t="s">
        <v>83</v>
      </c>
      <c r="B1601">
        <v>2021</v>
      </c>
    </row>
    <row r="1602" spans="1:2" x14ac:dyDescent="0.2">
      <c r="A1602" t="s">
        <v>68</v>
      </c>
      <c r="B1602">
        <v>2022</v>
      </c>
    </row>
    <row r="1603" spans="1:2" x14ac:dyDescent="0.2">
      <c r="A1603" t="s">
        <v>69</v>
      </c>
      <c r="B1603">
        <v>0</v>
      </c>
    </row>
    <row r="1604" spans="1:2" x14ac:dyDescent="0.2">
      <c r="A1604" t="s">
        <v>70</v>
      </c>
      <c r="B1604">
        <v>2022</v>
      </c>
    </row>
    <row r="1605" spans="1:2" x14ac:dyDescent="0.2">
      <c r="A1605" t="s">
        <v>65</v>
      </c>
      <c r="B1605">
        <v>2021</v>
      </c>
    </row>
    <row r="1606" spans="1:2" x14ac:dyDescent="0.2">
      <c r="A1606" t="s">
        <v>69</v>
      </c>
      <c r="B1606">
        <v>2022</v>
      </c>
    </row>
    <row r="1607" spans="1:2" x14ac:dyDescent="0.2">
      <c r="A1607" t="s">
        <v>65</v>
      </c>
      <c r="B1607">
        <v>0</v>
      </c>
    </row>
    <row r="1608" spans="1:2" x14ac:dyDescent="0.2">
      <c r="A1608" t="s">
        <v>70</v>
      </c>
      <c r="B1608">
        <v>2022</v>
      </c>
    </row>
    <row r="1609" spans="1:2" x14ac:dyDescent="0.2">
      <c r="A1609" t="s">
        <v>77</v>
      </c>
      <c r="B1609">
        <v>2022</v>
      </c>
    </row>
    <row r="1610" spans="1:2" x14ac:dyDescent="0.2">
      <c r="A1610" t="s">
        <v>67</v>
      </c>
      <c r="B1610">
        <v>2021</v>
      </c>
    </row>
    <row r="1611" spans="1:2" x14ac:dyDescent="0.2">
      <c r="A1611" t="s">
        <v>83</v>
      </c>
      <c r="B1611">
        <v>2021</v>
      </c>
    </row>
    <row r="1612" spans="1:2" x14ac:dyDescent="0.2">
      <c r="A1612" t="s">
        <v>77</v>
      </c>
      <c r="B1612">
        <v>2021</v>
      </c>
    </row>
    <row r="1613" spans="1:2" x14ac:dyDescent="0.2">
      <c r="A1613" t="s">
        <v>83</v>
      </c>
      <c r="B1613">
        <v>2021</v>
      </c>
    </row>
    <row r="1614" spans="1:2" x14ac:dyDescent="0.2">
      <c r="A1614" t="s">
        <v>74</v>
      </c>
      <c r="B1614">
        <v>2021</v>
      </c>
    </row>
    <row r="1615" spans="1:2" x14ac:dyDescent="0.2">
      <c r="A1615" t="s">
        <v>77</v>
      </c>
      <c r="B1615">
        <v>2021</v>
      </c>
    </row>
    <row r="1616" spans="1:2" x14ac:dyDescent="0.2">
      <c r="A1616" t="s">
        <v>69</v>
      </c>
      <c r="B1616">
        <v>2021</v>
      </c>
    </row>
    <row r="1617" spans="1:2" x14ac:dyDescent="0.2">
      <c r="A1617" t="s">
        <v>74</v>
      </c>
      <c r="B1617">
        <v>2021</v>
      </c>
    </row>
    <row r="1618" spans="1:2" x14ac:dyDescent="0.2">
      <c r="A1618" t="s">
        <v>72</v>
      </c>
      <c r="B1618">
        <v>2022</v>
      </c>
    </row>
    <row r="1619" spans="1:2" x14ac:dyDescent="0.2">
      <c r="A1619" t="s">
        <v>61</v>
      </c>
      <c r="B1619">
        <v>2022</v>
      </c>
    </row>
    <row r="1620" spans="1:2" x14ac:dyDescent="0.2">
      <c r="A1620" t="s">
        <v>63</v>
      </c>
      <c r="B1620">
        <v>2022</v>
      </c>
    </row>
    <row r="1621" spans="1:2" x14ac:dyDescent="0.2">
      <c r="A1621" t="s">
        <v>73</v>
      </c>
      <c r="B1621">
        <v>2022</v>
      </c>
    </row>
    <row r="1622" spans="1:2" x14ac:dyDescent="0.2">
      <c r="A1622" t="s">
        <v>73</v>
      </c>
      <c r="B1622">
        <v>2022</v>
      </c>
    </row>
    <row r="1623" spans="1:2" x14ac:dyDescent="0.2">
      <c r="A1623" t="s">
        <v>61</v>
      </c>
      <c r="B1623">
        <v>2022</v>
      </c>
    </row>
    <row r="1624" spans="1:2" x14ac:dyDescent="0.2">
      <c r="A1624" t="s">
        <v>68</v>
      </c>
      <c r="B1624">
        <v>0</v>
      </c>
    </row>
    <row r="1625" spans="1:2" x14ac:dyDescent="0.2">
      <c r="A1625" t="s">
        <v>63</v>
      </c>
      <c r="B1625">
        <v>0</v>
      </c>
    </row>
    <row r="1626" spans="1:2" x14ac:dyDescent="0.2">
      <c r="A1626" t="s">
        <v>81</v>
      </c>
      <c r="B1626">
        <v>0</v>
      </c>
    </row>
    <row r="1627" spans="1:2" x14ac:dyDescent="0.2">
      <c r="A1627" t="s">
        <v>83</v>
      </c>
      <c r="B1627">
        <v>0</v>
      </c>
    </row>
    <row r="1628" spans="1:2" x14ac:dyDescent="0.2">
      <c r="A1628" t="s">
        <v>83</v>
      </c>
      <c r="B1628">
        <v>2021</v>
      </c>
    </row>
    <row r="1629" spans="1:2" x14ac:dyDescent="0.2">
      <c r="A1629" t="s">
        <v>67</v>
      </c>
      <c r="B1629">
        <v>2021</v>
      </c>
    </row>
    <row r="1630" spans="1:2" x14ac:dyDescent="0.2">
      <c r="A1630" t="s">
        <v>76</v>
      </c>
      <c r="B1630">
        <v>2021</v>
      </c>
    </row>
    <row r="1631" spans="1:2" x14ac:dyDescent="0.2">
      <c r="A1631" t="s">
        <v>73</v>
      </c>
      <c r="B1631">
        <v>2022</v>
      </c>
    </row>
    <row r="1632" spans="1:2" x14ac:dyDescent="0.2">
      <c r="A1632" t="s">
        <v>65</v>
      </c>
      <c r="B1632">
        <v>2022</v>
      </c>
    </row>
    <row r="1633" spans="1:2" x14ac:dyDescent="0.2">
      <c r="A1633" t="s">
        <v>68</v>
      </c>
      <c r="B1633">
        <v>0</v>
      </c>
    </row>
    <row r="1634" spans="1:2" x14ac:dyDescent="0.2">
      <c r="A1634" t="s">
        <v>70</v>
      </c>
      <c r="B1634">
        <v>0</v>
      </c>
    </row>
    <row r="1635" spans="1:2" x14ac:dyDescent="0.2">
      <c r="A1635" t="s">
        <v>69</v>
      </c>
      <c r="B1635">
        <v>2022</v>
      </c>
    </row>
    <row r="1636" spans="1:2" x14ac:dyDescent="0.2">
      <c r="A1636" t="s">
        <v>70</v>
      </c>
      <c r="B1636">
        <v>2023</v>
      </c>
    </row>
    <row r="1637" spans="1:2" x14ac:dyDescent="0.2">
      <c r="A1637" t="s">
        <v>61</v>
      </c>
      <c r="B1637">
        <v>2022</v>
      </c>
    </row>
    <row r="1638" spans="1:2" x14ac:dyDescent="0.2">
      <c r="A1638" t="s">
        <v>83</v>
      </c>
      <c r="B1638">
        <v>2021</v>
      </c>
    </row>
    <row r="1639" spans="1:2" x14ac:dyDescent="0.2">
      <c r="A1639" t="s">
        <v>65</v>
      </c>
      <c r="B1639">
        <v>2022</v>
      </c>
    </row>
    <row r="1640" spans="1:2" x14ac:dyDescent="0.2">
      <c r="A1640" t="s">
        <v>83</v>
      </c>
      <c r="B1640">
        <v>0</v>
      </c>
    </row>
    <row r="1641" spans="1:2" x14ac:dyDescent="0.2">
      <c r="A1641" t="s">
        <v>80</v>
      </c>
      <c r="B1641">
        <v>2021</v>
      </c>
    </row>
    <row r="1642" spans="1:2" x14ac:dyDescent="0.2">
      <c r="A1642" t="s">
        <v>77</v>
      </c>
      <c r="B1642">
        <v>2021</v>
      </c>
    </row>
    <row r="1643" spans="1:2" x14ac:dyDescent="0.2">
      <c r="A1643" t="s">
        <v>77</v>
      </c>
      <c r="B1643">
        <v>2021</v>
      </c>
    </row>
    <row r="1644" spans="1:2" x14ac:dyDescent="0.2">
      <c r="A1644" t="s">
        <v>83</v>
      </c>
      <c r="B1644">
        <v>2022</v>
      </c>
    </row>
    <row r="1645" spans="1:2" x14ac:dyDescent="0.2">
      <c r="A1645" t="s">
        <v>67</v>
      </c>
      <c r="B1645">
        <v>2021</v>
      </c>
    </row>
    <row r="1646" spans="1:2" x14ac:dyDescent="0.2">
      <c r="A1646" t="s">
        <v>85</v>
      </c>
      <c r="B1646">
        <v>2022</v>
      </c>
    </row>
    <row r="1647" spans="1:2" x14ac:dyDescent="0.2">
      <c r="A1647" t="s">
        <v>83</v>
      </c>
      <c r="B1647">
        <v>2021</v>
      </c>
    </row>
    <row r="1648" spans="1:2" x14ac:dyDescent="0.2">
      <c r="A1648" t="s">
        <v>61</v>
      </c>
      <c r="B1648">
        <v>0</v>
      </c>
    </row>
    <row r="1649" spans="1:2" x14ac:dyDescent="0.2">
      <c r="A1649" t="s">
        <v>66</v>
      </c>
      <c r="B1649">
        <v>0</v>
      </c>
    </row>
    <row r="1650" spans="1:2" x14ac:dyDescent="0.2">
      <c r="A1650" t="s">
        <v>67</v>
      </c>
      <c r="B1650">
        <v>2021</v>
      </c>
    </row>
    <row r="1651" spans="1:2" x14ac:dyDescent="0.2">
      <c r="A1651" t="s">
        <v>61</v>
      </c>
      <c r="B1651">
        <v>2022</v>
      </c>
    </row>
    <row r="1652" spans="1:2" x14ac:dyDescent="0.2">
      <c r="A1652" t="s">
        <v>70</v>
      </c>
      <c r="B1652">
        <v>2022</v>
      </c>
    </row>
    <row r="1653" spans="1:2" x14ac:dyDescent="0.2">
      <c r="A1653" t="s">
        <v>89</v>
      </c>
      <c r="B1653">
        <v>2020</v>
      </c>
    </row>
    <row r="1654" spans="1:2" x14ac:dyDescent="0.2">
      <c r="A1654" t="s">
        <v>77</v>
      </c>
      <c r="B1654">
        <v>2021</v>
      </c>
    </row>
    <row r="1655" spans="1:2" x14ac:dyDescent="0.2">
      <c r="A1655" t="s">
        <v>76</v>
      </c>
      <c r="B1655">
        <v>2021</v>
      </c>
    </row>
    <row r="1656" spans="1:2" x14ac:dyDescent="0.2">
      <c r="A1656" t="s">
        <v>83</v>
      </c>
      <c r="B1656">
        <v>2021</v>
      </c>
    </row>
    <row r="1657" spans="1:2" x14ac:dyDescent="0.2">
      <c r="A1657" t="s">
        <v>75</v>
      </c>
      <c r="B1657">
        <v>0</v>
      </c>
    </row>
    <row r="1658" spans="1:2" x14ac:dyDescent="0.2">
      <c r="A1658" t="s">
        <v>87</v>
      </c>
      <c r="B1658">
        <v>2021</v>
      </c>
    </row>
    <row r="1659" spans="1:2" x14ac:dyDescent="0.2">
      <c r="A1659" t="s">
        <v>65</v>
      </c>
      <c r="B1659">
        <v>2021</v>
      </c>
    </row>
    <row r="1660" spans="1:2" x14ac:dyDescent="0.2">
      <c r="A1660" t="s">
        <v>69</v>
      </c>
      <c r="B1660">
        <v>2022</v>
      </c>
    </row>
    <row r="1661" spans="1:2" x14ac:dyDescent="0.2">
      <c r="A1661" t="s">
        <v>69</v>
      </c>
      <c r="B1661">
        <v>0</v>
      </c>
    </row>
    <row r="1662" spans="1:2" x14ac:dyDescent="0.2">
      <c r="A1662" t="s">
        <v>70</v>
      </c>
      <c r="B1662">
        <v>2022</v>
      </c>
    </row>
    <row r="1663" spans="1:2" x14ac:dyDescent="0.2">
      <c r="A1663" t="s">
        <v>70</v>
      </c>
      <c r="B1663">
        <v>2022</v>
      </c>
    </row>
    <row r="1664" spans="1:2" x14ac:dyDescent="0.2">
      <c r="A1664" t="s">
        <v>69</v>
      </c>
      <c r="B1664">
        <v>2022</v>
      </c>
    </row>
    <row r="1665" spans="1:2" x14ac:dyDescent="0.2">
      <c r="A1665" t="s">
        <v>68</v>
      </c>
      <c r="B1665">
        <v>2022</v>
      </c>
    </row>
    <row r="1666" spans="1:2" x14ac:dyDescent="0.2">
      <c r="A1666" t="s">
        <v>64</v>
      </c>
      <c r="B1666">
        <v>2022</v>
      </c>
    </row>
    <row r="1667" spans="1:2" x14ac:dyDescent="0.2">
      <c r="A1667" t="s">
        <v>70</v>
      </c>
      <c r="B1667">
        <v>2022</v>
      </c>
    </row>
    <row r="1668" spans="1:2" x14ac:dyDescent="0.2">
      <c r="A1668" t="s">
        <v>70</v>
      </c>
      <c r="B1668">
        <v>2022</v>
      </c>
    </row>
    <row r="1669" spans="1:2" x14ac:dyDescent="0.2">
      <c r="A1669" t="s">
        <v>65</v>
      </c>
      <c r="B1669">
        <v>2022</v>
      </c>
    </row>
    <row r="1670" spans="1:2" x14ac:dyDescent="0.2">
      <c r="A1670" t="s">
        <v>69</v>
      </c>
      <c r="B1670">
        <v>0</v>
      </c>
    </row>
    <row r="1671" spans="1:2" x14ac:dyDescent="0.2">
      <c r="A1671" t="s">
        <v>61</v>
      </c>
      <c r="B1671">
        <v>2022</v>
      </c>
    </row>
    <row r="1672" spans="1:2" x14ac:dyDescent="0.2">
      <c r="A1672" t="s">
        <v>61</v>
      </c>
      <c r="B1672">
        <v>2022</v>
      </c>
    </row>
    <row r="1673" spans="1:2" x14ac:dyDescent="0.2">
      <c r="A1673" t="s">
        <v>70</v>
      </c>
      <c r="B1673">
        <v>2022</v>
      </c>
    </row>
    <row r="1674" spans="1:2" x14ac:dyDescent="0.2">
      <c r="A1674" t="s">
        <v>61</v>
      </c>
      <c r="B1674">
        <v>2022</v>
      </c>
    </row>
    <row r="1675" spans="1:2" x14ac:dyDescent="0.2">
      <c r="A1675" t="s">
        <v>63</v>
      </c>
      <c r="B1675">
        <v>2022</v>
      </c>
    </row>
    <row r="1676" spans="1:2" x14ac:dyDescent="0.2">
      <c r="A1676" t="s">
        <v>70</v>
      </c>
      <c r="B1676">
        <v>2022</v>
      </c>
    </row>
    <row r="1677" spans="1:2" x14ac:dyDescent="0.2">
      <c r="A1677" t="s">
        <v>64</v>
      </c>
      <c r="B1677">
        <v>2022</v>
      </c>
    </row>
    <row r="1678" spans="1:2" x14ac:dyDescent="0.2">
      <c r="A1678" t="s">
        <v>61</v>
      </c>
      <c r="B1678">
        <v>2022</v>
      </c>
    </row>
    <row r="1679" spans="1:2" x14ac:dyDescent="0.2">
      <c r="A1679" t="s">
        <v>70</v>
      </c>
      <c r="B1679">
        <v>2022</v>
      </c>
    </row>
    <row r="1680" spans="1:2" x14ac:dyDescent="0.2">
      <c r="A1680" t="s">
        <v>65</v>
      </c>
      <c r="B1680">
        <v>2022</v>
      </c>
    </row>
    <row r="1681" spans="1:2" x14ac:dyDescent="0.2">
      <c r="A1681" t="s">
        <v>70</v>
      </c>
      <c r="B1681">
        <v>0</v>
      </c>
    </row>
    <row r="1682" spans="1:2" x14ac:dyDescent="0.2">
      <c r="A1682" t="s">
        <v>63</v>
      </c>
      <c r="B1682">
        <v>0</v>
      </c>
    </row>
    <row r="1683" spans="1:2" x14ac:dyDescent="0.2">
      <c r="A1683" t="s">
        <v>61</v>
      </c>
      <c r="B1683">
        <v>2022</v>
      </c>
    </row>
    <row r="1684" spans="1:2" x14ac:dyDescent="0.2">
      <c r="A1684" t="s">
        <v>61</v>
      </c>
      <c r="B1684">
        <v>2023</v>
      </c>
    </row>
    <row r="1685" spans="1:2" x14ac:dyDescent="0.2">
      <c r="A1685" t="s">
        <v>70</v>
      </c>
      <c r="B1685">
        <v>2022</v>
      </c>
    </row>
    <row r="1686" spans="1:2" x14ac:dyDescent="0.2">
      <c r="A1686" t="s">
        <v>61</v>
      </c>
      <c r="B1686">
        <v>2022</v>
      </c>
    </row>
    <row r="1687" spans="1:2" x14ac:dyDescent="0.2">
      <c r="A1687" t="s">
        <v>63</v>
      </c>
      <c r="B1687">
        <v>0</v>
      </c>
    </row>
    <row r="1688" spans="1:2" x14ac:dyDescent="0.2">
      <c r="A1688" t="s">
        <v>68</v>
      </c>
      <c r="B1688">
        <v>2022</v>
      </c>
    </row>
    <row r="1689" spans="1:2" x14ac:dyDescent="0.2">
      <c r="A1689" t="s">
        <v>65</v>
      </c>
      <c r="B1689">
        <v>2022</v>
      </c>
    </row>
    <row r="1690" spans="1:2" x14ac:dyDescent="0.2">
      <c r="A1690" t="s">
        <v>65</v>
      </c>
      <c r="B1690">
        <v>2022</v>
      </c>
    </row>
    <row r="1691" spans="1:2" x14ac:dyDescent="0.2">
      <c r="A1691" t="s">
        <v>69</v>
      </c>
      <c r="B1691">
        <v>2022</v>
      </c>
    </row>
    <row r="1692" spans="1:2" x14ac:dyDescent="0.2">
      <c r="A1692" t="s">
        <v>65</v>
      </c>
      <c r="B1692">
        <v>2022</v>
      </c>
    </row>
    <row r="1693" spans="1:2" x14ac:dyDescent="0.2">
      <c r="A1693" t="s">
        <v>61</v>
      </c>
      <c r="B1693">
        <v>2022</v>
      </c>
    </row>
    <row r="1694" spans="1:2" x14ac:dyDescent="0.2">
      <c r="A1694" t="s">
        <v>65</v>
      </c>
      <c r="B1694">
        <v>2022</v>
      </c>
    </row>
    <row r="1695" spans="1:2" x14ac:dyDescent="0.2">
      <c r="A1695" t="s">
        <v>68</v>
      </c>
      <c r="B1695">
        <v>2022</v>
      </c>
    </row>
    <row r="1696" spans="1:2" x14ac:dyDescent="0.2">
      <c r="A1696" t="s">
        <v>70</v>
      </c>
      <c r="B1696">
        <v>2022</v>
      </c>
    </row>
    <row r="1697" spans="1:2" x14ac:dyDescent="0.2">
      <c r="A1697" t="s">
        <v>61</v>
      </c>
      <c r="B1697">
        <v>2022</v>
      </c>
    </row>
    <row r="1698" spans="1:2" x14ac:dyDescent="0.2">
      <c r="A1698" t="s">
        <v>70</v>
      </c>
      <c r="B1698">
        <v>2022</v>
      </c>
    </row>
    <row r="1699" spans="1:2" x14ac:dyDescent="0.2">
      <c r="A1699" t="s">
        <v>70</v>
      </c>
      <c r="B1699">
        <v>2022</v>
      </c>
    </row>
    <row r="1700" spans="1:2" x14ac:dyDescent="0.2">
      <c r="A1700" t="s">
        <v>68</v>
      </c>
      <c r="B1700">
        <v>2022</v>
      </c>
    </row>
    <row r="1701" spans="1:2" x14ac:dyDescent="0.2">
      <c r="A1701" t="s">
        <v>69</v>
      </c>
      <c r="B1701">
        <v>2022</v>
      </c>
    </row>
    <row r="1702" spans="1:2" x14ac:dyDescent="0.2">
      <c r="A1702" t="s">
        <v>70</v>
      </c>
      <c r="B1702">
        <v>2022</v>
      </c>
    </row>
    <row r="1703" spans="1:2" x14ac:dyDescent="0.2">
      <c r="A1703" t="s">
        <v>61</v>
      </c>
      <c r="B1703">
        <v>2022</v>
      </c>
    </row>
    <row r="1704" spans="1:2" x14ac:dyDescent="0.2">
      <c r="A1704" t="s">
        <v>69</v>
      </c>
      <c r="B1704">
        <v>2023</v>
      </c>
    </row>
    <row r="1705" spans="1:2" x14ac:dyDescent="0.2">
      <c r="A1705" t="s">
        <v>63</v>
      </c>
      <c r="B1705">
        <v>2022</v>
      </c>
    </row>
    <row r="1706" spans="1:2" x14ac:dyDescent="0.2">
      <c r="A1706" t="s">
        <v>69</v>
      </c>
      <c r="B1706">
        <v>2022</v>
      </c>
    </row>
    <row r="1707" spans="1:2" x14ac:dyDescent="0.2">
      <c r="A1707" t="s">
        <v>64</v>
      </c>
      <c r="B1707">
        <v>2022</v>
      </c>
    </row>
    <row r="1708" spans="1:2" x14ac:dyDescent="0.2">
      <c r="A1708" t="s">
        <v>68</v>
      </c>
      <c r="B1708">
        <v>0</v>
      </c>
    </row>
    <row r="1709" spans="1:2" x14ac:dyDescent="0.2">
      <c r="A1709" t="s">
        <v>69</v>
      </c>
      <c r="B1709">
        <v>0</v>
      </c>
    </row>
    <row r="1710" spans="1:2" x14ac:dyDescent="0.2">
      <c r="A1710" t="s">
        <v>68</v>
      </c>
      <c r="B1710">
        <v>2022</v>
      </c>
    </row>
    <row r="1711" spans="1:2" x14ac:dyDescent="0.2">
      <c r="A1711" t="s">
        <v>68</v>
      </c>
      <c r="B1711">
        <v>2022</v>
      </c>
    </row>
    <row r="1712" spans="1:2" x14ac:dyDescent="0.2">
      <c r="A1712" t="s">
        <v>63</v>
      </c>
      <c r="B1712">
        <v>0</v>
      </c>
    </row>
    <row r="1713" spans="1:2" x14ac:dyDescent="0.2">
      <c r="A1713" t="s">
        <v>63</v>
      </c>
      <c r="B1713">
        <v>2022</v>
      </c>
    </row>
    <row r="1714" spans="1:2" x14ac:dyDescent="0.2">
      <c r="A1714" t="s">
        <v>65</v>
      </c>
      <c r="B1714">
        <v>0</v>
      </c>
    </row>
    <row r="1715" spans="1:2" x14ac:dyDescent="0.2">
      <c r="A1715" t="s">
        <v>65</v>
      </c>
      <c r="B1715">
        <v>0</v>
      </c>
    </row>
    <row r="1716" spans="1:2" x14ac:dyDescent="0.2">
      <c r="A1716" t="s">
        <v>61</v>
      </c>
      <c r="B1716">
        <v>2022</v>
      </c>
    </row>
    <row r="1717" spans="1:2" x14ac:dyDescent="0.2">
      <c r="A1717" t="s">
        <v>68</v>
      </c>
      <c r="B1717">
        <v>2022</v>
      </c>
    </row>
    <row r="1718" spans="1:2" x14ac:dyDescent="0.2">
      <c r="A1718" t="s">
        <v>69</v>
      </c>
      <c r="B1718">
        <v>2022</v>
      </c>
    </row>
    <row r="1719" spans="1:2" x14ac:dyDescent="0.2">
      <c r="A1719" t="s">
        <v>70</v>
      </c>
      <c r="B1719">
        <v>2022</v>
      </c>
    </row>
    <row r="1720" spans="1:2" x14ac:dyDescent="0.2">
      <c r="A1720" t="s">
        <v>61</v>
      </c>
      <c r="B1720">
        <v>2022</v>
      </c>
    </row>
    <row r="1721" spans="1:2" x14ac:dyDescent="0.2">
      <c r="A1721" t="s">
        <v>70</v>
      </c>
      <c r="B1721">
        <v>2022</v>
      </c>
    </row>
    <row r="1722" spans="1:2" x14ac:dyDescent="0.2">
      <c r="A1722" t="s">
        <v>61</v>
      </c>
      <c r="B1722">
        <v>2022</v>
      </c>
    </row>
    <row r="1723" spans="1:2" x14ac:dyDescent="0.2">
      <c r="A1723" t="s">
        <v>70</v>
      </c>
      <c r="B1723">
        <v>0</v>
      </c>
    </row>
    <row r="1724" spans="1:2" x14ac:dyDescent="0.2">
      <c r="A1724" t="s">
        <v>61</v>
      </c>
      <c r="B1724">
        <v>2022</v>
      </c>
    </row>
    <row r="1725" spans="1:2" x14ac:dyDescent="0.2">
      <c r="A1725" t="s">
        <v>64</v>
      </c>
      <c r="B1725">
        <v>0</v>
      </c>
    </row>
    <row r="1726" spans="1:2" x14ac:dyDescent="0.2">
      <c r="A1726" t="s">
        <v>70</v>
      </c>
      <c r="B1726">
        <v>0</v>
      </c>
    </row>
    <row r="1727" spans="1:2" x14ac:dyDescent="0.2">
      <c r="A1727" t="s">
        <v>73</v>
      </c>
      <c r="B1727">
        <v>2022</v>
      </c>
    </row>
    <row r="1728" spans="1:2" x14ac:dyDescent="0.2">
      <c r="A1728" t="s">
        <v>70</v>
      </c>
      <c r="B1728">
        <v>0</v>
      </c>
    </row>
    <row r="1729" spans="1:2" x14ac:dyDescent="0.2">
      <c r="A1729" t="s">
        <v>61</v>
      </c>
      <c r="B1729">
        <v>2022</v>
      </c>
    </row>
    <row r="1730" spans="1:2" x14ac:dyDescent="0.2">
      <c r="A1730" t="s">
        <v>70</v>
      </c>
      <c r="B1730">
        <v>0</v>
      </c>
    </row>
    <row r="1731" spans="1:2" x14ac:dyDescent="0.2">
      <c r="A1731" t="s">
        <v>70</v>
      </c>
      <c r="B1731">
        <v>2022</v>
      </c>
    </row>
    <row r="1732" spans="1:2" x14ac:dyDescent="0.2">
      <c r="A1732" t="s">
        <v>61</v>
      </c>
      <c r="B1732">
        <v>2022</v>
      </c>
    </row>
    <row r="1733" spans="1:2" x14ac:dyDescent="0.2">
      <c r="A1733" t="s">
        <v>70</v>
      </c>
      <c r="B1733">
        <v>2022</v>
      </c>
    </row>
    <row r="1734" spans="1:2" x14ac:dyDescent="0.2">
      <c r="A1734" t="s">
        <v>69</v>
      </c>
      <c r="B1734">
        <v>2022</v>
      </c>
    </row>
    <row r="1735" spans="1:2" x14ac:dyDescent="0.2">
      <c r="A1735" t="s">
        <v>69</v>
      </c>
      <c r="B1735">
        <v>0</v>
      </c>
    </row>
    <row r="1736" spans="1:2" x14ac:dyDescent="0.2">
      <c r="A1736" t="s">
        <v>63</v>
      </c>
      <c r="B1736">
        <v>2022</v>
      </c>
    </row>
    <row r="1737" spans="1:2" x14ac:dyDescent="0.2">
      <c r="A1737" t="s">
        <v>65</v>
      </c>
      <c r="B1737">
        <v>0</v>
      </c>
    </row>
    <row r="1738" spans="1:2" x14ac:dyDescent="0.2">
      <c r="A1738" t="s">
        <v>70</v>
      </c>
      <c r="B1738">
        <v>2022</v>
      </c>
    </row>
    <row r="1739" spans="1:2" x14ac:dyDescent="0.2">
      <c r="A1739" t="s">
        <v>61</v>
      </c>
      <c r="B1739">
        <v>2022</v>
      </c>
    </row>
    <row r="1740" spans="1:2" x14ac:dyDescent="0.2">
      <c r="A1740" t="s">
        <v>61</v>
      </c>
      <c r="B1740">
        <v>2022</v>
      </c>
    </row>
    <row r="1741" spans="1:2" x14ac:dyDescent="0.2">
      <c r="A1741" t="s">
        <v>61</v>
      </c>
      <c r="B1741">
        <v>2022</v>
      </c>
    </row>
    <row r="1742" spans="1:2" x14ac:dyDescent="0.2">
      <c r="A1742" t="s">
        <v>65</v>
      </c>
      <c r="B1742">
        <v>2022</v>
      </c>
    </row>
    <row r="1743" spans="1:2" x14ac:dyDescent="0.2">
      <c r="A1743" t="s">
        <v>73</v>
      </c>
      <c r="B1743">
        <v>2022</v>
      </c>
    </row>
    <row r="1744" spans="1:2" x14ac:dyDescent="0.2">
      <c r="A1744" t="s">
        <v>73</v>
      </c>
      <c r="B1744">
        <v>2022</v>
      </c>
    </row>
    <row r="1745" spans="1:2" x14ac:dyDescent="0.2">
      <c r="A1745" t="s">
        <v>68</v>
      </c>
      <c r="B1745">
        <v>2023</v>
      </c>
    </row>
    <row r="1746" spans="1:2" x14ac:dyDescent="0.2">
      <c r="A1746" t="s">
        <v>70</v>
      </c>
      <c r="B1746">
        <v>2022</v>
      </c>
    </row>
    <row r="1747" spans="1:2" x14ac:dyDescent="0.2">
      <c r="A1747" t="s">
        <v>73</v>
      </c>
      <c r="B1747">
        <v>2022</v>
      </c>
    </row>
    <row r="1748" spans="1:2" x14ac:dyDescent="0.2">
      <c r="A1748" t="s">
        <v>65</v>
      </c>
      <c r="B1748">
        <v>2022</v>
      </c>
    </row>
    <row r="1749" spans="1:2" x14ac:dyDescent="0.2">
      <c r="A1749" t="s">
        <v>61</v>
      </c>
      <c r="B1749">
        <v>2022</v>
      </c>
    </row>
    <row r="1750" spans="1:2" x14ac:dyDescent="0.2">
      <c r="A1750" t="s">
        <v>70</v>
      </c>
      <c r="B1750">
        <v>2022</v>
      </c>
    </row>
    <row r="1751" spans="1:2" x14ac:dyDescent="0.2">
      <c r="A1751" t="s">
        <v>61</v>
      </c>
      <c r="B1751">
        <v>2022</v>
      </c>
    </row>
    <row r="1752" spans="1:2" x14ac:dyDescent="0.2">
      <c r="A1752" t="s">
        <v>70</v>
      </c>
      <c r="B1752">
        <v>0</v>
      </c>
    </row>
    <row r="1753" spans="1:2" x14ac:dyDescent="0.2">
      <c r="A1753" t="s">
        <v>61</v>
      </c>
      <c r="B1753">
        <v>2022</v>
      </c>
    </row>
    <row r="1754" spans="1:2" x14ac:dyDescent="0.2">
      <c r="A1754" t="s">
        <v>61</v>
      </c>
      <c r="B1754">
        <v>2022</v>
      </c>
    </row>
    <row r="1755" spans="1:2" x14ac:dyDescent="0.2">
      <c r="A1755" t="s">
        <v>68</v>
      </c>
      <c r="B1755">
        <v>2022</v>
      </c>
    </row>
    <row r="1756" spans="1:2" x14ac:dyDescent="0.2">
      <c r="A1756" t="s">
        <v>70</v>
      </c>
      <c r="B1756">
        <v>2022</v>
      </c>
    </row>
    <row r="1757" spans="1:2" x14ac:dyDescent="0.2">
      <c r="A1757" t="s">
        <v>63</v>
      </c>
      <c r="B1757">
        <v>2023</v>
      </c>
    </row>
    <row r="1758" spans="1:2" x14ac:dyDescent="0.2">
      <c r="A1758" t="s">
        <v>61</v>
      </c>
      <c r="B1758">
        <v>0</v>
      </c>
    </row>
    <row r="1759" spans="1:2" x14ac:dyDescent="0.2">
      <c r="A1759" t="s">
        <v>65</v>
      </c>
      <c r="B1759">
        <v>2022</v>
      </c>
    </row>
    <row r="1760" spans="1:2" x14ac:dyDescent="0.2">
      <c r="A1760" t="s">
        <v>70</v>
      </c>
      <c r="B1760">
        <v>2022</v>
      </c>
    </row>
    <row r="1761" spans="1:2" x14ac:dyDescent="0.2">
      <c r="A1761" t="s">
        <v>70</v>
      </c>
      <c r="B1761">
        <v>2022</v>
      </c>
    </row>
    <row r="1762" spans="1:2" x14ac:dyDescent="0.2">
      <c r="A1762" t="s">
        <v>61</v>
      </c>
      <c r="B1762">
        <v>2022</v>
      </c>
    </row>
    <row r="1763" spans="1:2" x14ac:dyDescent="0.2">
      <c r="A1763" t="s">
        <v>61</v>
      </c>
      <c r="B1763">
        <v>2022</v>
      </c>
    </row>
    <row r="1764" spans="1:2" x14ac:dyDescent="0.2">
      <c r="A1764" t="s">
        <v>65</v>
      </c>
      <c r="B1764">
        <v>2022</v>
      </c>
    </row>
    <row r="1765" spans="1:2" x14ac:dyDescent="0.2">
      <c r="A1765" t="s">
        <v>70</v>
      </c>
      <c r="B1765">
        <v>2022</v>
      </c>
    </row>
    <row r="1766" spans="1:2" x14ac:dyDescent="0.2">
      <c r="A1766" t="s">
        <v>63</v>
      </c>
      <c r="B1766">
        <v>2022</v>
      </c>
    </row>
    <row r="1767" spans="1:2" x14ac:dyDescent="0.2">
      <c r="A1767" t="s">
        <v>61</v>
      </c>
      <c r="B1767">
        <v>0</v>
      </c>
    </row>
    <row r="1768" spans="1:2" x14ac:dyDescent="0.2">
      <c r="A1768" t="s">
        <v>63</v>
      </c>
      <c r="B1768">
        <v>2022</v>
      </c>
    </row>
    <row r="1769" spans="1:2" x14ac:dyDescent="0.2">
      <c r="A1769" t="s">
        <v>73</v>
      </c>
      <c r="B1769">
        <v>2022</v>
      </c>
    </row>
    <row r="1770" spans="1:2" x14ac:dyDescent="0.2">
      <c r="A1770" t="s">
        <v>70</v>
      </c>
      <c r="B1770">
        <v>2022</v>
      </c>
    </row>
    <row r="1771" spans="1:2" x14ac:dyDescent="0.2">
      <c r="A1771" t="s">
        <v>70</v>
      </c>
      <c r="B1771">
        <v>2022</v>
      </c>
    </row>
    <row r="1772" spans="1:2" x14ac:dyDescent="0.2">
      <c r="A1772" t="s">
        <v>69</v>
      </c>
      <c r="B1772">
        <v>2022</v>
      </c>
    </row>
    <row r="1773" spans="1:2" x14ac:dyDescent="0.2">
      <c r="A1773" t="s">
        <v>73</v>
      </c>
      <c r="B1773">
        <v>0</v>
      </c>
    </row>
    <row r="1774" spans="1:2" x14ac:dyDescent="0.2">
      <c r="A1774" t="s">
        <v>61</v>
      </c>
      <c r="B1774">
        <v>2023</v>
      </c>
    </row>
    <row r="1775" spans="1:2" x14ac:dyDescent="0.2">
      <c r="A1775" t="s">
        <v>65</v>
      </c>
      <c r="B1775">
        <v>2022</v>
      </c>
    </row>
    <row r="1776" spans="1:2" x14ac:dyDescent="0.2">
      <c r="A1776" t="s">
        <v>69</v>
      </c>
      <c r="B1776">
        <v>2022</v>
      </c>
    </row>
    <row r="1777" spans="1:2" x14ac:dyDescent="0.2">
      <c r="A1777" t="s">
        <v>70</v>
      </c>
      <c r="B1777">
        <v>2022</v>
      </c>
    </row>
    <row r="1778" spans="1:2" x14ac:dyDescent="0.2">
      <c r="A1778" t="s">
        <v>61</v>
      </c>
      <c r="B1778">
        <v>2022</v>
      </c>
    </row>
    <row r="1779" spans="1:2" x14ac:dyDescent="0.2">
      <c r="A1779" t="s">
        <v>61</v>
      </c>
      <c r="B1779">
        <v>0</v>
      </c>
    </row>
    <row r="1780" spans="1:2" x14ac:dyDescent="0.2">
      <c r="A1780" t="s">
        <v>69</v>
      </c>
      <c r="B1780">
        <v>2022</v>
      </c>
    </row>
    <row r="1781" spans="1:2" x14ac:dyDescent="0.2">
      <c r="A1781" t="s">
        <v>65</v>
      </c>
      <c r="B1781">
        <v>2022</v>
      </c>
    </row>
    <row r="1782" spans="1:2" x14ac:dyDescent="0.2">
      <c r="A1782" t="s">
        <v>69</v>
      </c>
      <c r="B1782">
        <v>2022</v>
      </c>
    </row>
    <row r="1783" spans="1:2" x14ac:dyDescent="0.2">
      <c r="A1783" t="s">
        <v>69</v>
      </c>
      <c r="B1783">
        <v>2022</v>
      </c>
    </row>
    <row r="1784" spans="1:2" x14ac:dyDescent="0.2">
      <c r="A1784" t="s">
        <v>69</v>
      </c>
      <c r="B1784">
        <v>2022</v>
      </c>
    </row>
    <row r="1785" spans="1:2" x14ac:dyDescent="0.2">
      <c r="A1785" t="s">
        <v>70</v>
      </c>
      <c r="B1785">
        <v>2022</v>
      </c>
    </row>
    <row r="1786" spans="1:2" x14ac:dyDescent="0.2">
      <c r="A1786" t="s">
        <v>70</v>
      </c>
      <c r="B1786">
        <v>2023</v>
      </c>
    </row>
    <row r="1787" spans="1:2" x14ac:dyDescent="0.2">
      <c r="A1787" t="s">
        <v>70</v>
      </c>
      <c r="B1787">
        <v>2022</v>
      </c>
    </row>
    <row r="1788" spans="1:2" x14ac:dyDescent="0.2">
      <c r="A1788" t="s">
        <v>70</v>
      </c>
      <c r="B1788">
        <v>0</v>
      </c>
    </row>
    <row r="1789" spans="1:2" x14ac:dyDescent="0.2">
      <c r="A1789" t="s">
        <v>65</v>
      </c>
      <c r="B1789">
        <v>2022</v>
      </c>
    </row>
    <row r="1790" spans="1:2" x14ac:dyDescent="0.2">
      <c r="A1790" t="s">
        <v>68</v>
      </c>
      <c r="B1790">
        <v>2022</v>
      </c>
    </row>
    <row r="1791" spans="1:2" x14ac:dyDescent="0.2">
      <c r="A1791" t="s">
        <v>70</v>
      </c>
      <c r="B1791">
        <v>0</v>
      </c>
    </row>
    <row r="1792" spans="1:2" x14ac:dyDescent="0.2">
      <c r="A1792" t="s">
        <v>61</v>
      </c>
      <c r="B1792">
        <v>0</v>
      </c>
    </row>
    <row r="1793" spans="1:2" x14ac:dyDescent="0.2">
      <c r="A1793" t="s">
        <v>61</v>
      </c>
      <c r="B1793">
        <v>0</v>
      </c>
    </row>
    <row r="1794" spans="1:2" x14ac:dyDescent="0.2">
      <c r="A1794" t="s">
        <v>63</v>
      </c>
      <c r="B1794">
        <v>2022</v>
      </c>
    </row>
    <row r="1795" spans="1:2" x14ac:dyDescent="0.2">
      <c r="A1795" t="s">
        <v>70</v>
      </c>
      <c r="B1795">
        <v>0</v>
      </c>
    </row>
    <row r="1796" spans="1:2" x14ac:dyDescent="0.2">
      <c r="A1796" t="s">
        <v>64</v>
      </c>
      <c r="B1796">
        <v>2023</v>
      </c>
    </row>
    <row r="1797" spans="1:2" x14ac:dyDescent="0.2">
      <c r="A1797" t="s">
        <v>61</v>
      </c>
      <c r="B1797">
        <v>2022</v>
      </c>
    </row>
    <row r="1798" spans="1:2" x14ac:dyDescent="0.2">
      <c r="A1798" t="s">
        <v>70</v>
      </c>
      <c r="B1798">
        <v>2022</v>
      </c>
    </row>
    <row r="1799" spans="1:2" x14ac:dyDescent="0.2">
      <c r="A1799" t="s">
        <v>61</v>
      </c>
      <c r="B1799">
        <v>2022</v>
      </c>
    </row>
    <row r="1800" spans="1:2" x14ac:dyDescent="0.2">
      <c r="A1800" t="s">
        <v>69</v>
      </c>
      <c r="B1800">
        <v>2022</v>
      </c>
    </row>
    <row r="1801" spans="1:2" x14ac:dyDescent="0.2">
      <c r="A1801" t="s">
        <v>69</v>
      </c>
      <c r="B1801">
        <v>2022</v>
      </c>
    </row>
    <row r="1802" spans="1:2" x14ac:dyDescent="0.2">
      <c r="A1802" t="s">
        <v>68</v>
      </c>
      <c r="B1802">
        <v>2022</v>
      </c>
    </row>
    <row r="1803" spans="1:2" x14ac:dyDescent="0.2">
      <c r="A1803" t="s">
        <v>70</v>
      </c>
      <c r="B1803">
        <v>2022</v>
      </c>
    </row>
    <row r="1804" spans="1:2" x14ac:dyDescent="0.2">
      <c r="A1804" t="s">
        <v>70</v>
      </c>
      <c r="B1804">
        <v>0</v>
      </c>
    </row>
    <row r="1805" spans="1:2" x14ac:dyDescent="0.2">
      <c r="A1805" t="s">
        <v>70</v>
      </c>
      <c r="B1805">
        <v>2022</v>
      </c>
    </row>
    <row r="1806" spans="1:2" x14ac:dyDescent="0.2">
      <c r="A1806" t="s">
        <v>61</v>
      </c>
      <c r="B1806">
        <v>2022</v>
      </c>
    </row>
    <row r="1807" spans="1:2" x14ac:dyDescent="0.2">
      <c r="A1807" t="s">
        <v>65</v>
      </c>
      <c r="B1807">
        <v>2022</v>
      </c>
    </row>
    <row r="1808" spans="1:2" x14ac:dyDescent="0.2">
      <c r="A1808" t="s">
        <v>61</v>
      </c>
      <c r="B1808">
        <v>2022</v>
      </c>
    </row>
    <row r="1809" spans="1:2" x14ac:dyDescent="0.2">
      <c r="A1809" t="s">
        <v>70</v>
      </c>
      <c r="B1809">
        <v>2022</v>
      </c>
    </row>
    <row r="1810" spans="1:2" x14ac:dyDescent="0.2">
      <c r="A1810" t="s">
        <v>68</v>
      </c>
      <c r="B1810">
        <v>0</v>
      </c>
    </row>
    <row r="1811" spans="1:2" x14ac:dyDescent="0.2">
      <c r="A1811" t="s">
        <v>69</v>
      </c>
      <c r="B1811">
        <v>2022</v>
      </c>
    </row>
    <row r="1812" spans="1:2" x14ac:dyDescent="0.2">
      <c r="A1812" t="s">
        <v>70</v>
      </c>
      <c r="B1812">
        <v>2022</v>
      </c>
    </row>
    <row r="1813" spans="1:2" x14ac:dyDescent="0.2">
      <c r="A1813" t="s">
        <v>70</v>
      </c>
      <c r="B1813">
        <v>2022</v>
      </c>
    </row>
    <row r="1814" spans="1:2" x14ac:dyDescent="0.2">
      <c r="A1814" t="s">
        <v>61</v>
      </c>
      <c r="B1814">
        <v>2022</v>
      </c>
    </row>
    <row r="1815" spans="1:2" x14ac:dyDescent="0.2">
      <c r="A1815" t="s">
        <v>70</v>
      </c>
      <c r="B1815">
        <v>2022</v>
      </c>
    </row>
    <row r="1816" spans="1:2" x14ac:dyDescent="0.2">
      <c r="A1816" t="s">
        <v>70</v>
      </c>
      <c r="B1816">
        <v>0</v>
      </c>
    </row>
    <row r="1817" spans="1:2" x14ac:dyDescent="0.2">
      <c r="A1817" t="s">
        <v>70</v>
      </c>
      <c r="B1817">
        <v>2022</v>
      </c>
    </row>
    <row r="1818" spans="1:2" x14ac:dyDescent="0.2">
      <c r="A1818" t="s">
        <v>70</v>
      </c>
      <c r="B1818">
        <v>0</v>
      </c>
    </row>
    <row r="1819" spans="1:2" x14ac:dyDescent="0.2">
      <c r="A1819" t="s">
        <v>65</v>
      </c>
      <c r="B1819">
        <v>2022</v>
      </c>
    </row>
    <row r="1820" spans="1:2" x14ac:dyDescent="0.2">
      <c r="A1820" t="s">
        <v>64</v>
      </c>
      <c r="B1820">
        <v>2022</v>
      </c>
    </row>
    <row r="1821" spans="1:2" x14ac:dyDescent="0.2">
      <c r="A1821" t="s">
        <v>65</v>
      </c>
      <c r="B1821">
        <v>2022</v>
      </c>
    </row>
    <row r="1822" spans="1:2" x14ac:dyDescent="0.2">
      <c r="A1822" t="s">
        <v>73</v>
      </c>
      <c r="B1822">
        <v>0</v>
      </c>
    </row>
    <row r="1823" spans="1:2" x14ac:dyDescent="0.2">
      <c r="A1823" t="s">
        <v>65</v>
      </c>
      <c r="B1823">
        <v>2022</v>
      </c>
    </row>
    <row r="1824" spans="1:2" x14ac:dyDescent="0.2">
      <c r="A1824" t="s">
        <v>69</v>
      </c>
      <c r="B1824">
        <v>2022</v>
      </c>
    </row>
    <row r="1825" spans="1:2" x14ac:dyDescent="0.2">
      <c r="A1825" t="s">
        <v>70</v>
      </c>
      <c r="B1825">
        <v>0</v>
      </c>
    </row>
    <row r="1826" spans="1:2" x14ac:dyDescent="0.2">
      <c r="A1826" t="s">
        <v>70</v>
      </c>
      <c r="B1826">
        <v>2022</v>
      </c>
    </row>
    <row r="1827" spans="1:2" x14ac:dyDescent="0.2">
      <c r="A1827" t="s">
        <v>69</v>
      </c>
      <c r="B1827">
        <v>2022</v>
      </c>
    </row>
    <row r="1828" spans="1:2" x14ac:dyDescent="0.2">
      <c r="A1828" t="s">
        <v>63</v>
      </c>
      <c r="B1828">
        <v>0</v>
      </c>
    </row>
    <row r="1829" spans="1:2" x14ac:dyDescent="0.2">
      <c r="A1829" t="s">
        <v>69</v>
      </c>
      <c r="B1829">
        <v>2022</v>
      </c>
    </row>
    <row r="1830" spans="1:2" x14ac:dyDescent="0.2">
      <c r="A1830" t="s">
        <v>61</v>
      </c>
      <c r="B1830">
        <v>2022</v>
      </c>
    </row>
    <row r="1831" spans="1:2" x14ac:dyDescent="0.2">
      <c r="A1831" t="s">
        <v>61</v>
      </c>
      <c r="B1831">
        <v>2022</v>
      </c>
    </row>
    <row r="1832" spans="1:2" x14ac:dyDescent="0.2">
      <c r="A1832" t="s">
        <v>69</v>
      </c>
      <c r="B1832">
        <v>2022</v>
      </c>
    </row>
    <row r="1833" spans="1:2" x14ac:dyDescent="0.2">
      <c r="A1833" t="s">
        <v>70</v>
      </c>
      <c r="B1833">
        <v>2022</v>
      </c>
    </row>
    <row r="1834" spans="1:2" x14ac:dyDescent="0.2">
      <c r="A1834" t="s">
        <v>61</v>
      </c>
      <c r="B1834">
        <v>2023</v>
      </c>
    </row>
    <row r="1835" spans="1:2" x14ac:dyDescent="0.2">
      <c r="A1835" t="s">
        <v>65</v>
      </c>
      <c r="B1835">
        <v>2022</v>
      </c>
    </row>
    <row r="1836" spans="1:2" x14ac:dyDescent="0.2">
      <c r="A1836" t="s">
        <v>69</v>
      </c>
      <c r="B1836">
        <v>0</v>
      </c>
    </row>
    <row r="1837" spans="1:2" x14ac:dyDescent="0.2">
      <c r="A1837" t="s">
        <v>65</v>
      </c>
      <c r="B1837">
        <v>2022</v>
      </c>
    </row>
    <row r="1838" spans="1:2" x14ac:dyDescent="0.2">
      <c r="A1838" t="s">
        <v>61</v>
      </c>
      <c r="B1838">
        <v>0</v>
      </c>
    </row>
    <row r="1839" spans="1:2" x14ac:dyDescent="0.2">
      <c r="A1839" t="s">
        <v>70</v>
      </c>
      <c r="B1839">
        <v>2022</v>
      </c>
    </row>
    <row r="1840" spans="1:2" x14ac:dyDescent="0.2">
      <c r="A1840" t="s">
        <v>63</v>
      </c>
      <c r="B1840">
        <v>2022</v>
      </c>
    </row>
    <row r="1841" spans="1:2" x14ac:dyDescent="0.2">
      <c r="A1841" t="s">
        <v>61</v>
      </c>
      <c r="B1841">
        <v>2022</v>
      </c>
    </row>
    <row r="1842" spans="1:2" x14ac:dyDescent="0.2">
      <c r="A1842" t="s">
        <v>70</v>
      </c>
      <c r="B1842">
        <v>2022</v>
      </c>
    </row>
    <row r="1843" spans="1:2" x14ac:dyDescent="0.2">
      <c r="A1843" t="s">
        <v>61</v>
      </c>
      <c r="B1843">
        <v>2022</v>
      </c>
    </row>
    <row r="1844" spans="1:2" x14ac:dyDescent="0.2">
      <c r="A1844" t="s">
        <v>65</v>
      </c>
      <c r="B1844">
        <v>2022</v>
      </c>
    </row>
    <row r="1845" spans="1:2" x14ac:dyDescent="0.2">
      <c r="A1845" t="s">
        <v>70</v>
      </c>
      <c r="B1845">
        <v>2022</v>
      </c>
    </row>
    <row r="1846" spans="1:2" x14ac:dyDescent="0.2">
      <c r="A1846" t="s">
        <v>68</v>
      </c>
      <c r="B1846">
        <v>0</v>
      </c>
    </row>
    <row r="1847" spans="1:2" x14ac:dyDescent="0.2">
      <c r="A1847" t="s">
        <v>61</v>
      </c>
      <c r="B1847">
        <v>2023</v>
      </c>
    </row>
    <row r="1848" spans="1:2" x14ac:dyDescent="0.2">
      <c r="A1848" t="s">
        <v>64</v>
      </c>
      <c r="B1848">
        <v>2022</v>
      </c>
    </row>
    <row r="1849" spans="1:2" x14ac:dyDescent="0.2">
      <c r="A1849" t="s">
        <v>65</v>
      </c>
      <c r="B1849">
        <v>2022</v>
      </c>
    </row>
    <row r="1850" spans="1:2" x14ac:dyDescent="0.2">
      <c r="A1850" t="s">
        <v>70</v>
      </c>
      <c r="B1850">
        <v>2022</v>
      </c>
    </row>
    <row r="1851" spans="1:2" x14ac:dyDescent="0.2">
      <c r="A1851" t="s">
        <v>61</v>
      </c>
      <c r="B1851">
        <v>2022</v>
      </c>
    </row>
    <row r="1852" spans="1:2" x14ac:dyDescent="0.2">
      <c r="A1852" t="s">
        <v>69</v>
      </c>
      <c r="B1852">
        <v>2023</v>
      </c>
    </row>
    <row r="1853" spans="1:2" x14ac:dyDescent="0.2">
      <c r="A1853" t="s">
        <v>69</v>
      </c>
      <c r="B1853">
        <v>2022</v>
      </c>
    </row>
    <row r="1854" spans="1:2" x14ac:dyDescent="0.2">
      <c r="A1854" t="s">
        <v>61</v>
      </c>
      <c r="B1854">
        <v>2022</v>
      </c>
    </row>
    <row r="1855" spans="1:2" x14ac:dyDescent="0.2">
      <c r="A1855" t="s">
        <v>69</v>
      </c>
      <c r="B1855">
        <v>2022</v>
      </c>
    </row>
    <row r="1856" spans="1:2" x14ac:dyDescent="0.2">
      <c r="A1856" t="s">
        <v>65</v>
      </c>
      <c r="B1856">
        <v>2022</v>
      </c>
    </row>
    <row r="1857" spans="1:2" x14ac:dyDescent="0.2">
      <c r="A1857" t="s">
        <v>65</v>
      </c>
      <c r="B1857">
        <v>2022</v>
      </c>
    </row>
    <row r="1858" spans="1:2" x14ac:dyDescent="0.2">
      <c r="A1858" t="s">
        <v>69</v>
      </c>
      <c r="B1858">
        <v>2022</v>
      </c>
    </row>
    <row r="1859" spans="1:2" x14ac:dyDescent="0.2">
      <c r="A1859" t="s">
        <v>61</v>
      </c>
      <c r="B1859">
        <v>2022</v>
      </c>
    </row>
    <row r="1860" spans="1:2" x14ac:dyDescent="0.2">
      <c r="A1860" t="s">
        <v>61</v>
      </c>
      <c r="B1860">
        <v>2022</v>
      </c>
    </row>
    <row r="1861" spans="1:2" x14ac:dyDescent="0.2">
      <c r="A1861" t="s">
        <v>61</v>
      </c>
      <c r="B1861">
        <v>2022</v>
      </c>
    </row>
    <row r="1862" spans="1:2" x14ac:dyDescent="0.2">
      <c r="A1862" t="s">
        <v>69</v>
      </c>
      <c r="B1862">
        <v>0</v>
      </c>
    </row>
    <row r="1863" spans="1:2" x14ac:dyDescent="0.2">
      <c r="A1863" t="s">
        <v>70</v>
      </c>
      <c r="B1863">
        <v>2022</v>
      </c>
    </row>
    <row r="1864" spans="1:2" x14ac:dyDescent="0.2">
      <c r="A1864" t="s">
        <v>70</v>
      </c>
      <c r="B1864">
        <v>2022</v>
      </c>
    </row>
    <row r="1865" spans="1:2" x14ac:dyDescent="0.2">
      <c r="A1865" t="s">
        <v>73</v>
      </c>
      <c r="B1865">
        <v>2022</v>
      </c>
    </row>
    <row r="1866" spans="1:2" x14ac:dyDescent="0.2">
      <c r="A1866" t="s">
        <v>65</v>
      </c>
      <c r="B1866">
        <v>2022</v>
      </c>
    </row>
    <row r="1867" spans="1:2" x14ac:dyDescent="0.2">
      <c r="A1867" t="s">
        <v>61</v>
      </c>
      <c r="B1867">
        <v>2022</v>
      </c>
    </row>
    <row r="1868" spans="1:2" x14ac:dyDescent="0.2">
      <c r="A1868" t="s">
        <v>64</v>
      </c>
      <c r="B1868">
        <v>2022</v>
      </c>
    </row>
    <row r="1869" spans="1:2" x14ac:dyDescent="0.2">
      <c r="A1869" t="s">
        <v>61</v>
      </c>
      <c r="B1869">
        <v>0</v>
      </c>
    </row>
    <row r="1870" spans="1:2" x14ac:dyDescent="0.2">
      <c r="A1870" t="s">
        <v>61</v>
      </c>
      <c r="B1870">
        <v>2022</v>
      </c>
    </row>
    <row r="1871" spans="1:2" x14ac:dyDescent="0.2">
      <c r="A1871" t="s">
        <v>70</v>
      </c>
      <c r="B1871">
        <v>2022</v>
      </c>
    </row>
    <row r="1872" spans="1:2" x14ac:dyDescent="0.2">
      <c r="A1872" t="s">
        <v>64</v>
      </c>
      <c r="B1872">
        <v>0</v>
      </c>
    </row>
    <row r="1873" spans="1:2" x14ac:dyDescent="0.2">
      <c r="A1873" t="s">
        <v>70</v>
      </c>
      <c r="B1873">
        <v>2022</v>
      </c>
    </row>
    <row r="1874" spans="1:2" x14ac:dyDescent="0.2">
      <c r="A1874" t="s">
        <v>61</v>
      </c>
      <c r="B1874">
        <v>2022</v>
      </c>
    </row>
    <row r="1875" spans="1:2" x14ac:dyDescent="0.2">
      <c r="A1875" t="s">
        <v>69</v>
      </c>
      <c r="B1875">
        <v>2022</v>
      </c>
    </row>
    <row r="1876" spans="1:2" x14ac:dyDescent="0.2">
      <c r="A1876" t="s">
        <v>61</v>
      </c>
      <c r="B1876">
        <v>0</v>
      </c>
    </row>
    <row r="1877" spans="1:2" x14ac:dyDescent="0.2">
      <c r="A1877" t="s">
        <v>63</v>
      </c>
      <c r="B1877">
        <v>0</v>
      </c>
    </row>
    <row r="1878" spans="1:2" x14ac:dyDescent="0.2">
      <c r="A1878" t="s">
        <v>68</v>
      </c>
      <c r="B1878">
        <v>2022</v>
      </c>
    </row>
    <row r="1879" spans="1:2" x14ac:dyDescent="0.2">
      <c r="A1879" t="s">
        <v>68</v>
      </c>
      <c r="B1879">
        <v>2022</v>
      </c>
    </row>
    <row r="1880" spans="1:2" x14ac:dyDescent="0.2">
      <c r="A1880" t="s">
        <v>63</v>
      </c>
      <c r="B1880">
        <v>2023</v>
      </c>
    </row>
    <row r="1881" spans="1:2" x14ac:dyDescent="0.2">
      <c r="A1881" t="s">
        <v>68</v>
      </c>
      <c r="B1881">
        <v>2022</v>
      </c>
    </row>
    <row r="1882" spans="1:2" x14ac:dyDescent="0.2">
      <c r="A1882" t="s">
        <v>63</v>
      </c>
      <c r="B1882">
        <v>2022</v>
      </c>
    </row>
    <row r="1883" spans="1:2" x14ac:dyDescent="0.2">
      <c r="A1883" t="s">
        <v>70</v>
      </c>
      <c r="B1883">
        <v>0</v>
      </c>
    </row>
    <row r="1884" spans="1:2" x14ac:dyDescent="0.2">
      <c r="A1884" t="s">
        <v>63</v>
      </c>
      <c r="B1884">
        <v>0</v>
      </c>
    </row>
    <row r="1885" spans="1:2" x14ac:dyDescent="0.2">
      <c r="A1885" t="s">
        <v>68</v>
      </c>
      <c r="B1885">
        <v>2022</v>
      </c>
    </row>
    <row r="1886" spans="1:2" x14ac:dyDescent="0.2">
      <c r="A1886" t="s">
        <v>61</v>
      </c>
      <c r="B1886">
        <v>2022</v>
      </c>
    </row>
    <row r="1887" spans="1:2" x14ac:dyDescent="0.2">
      <c r="A1887" t="s">
        <v>65</v>
      </c>
      <c r="B1887">
        <v>2022</v>
      </c>
    </row>
    <row r="1888" spans="1:2" x14ac:dyDescent="0.2">
      <c r="A1888" t="s">
        <v>70</v>
      </c>
      <c r="B1888">
        <v>2022</v>
      </c>
    </row>
    <row r="1889" spans="1:2" x14ac:dyDescent="0.2">
      <c r="A1889" t="s">
        <v>65</v>
      </c>
      <c r="B1889">
        <v>2022</v>
      </c>
    </row>
    <row r="1890" spans="1:2" x14ac:dyDescent="0.2">
      <c r="A1890" t="s">
        <v>61</v>
      </c>
      <c r="B1890">
        <v>2022</v>
      </c>
    </row>
    <row r="1891" spans="1:2" x14ac:dyDescent="0.2">
      <c r="A1891" t="s">
        <v>70</v>
      </c>
      <c r="B1891">
        <v>2022</v>
      </c>
    </row>
    <row r="1892" spans="1:2" x14ac:dyDescent="0.2">
      <c r="A1892" t="s">
        <v>69</v>
      </c>
      <c r="B1892">
        <v>2022</v>
      </c>
    </row>
    <row r="1893" spans="1:2" x14ac:dyDescent="0.2">
      <c r="A1893" t="s">
        <v>61</v>
      </c>
      <c r="B1893">
        <v>0</v>
      </c>
    </row>
    <row r="1894" spans="1:2" x14ac:dyDescent="0.2">
      <c r="A1894" t="s">
        <v>70</v>
      </c>
      <c r="B1894">
        <v>2022</v>
      </c>
    </row>
    <row r="1895" spans="1:2" x14ac:dyDescent="0.2">
      <c r="A1895" t="s">
        <v>70</v>
      </c>
      <c r="B1895">
        <v>2022</v>
      </c>
    </row>
    <row r="1896" spans="1:2" x14ac:dyDescent="0.2">
      <c r="A1896" t="s">
        <v>61</v>
      </c>
      <c r="B1896">
        <v>2022</v>
      </c>
    </row>
    <row r="1897" spans="1:2" x14ac:dyDescent="0.2">
      <c r="A1897" t="s">
        <v>73</v>
      </c>
      <c r="B1897">
        <v>2022</v>
      </c>
    </row>
    <row r="1898" spans="1:2" x14ac:dyDescent="0.2">
      <c r="A1898" t="s">
        <v>68</v>
      </c>
      <c r="B1898">
        <v>2022</v>
      </c>
    </row>
    <row r="1899" spans="1:2" x14ac:dyDescent="0.2">
      <c r="A1899" t="s">
        <v>81</v>
      </c>
      <c r="B1899">
        <v>0</v>
      </c>
    </row>
    <row r="1900" spans="1:2" x14ac:dyDescent="0.2">
      <c r="A1900" t="s">
        <v>70</v>
      </c>
      <c r="B1900">
        <v>0</v>
      </c>
    </row>
    <row r="1901" spans="1:2" x14ac:dyDescent="0.2">
      <c r="A1901" t="s">
        <v>70</v>
      </c>
      <c r="B1901">
        <v>2022</v>
      </c>
    </row>
    <row r="1902" spans="1:2" x14ac:dyDescent="0.2">
      <c r="A1902" t="s">
        <v>65</v>
      </c>
      <c r="B1902">
        <v>2022</v>
      </c>
    </row>
    <row r="1903" spans="1:2" x14ac:dyDescent="0.2">
      <c r="A1903" t="s">
        <v>69</v>
      </c>
      <c r="B1903">
        <v>2022</v>
      </c>
    </row>
    <row r="1904" spans="1:2" x14ac:dyDescent="0.2">
      <c r="A1904" t="s">
        <v>64</v>
      </c>
      <c r="B1904">
        <v>2022</v>
      </c>
    </row>
    <row r="1905" spans="1:2" x14ac:dyDescent="0.2">
      <c r="A1905" t="s">
        <v>61</v>
      </c>
      <c r="B1905">
        <v>2022</v>
      </c>
    </row>
    <row r="1906" spans="1:2" x14ac:dyDescent="0.2">
      <c r="A1906" t="s">
        <v>65</v>
      </c>
      <c r="B1906">
        <v>2022</v>
      </c>
    </row>
    <row r="1907" spans="1:2" x14ac:dyDescent="0.2">
      <c r="A1907" t="s">
        <v>69</v>
      </c>
      <c r="B1907">
        <v>2022</v>
      </c>
    </row>
    <row r="1908" spans="1:2" x14ac:dyDescent="0.2">
      <c r="A1908" t="s">
        <v>69</v>
      </c>
      <c r="B1908">
        <v>2022</v>
      </c>
    </row>
    <row r="1909" spans="1:2" x14ac:dyDescent="0.2">
      <c r="A1909" t="s">
        <v>69</v>
      </c>
      <c r="B1909">
        <v>2022</v>
      </c>
    </row>
    <row r="1910" spans="1:2" x14ac:dyDescent="0.2">
      <c r="A1910" t="s">
        <v>69</v>
      </c>
      <c r="B1910">
        <v>2022</v>
      </c>
    </row>
    <row r="1911" spans="1:2" x14ac:dyDescent="0.2">
      <c r="A1911" t="s">
        <v>73</v>
      </c>
      <c r="B1911">
        <v>2022</v>
      </c>
    </row>
    <row r="1912" spans="1:2" x14ac:dyDescent="0.2">
      <c r="A1912" t="s">
        <v>65</v>
      </c>
      <c r="B1912">
        <v>2022</v>
      </c>
    </row>
    <row r="1913" spans="1:2" x14ac:dyDescent="0.2">
      <c r="A1913" t="s">
        <v>69</v>
      </c>
      <c r="B1913">
        <v>2022</v>
      </c>
    </row>
    <row r="1914" spans="1:2" x14ac:dyDescent="0.2">
      <c r="A1914" t="s">
        <v>69</v>
      </c>
      <c r="B1914">
        <v>2022</v>
      </c>
    </row>
    <row r="1915" spans="1:2" x14ac:dyDescent="0.2">
      <c r="A1915" t="s">
        <v>70</v>
      </c>
      <c r="B1915">
        <v>2022</v>
      </c>
    </row>
    <row r="1916" spans="1:2" x14ac:dyDescent="0.2">
      <c r="A1916" t="s">
        <v>70</v>
      </c>
      <c r="B1916">
        <v>0</v>
      </c>
    </row>
    <row r="1917" spans="1:2" x14ac:dyDescent="0.2">
      <c r="A1917" t="s">
        <v>63</v>
      </c>
      <c r="B1917">
        <v>2022</v>
      </c>
    </row>
    <row r="1918" spans="1:2" x14ac:dyDescent="0.2">
      <c r="A1918" t="s">
        <v>64</v>
      </c>
      <c r="B1918">
        <v>2022</v>
      </c>
    </row>
    <row r="1919" spans="1:2" x14ac:dyDescent="0.2">
      <c r="A1919" t="s">
        <v>63</v>
      </c>
      <c r="B1919">
        <v>2023</v>
      </c>
    </row>
    <row r="1920" spans="1:2" x14ac:dyDescent="0.2">
      <c r="A1920" t="s">
        <v>70</v>
      </c>
      <c r="B1920">
        <v>0</v>
      </c>
    </row>
    <row r="1921" spans="1:2" x14ac:dyDescent="0.2">
      <c r="A1921" t="s">
        <v>61</v>
      </c>
      <c r="B1921">
        <v>2022</v>
      </c>
    </row>
    <row r="1922" spans="1:2" x14ac:dyDescent="0.2">
      <c r="A1922" t="s">
        <v>63</v>
      </c>
      <c r="B1922">
        <v>2022</v>
      </c>
    </row>
    <row r="1923" spans="1:2" x14ac:dyDescent="0.2">
      <c r="A1923" t="s">
        <v>65</v>
      </c>
      <c r="B1923">
        <v>0</v>
      </c>
    </row>
    <row r="1924" spans="1:2" x14ac:dyDescent="0.2">
      <c r="A1924" t="s">
        <v>69</v>
      </c>
      <c r="B1924">
        <v>2022</v>
      </c>
    </row>
    <row r="1925" spans="1:2" x14ac:dyDescent="0.2">
      <c r="A1925" t="s">
        <v>61</v>
      </c>
      <c r="B1925">
        <v>2022</v>
      </c>
    </row>
    <row r="1926" spans="1:2" x14ac:dyDescent="0.2">
      <c r="A1926" t="s">
        <v>65</v>
      </c>
      <c r="B1926">
        <v>2022</v>
      </c>
    </row>
    <row r="1927" spans="1:2" x14ac:dyDescent="0.2">
      <c r="A1927" t="s">
        <v>70</v>
      </c>
      <c r="B1927">
        <v>2022</v>
      </c>
    </row>
    <row r="1928" spans="1:2" x14ac:dyDescent="0.2">
      <c r="A1928" t="s">
        <v>61</v>
      </c>
      <c r="B1928">
        <v>2022</v>
      </c>
    </row>
    <row r="1929" spans="1:2" x14ac:dyDescent="0.2">
      <c r="A1929" t="s">
        <v>61</v>
      </c>
      <c r="B1929">
        <v>2022</v>
      </c>
    </row>
    <row r="1930" spans="1:2" x14ac:dyDescent="0.2">
      <c r="A1930" t="s">
        <v>65</v>
      </c>
      <c r="B1930">
        <v>2022</v>
      </c>
    </row>
    <row r="1931" spans="1:2" x14ac:dyDescent="0.2">
      <c r="A1931" t="s">
        <v>61</v>
      </c>
      <c r="B1931">
        <v>2022</v>
      </c>
    </row>
    <row r="1932" spans="1:2" x14ac:dyDescent="0.2">
      <c r="A1932" t="s">
        <v>61</v>
      </c>
      <c r="B1932">
        <v>2022</v>
      </c>
    </row>
    <row r="1933" spans="1:2" x14ac:dyDescent="0.2">
      <c r="A1933" t="s">
        <v>70</v>
      </c>
      <c r="B1933">
        <v>2022</v>
      </c>
    </row>
    <row r="1934" spans="1:2" x14ac:dyDescent="0.2">
      <c r="A1934" t="s">
        <v>73</v>
      </c>
      <c r="B1934">
        <v>2022</v>
      </c>
    </row>
    <row r="1935" spans="1:2" x14ac:dyDescent="0.2">
      <c r="A1935" t="s">
        <v>70</v>
      </c>
      <c r="B1935">
        <v>2022</v>
      </c>
    </row>
    <row r="1936" spans="1:2" x14ac:dyDescent="0.2">
      <c r="A1936" t="s">
        <v>69</v>
      </c>
      <c r="B1936">
        <v>2023</v>
      </c>
    </row>
    <row r="1937" spans="1:2" x14ac:dyDescent="0.2">
      <c r="A1937" t="s">
        <v>69</v>
      </c>
      <c r="B1937">
        <v>0</v>
      </c>
    </row>
    <row r="1938" spans="1:2" x14ac:dyDescent="0.2">
      <c r="A1938" t="s">
        <v>61</v>
      </c>
      <c r="B1938">
        <v>2022</v>
      </c>
    </row>
    <row r="1939" spans="1:2" x14ac:dyDescent="0.2">
      <c r="A1939" t="s">
        <v>70</v>
      </c>
      <c r="B1939">
        <v>2022</v>
      </c>
    </row>
    <row r="1940" spans="1:2" x14ac:dyDescent="0.2">
      <c r="A1940" t="s">
        <v>68</v>
      </c>
      <c r="B1940">
        <v>0</v>
      </c>
    </row>
    <row r="1941" spans="1:2" x14ac:dyDescent="0.2">
      <c r="A1941" t="s">
        <v>61</v>
      </c>
      <c r="B1941">
        <v>2022</v>
      </c>
    </row>
    <row r="1942" spans="1:2" x14ac:dyDescent="0.2">
      <c r="A1942" t="s">
        <v>64</v>
      </c>
      <c r="B1942">
        <v>2022</v>
      </c>
    </row>
    <row r="1943" spans="1:2" x14ac:dyDescent="0.2">
      <c r="A1943" t="s">
        <v>64</v>
      </c>
      <c r="B1943">
        <v>2022</v>
      </c>
    </row>
    <row r="1944" spans="1:2" x14ac:dyDescent="0.2">
      <c r="A1944" t="s">
        <v>61</v>
      </c>
      <c r="B1944">
        <v>0</v>
      </c>
    </row>
    <row r="1945" spans="1:2" x14ac:dyDescent="0.2">
      <c r="A1945" t="s">
        <v>69</v>
      </c>
      <c r="B1945">
        <v>0</v>
      </c>
    </row>
    <row r="1946" spans="1:2" x14ac:dyDescent="0.2">
      <c r="A1946" t="s">
        <v>61</v>
      </c>
      <c r="B1946">
        <v>2023</v>
      </c>
    </row>
    <row r="1947" spans="1:2" x14ac:dyDescent="0.2">
      <c r="A1947" t="s">
        <v>70</v>
      </c>
      <c r="B1947">
        <v>0</v>
      </c>
    </row>
    <row r="1948" spans="1:2" x14ac:dyDescent="0.2">
      <c r="A1948" t="s">
        <v>69</v>
      </c>
      <c r="B1948">
        <v>0</v>
      </c>
    </row>
    <row r="1949" spans="1:2" x14ac:dyDescent="0.2">
      <c r="A1949" t="s">
        <v>69</v>
      </c>
      <c r="B1949">
        <v>2022</v>
      </c>
    </row>
    <row r="1950" spans="1:2" x14ac:dyDescent="0.2">
      <c r="A1950" t="s">
        <v>61</v>
      </c>
      <c r="B1950">
        <v>0</v>
      </c>
    </row>
    <row r="1951" spans="1:2" x14ac:dyDescent="0.2">
      <c r="A1951" t="s">
        <v>61</v>
      </c>
      <c r="B1951">
        <v>2022</v>
      </c>
    </row>
    <row r="1952" spans="1:2" x14ac:dyDescent="0.2">
      <c r="A1952" t="s">
        <v>61</v>
      </c>
      <c r="B1952">
        <v>2022</v>
      </c>
    </row>
    <row r="1953" spans="1:2" x14ac:dyDescent="0.2">
      <c r="A1953" t="s">
        <v>61</v>
      </c>
      <c r="B1953">
        <v>2022</v>
      </c>
    </row>
    <row r="1954" spans="1:2" x14ac:dyDescent="0.2">
      <c r="A1954" t="s">
        <v>61</v>
      </c>
      <c r="B1954">
        <v>2022</v>
      </c>
    </row>
    <row r="1955" spans="1:2" x14ac:dyDescent="0.2">
      <c r="A1955" t="s">
        <v>65</v>
      </c>
      <c r="B1955">
        <v>0</v>
      </c>
    </row>
    <row r="1956" spans="1:2" x14ac:dyDescent="0.2">
      <c r="A1956" t="s">
        <v>61</v>
      </c>
      <c r="B1956">
        <v>2022</v>
      </c>
    </row>
    <row r="1957" spans="1:2" x14ac:dyDescent="0.2">
      <c r="A1957" t="s">
        <v>70</v>
      </c>
      <c r="B1957">
        <v>2022</v>
      </c>
    </row>
    <row r="1958" spans="1:2" x14ac:dyDescent="0.2">
      <c r="A1958" t="s">
        <v>70</v>
      </c>
      <c r="B1958">
        <v>0</v>
      </c>
    </row>
    <row r="1959" spans="1:2" x14ac:dyDescent="0.2">
      <c r="A1959" t="s">
        <v>70</v>
      </c>
      <c r="B1959">
        <v>2022</v>
      </c>
    </row>
    <row r="1960" spans="1:2" x14ac:dyDescent="0.2">
      <c r="A1960" t="s">
        <v>70</v>
      </c>
      <c r="B1960">
        <v>2022</v>
      </c>
    </row>
    <row r="1961" spans="1:2" x14ac:dyDescent="0.2">
      <c r="A1961" t="s">
        <v>69</v>
      </c>
      <c r="B1961">
        <v>2022</v>
      </c>
    </row>
    <row r="1962" spans="1:2" x14ac:dyDescent="0.2">
      <c r="A1962" t="s">
        <v>63</v>
      </c>
      <c r="B1962">
        <v>2022</v>
      </c>
    </row>
    <row r="1963" spans="1:2" x14ac:dyDescent="0.2">
      <c r="A1963" t="s">
        <v>69</v>
      </c>
      <c r="B1963">
        <v>2022</v>
      </c>
    </row>
    <row r="1964" spans="1:2" x14ac:dyDescent="0.2">
      <c r="A1964" t="s">
        <v>61</v>
      </c>
      <c r="B1964">
        <v>2022</v>
      </c>
    </row>
    <row r="1965" spans="1:2" x14ac:dyDescent="0.2">
      <c r="A1965" t="s">
        <v>69</v>
      </c>
      <c r="B1965">
        <v>2022</v>
      </c>
    </row>
    <row r="1966" spans="1:2" x14ac:dyDescent="0.2">
      <c r="A1966" t="s">
        <v>64</v>
      </c>
      <c r="B1966">
        <v>2022</v>
      </c>
    </row>
    <row r="1967" spans="1:2" x14ac:dyDescent="0.2">
      <c r="A1967" t="s">
        <v>61</v>
      </c>
      <c r="B1967">
        <v>2022</v>
      </c>
    </row>
    <row r="1968" spans="1:2" x14ac:dyDescent="0.2">
      <c r="A1968" t="s">
        <v>64</v>
      </c>
      <c r="B1968">
        <v>0</v>
      </c>
    </row>
    <row r="1969" spans="1:2" x14ac:dyDescent="0.2">
      <c r="A1969" t="s">
        <v>63</v>
      </c>
      <c r="B1969">
        <v>2022</v>
      </c>
    </row>
    <row r="1970" spans="1:2" x14ac:dyDescent="0.2">
      <c r="A1970" t="s">
        <v>70</v>
      </c>
      <c r="B1970">
        <v>2022</v>
      </c>
    </row>
    <row r="1971" spans="1:2" x14ac:dyDescent="0.2">
      <c r="A1971" t="s">
        <v>65</v>
      </c>
      <c r="B1971">
        <v>2022</v>
      </c>
    </row>
    <row r="1972" spans="1:2" x14ac:dyDescent="0.2">
      <c r="A1972" t="s">
        <v>61</v>
      </c>
      <c r="B1972">
        <v>2022</v>
      </c>
    </row>
    <row r="1973" spans="1:2" x14ac:dyDescent="0.2">
      <c r="A1973" t="s">
        <v>70</v>
      </c>
      <c r="B1973">
        <v>0</v>
      </c>
    </row>
    <row r="1974" spans="1:2" x14ac:dyDescent="0.2">
      <c r="A1974" t="s">
        <v>69</v>
      </c>
      <c r="B1974">
        <v>2022</v>
      </c>
    </row>
    <row r="1975" spans="1:2" x14ac:dyDescent="0.2">
      <c r="A1975" t="s">
        <v>73</v>
      </c>
      <c r="B1975">
        <v>0</v>
      </c>
    </row>
    <row r="1976" spans="1:2" x14ac:dyDescent="0.2">
      <c r="A1976" t="s">
        <v>63</v>
      </c>
      <c r="B1976">
        <v>2022</v>
      </c>
    </row>
    <row r="1977" spans="1:2" x14ac:dyDescent="0.2">
      <c r="A1977" t="s">
        <v>61</v>
      </c>
      <c r="B1977">
        <v>2022</v>
      </c>
    </row>
    <row r="1978" spans="1:2" x14ac:dyDescent="0.2">
      <c r="A1978" t="s">
        <v>64</v>
      </c>
      <c r="B1978">
        <v>2022</v>
      </c>
    </row>
    <row r="1979" spans="1:2" x14ac:dyDescent="0.2">
      <c r="A1979" t="s">
        <v>64</v>
      </c>
      <c r="B1979">
        <v>2022</v>
      </c>
    </row>
    <row r="1980" spans="1:2" x14ac:dyDescent="0.2">
      <c r="A1980" t="s">
        <v>70</v>
      </c>
      <c r="B1980">
        <v>2022</v>
      </c>
    </row>
    <row r="1981" spans="1:2" x14ac:dyDescent="0.2">
      <c r="A1981" t="s">
        <v>70</v>
      </c>
      <c r="B1981">
        <v>2022</v>
      </c>
    </row>
    <row r="1982" spans="1:2" x14ac:dyDescent="0.2">
      <c r="A1982" t="s">
        <v>70</v>
      </c>
      <c r="B1982">
        <v>2022</v>
      </c>
    </row>
    <row r="1983" spans="1:2" x14ac:dyDescent="0.2">
      <c r="A1983" t="s">
        <v>61</v>
      </c>
      <c r="B1983">
        <v>2022</v>
      </c>
    </row>
    <row r="1984" spans="1:2" x14ac:dyDescent="0.2">
      <c r="A1984" t="s">
        <v>64</v>
      </c>
      <c r="B1984">
        <v>0</v>
      </c>
    </row>
    <row r="1985" spans="1:2" x14ac:dyDescent="0.2">
      <c r="A1985" t="s">
        <v>69</v>
      </c>
      <c r="B1985">
        <v>2022</v>
      </c>
    </row>
    <row r="1986" spans="1:2" x14ac:dyDescent="0.2">
      <c r="A1986" t="s">
        <v>61</v>
      </c>
      <c r="B1986">
        <v>2022</v>
      </c>
    </row>
    <row r="1987" spans="1:2" x14ac:dyDescent="0.2">
      <c r="A1987" t="s">
        <v>61</v>
      </c>
      <c r="B1987">
        <v>2022</v>
      </c>
    </row>
    <row r="1988" spans="1:2" x14ac:dyDescent="0.2">
      <c r="A1988" t="s">
        <v>61</v>
      </c>
      <c r="B1988">
        <v>0</v>
      </c>
    </row>
    <row r="1989" spans="1:2" x14ac:dyDescent="0.2">
      <c r="A1989" t="s">
        <v>61</v>
      </c>
      <c r="B1989">
        <v>2022</v>
      </c>
    </row>
    <row r="1990" spans="1:2" x14ac:dyDescent="0.2">
      <c r="A1990" t="s">
        <v>61</v>
      </c>
      <c r="B1990">
        <v>2022</v>
      </c>
    </row>
    <row r="1991" spans="1:2" x14ac:dyDescent="0.2">
      <c r="A1991" t="s">
        <v>69</v>
      </c>
      <c r="B1991">
        <v>0</v>
      </c>
    </row>
    <row r="1992" spans="1:2" x14ac:dyDescent="0.2">
      <c r="A1992" t="s">
        <v>69</v>
      </c>
      <c r="B1992">
        <v>0</v>
      </c>
    </row>
    <row r="1993" spans="1:2" x14ac:dyDescent="0.2">
      <c r="A1993" t="s">
        <v>69</v>
      </c>
      <c r="B1993">
        <v>0</v>
      </c>
    </row>
    <row r="1994" spans="1:2" x14ac:dyDescent="0.2">
      <c r="A1994" t="s">
        <v>64</v>
      </c>
      <c r="B1994">
        <v>2022</v>
      </c>
    </row>
    <row r="1995" spans="1:2" x14ac:dyDescent="0.2">
      <c r="A1995" t="s">
        <v>70</v>
      </c>
      <c r="B1995">
        <v>2022</v>
      </c>
    </row>
    <row r="1996" spans="1:2" x14ac:dyDescent="0.2">
      <c r="A1996" t="s">
        <v>70</v>
      </c>
      <c r="B1996">
        <v>2022</v>
      </c>
    </row>
    <row r="1997" spans="1:2" x14ac:dyDescent="0.2">
      <c r="A1997" t="s">
        <v>61</v>
      </c>
      <c r="B1997">
        <v>2022</v>
      </c>
    </row>
    <row r="1998" spans="1:2" x14ac:dyDescent="0.2">
      <c r="A1998" t="s">
        <v>64</v>
      </c>
      <c r="B1998">
        <v>0</v>
      </c>
    </row>
    <row r="1999" spans="1:2" x14ac:dyDescent="0.2">
      <c r="A1999" t="s">
        <v>65</v>
      </c>
      <c r="B1999">
        <v>0</v>
      </c>
    </row>
    <row r="2000" spans="1:2" x14ac:dyDescent="0.2">
      <c r="A2000" t="s">
        <v>61</v>
      </c>
      <c r="B2000">
        <v>2022</v>
      </c>
    </row>
    <row r="2001" spans="1:2" x14ac:dyDescent="0.2">
      <c r="A2001" t="s">
        <v>63</v>
      </c>
      <c r="B2001">
        <v>2022</v>
      </c>
    </row>
    <row r="2002" spans="1:2" x14ac:dyDescent="0.2">
      <c r="A2002" t="s">
        <v>61</v>
      </c>
      <c r="B2002">
        <v>2022</v>
      </c>
    </row>
    <row r="2003" spans="1:2" x14ac:dyDescent="0.2">
      <c r="A2003" t="s">
        <v>61</v>
      </c>
      <c r="B2003">
        <v>2022</v>
      </c>
    </row>
    <row r="2004" spans="1:2" x14ac:dyDescent="0.2">
      <c r="A2004" t="s">
        <v>70</v>
      </c>
      <c r="B2004">
        <v>0</v>
      </c>
    </row>
    <row r="2005" spans="1:2" x14ac:dyDescent="0.2">
      <c r="A2005" t="s">
        <v>70</v>
      </c>
      <c r="B2005">
        <v>0</v>
      </c>
    </row>
    <row r="2006" spans="1:2" x14ac:dyDescent="0.2">
      <c r="A2006" t="s">
        <v>61</v>
      </c>
      <c r="B2006">
        <v>2022</v>
      </c>
    </row>
    <row r="2007" spans="1:2" x14ac:dyDescent="0.2">
      <c r="A2007" t="s">
        <v>68</v>
      </c>
      <c r="B2007">
        <v>2022</v>
      </c>
    </row>
    <row r="2008" spans="1:2" x14ac:dyDescent="0.2">
      <c r="A2008" t="s">
        <v>65</v>
      </c>
      <c r="B2008">
        <v>0</v>
      </c>
    </row>
    <row r="2009" spans="1:2" x14ac:dyDescent="0.2">
      <c r="A2009" t="s">
        <v>61</v>
      </c>
      <c r="B2009">
        <v>2022</v>
      </c>
    </row>
    <row r="2010" spans="1:2" x14ac:dyDescent="0.2">
      <c r="A2010" t="s">
        <v>61</v>
      </c>
      <c r="B2010">
        <v>2022</v>
      </c>
    </row>
    <row r="2011" spans="1:2" x14ac:dyDescent="0.2">
      <c r="A2011" t="s">
        <v>61</v>
      </c>
      <c r="B2011">
        <v>2022</v>
      </c>
    </row>
    <row r="2012" spans="1:2" x14ac:dyDescent="0.2">
      <c r="A2012" t="s">
        <v>65</v>
      </c>
      <c r="B2012">
        <v>2022</v>
      </c>
    </row>
    <row r="2013" spans="1:2" x14ac:dyDescent="0.2">
      <c r="A2013" t="s">
        <v>65</v>
      </c>
      <c r="B2013">
        <v>2021</v>
      </c>
    </row>
    <row r="2014" spans="1:2" x14ac:dyDescent="0.2">
      <c r="A2014" t="s">
        <v>70</v>
      </c>
      <c r="B2014">
        <v>2022</v>
      </c>
    </row>
    <row r="2015" spans="1:2" x14ac:dyDescent="0.2">
      <c r="A2015" t="s">
        <v>70</v>
      </c>
      <c r="B2015">
        <v>2022</v>
      </c>
    </row>
    <row r="2016" spans="1:2" x14ac:dyDescent="0.2">
      <c r="A2016" t="s">
        <v>70</v>
      </c>
      <c r="B2016">
        <v>0</v>
      </c>
    </row>
    <row r="2017" spans="1:2" x14ac:dyDescent="0.2">
      <c r="A2017" t="s">
        <v>70</v>
      </c>
      <c r="B2017">
        <v>2022</v>
      </c>
    </row>
    <row r="2018" spans="1:2" x14ac:dyDescent="0.2">
      <c r="A2018" t="s">
        <v>61</v>
      </c>
      <c r="B2018">
        <v>2022</v>
      </c>
    </row>
    <row r="2019" spans="1:2" x14ac:dyDescent="0.2">
      <c r="A2019" t="s">
        <v>70</v>
      </c>
      <c r="B2019">
        <v>2023</v>
      </c>
    </row>
    <row r="2020" spans="1:2" x14ac:dyDescent="0.2">
      <c r="A2020" t="s">
        <v>70</v>
      </c>
      <c r="B2020">
        <v>2022</v>
      </c>
    </row>
    <row r="2021" spans="1:2" x14ac:dyDescent="0.2">
      <c r="A2021" t="s">
        <v>61</v>
      </c>
      <c r="B2021">
        <v>2022</v>
      </c>
    </row>
    <row r="2022" spans="1:2" x14ac:dyDescent="0.2">
      <c r="A2022" t="s">
        <v>65</v>
      </c>
      <c r="B2022">
        <v>2022</v>
      </c>
    </row>
    <row r="2023" spans="1:2" x14ac:dyDescent="0.2">
      <c r="A2023" t="s">
        <v>61</v>
      </c>
      <c r="B2023">
        <v>2022</v>
      </c>
    </row>
    <row r="2024" spans="1:2" x14ac:dyDescent="0.2">
      <c r="A2024" t="s">
        <v>70</v>
      </c>
      <c r="B2024">
        <v>2022</v>
      </c>
    </row>
    <row r="2025" spans="1:2" x14ac:dyDescent="0.2">
      <c r="A2025" t="s">
        <v>61</v>
      </c>
      <c r="B2025">
        <v>2022</v>
      </c>
    </row>
    <row r="2026" spans="1:2" x14ac:dyDescent="0.2">
      <c r="A2026" t="s">
        <v>64</v>
      </c>
      <c r="B2026">
        <v>2022</v>
      </c>
    </row>
    <row r="2027" spans="1:2" x14ac:dyDescent="0.2">
      <c r="A2027" t="s">
        <v>70</v>
      </c>
      <c r="B2027">
        <v>2022</v>
      </c>
    </row>
    <row r="2028" spans="1:2" x14ac:dyDescent="0.2">
      <c r="A2028" t="s">
        <v>70</v>
      </c>
      <c r="B2028">
        <v>2022</v>
      </c>
    </row>
    <row r="2029" spans="1:2" x14ac:dyDescent="0.2">
      <c r="A2029" t="s">
        <v>61</v>
      </c>
      <c r="B2029">
        <v>2022</v>
      </c>
    </row>
    <row r="2030" spans="1:2" x14ac:dyDescent="0.2">
      <c r="A2030" t="s">
        <v>70</v>
      </c>
      <c r="B2030">
        <v>2022</v>
      </c>
    </row>
    <row r="2031" spans="1:2" x14ac:dyDescent="0.2">
      <c r="A2031" t="s">
        <v>61</v>
      </c>
      <c r="B2031">
        <v>2022</v>
      </c>
    </row>
    <row r="2032" spans="1:2" x14ac:dyDescent="0.2">
      <c r="A2032" t="s">
        <v>69</v>
      </c>
      <c r="B2032">
        <v>2022</v>
      </c>
    </row>
    <row r="2033" spans="1:2" x14ac:dyDescent="0.2">
      <c r="A2033" t="s">
        <v>70</v>
      </c>
      <c r="B2033">
        <v>2022</v>
      </c>
    </row>
    <row r="2034" spans="1:2" x14ac:dyDescent="0.2">
      <c r="A2034" t="s">
        <v>69</v>
      </c>
      <c r="B2034">
        <v>2022</v>
      </c>
    </row>
    <row r="2035" spans="1:2" x14ac:dyDescent="0.2">
      <c r="A2035" t="s">
        <v>65</v>
      </c>
      <c r="B2035">
        <v>2022</v>
      </c>
    </row>
    <row r="2036" spans="1:2" x14ac:dyDescent="0.2">
      <c r="A2036" t="s">
        <v>70</v>
      </c>
      <c r="B2036">
        <v>2022</v>
      </c>
    </row>
    <row r="2037" spans="1:2" x14ac:dyDescent="0.2">
      <c r="A2037" t="s">
        <v>73</v>
      </c>
      <c r="B2037">
        <v>0</v>
      </c>
    </row>
    <row r="2038" spans="1:2" x14ac:dyDescent="0.2">
      <c r="A2038" t="s">
        <v>63</v>
      </c>
      <c r="B2038">
        <v>2022</v>
      </c>
    </row>
    <row r="2039" spans="1:2" x14ac:dyDescent="0.2">
      <c r="A2039" t="s">
        <v>65</v>
      </c>
      <c r="B2039">
        <v>2022</v>
      </c>
    </row>
    <row r="2040" spans="1:2" x14ac:dyDescent="0.2">
      <c r="A2040" t="s">
        <v>69</v>
      </c>
      <c r="B2040">
        <v>2022</v>
      </c>
    </row>
    <row r="2041" spans="1:2" x14ac:dyDescent="0.2">
      <c r="A2041" t="s">
        <v>70</v>
      </c>
      <c r="B2041">
        <v>2022</v>
      </c>
    </row>
    <row r="2042" spans="1:2" x14ac:dyDescent="0.2">
      <c r="A2042" t="s">
        <v>61</v>
      </c>
      <c r="B2042">
        <v>2022</v>
      </c>
    </row>
    <row r="2043" spans="1:2" x14ac:dyDescent="0.2">
      <c r="A2043" t="s">
        <v>65</v>
      </c>
      <c r="B2043">
        <v>2023</v>
      </c>
    </row>
    <row r="2044" spans="1:2" x14ac:dyDescent="0.2">
      <c r="A2044" t="s">
        <v>61</v>
      </c>
      <c r="B2044">
        <v>2022</v>
      </c>
    </row>
    <row r="2045" spans="1:2" x14ac:dyDescent="0.2">
      <c r="A2045" t="s">
        <v>65</v>
      </c>
      <c r="B2045">
        <v>2022</v>
      </c>
    </row>
    <row r="2046" spans="1:2" x14ac:dyDescent="0.2">
      <c r="A2046" t="s">
        <v>61</v>
      </c>
      <c r="B2046">
        <v>2022</v>
      </c>
    </row>
    <row r="2047" spans="1:2" x14ac:dyDescent="0.2">
      <c r="A2047" t="s">
        <v>61</v>
      </c>
      <c r="B2047">
        <v>0</v>
      </c>
    </row>
    <row r="2048" spans="1:2" x14ac:dyDescent="0.2">
      <c r="A2048" t="s">
        <v>61</v>
      </c>
      <c r="B2048">
        <v>2022</v>
      </c>
    </row>
    <row r="2049" spans="1:2" x14ac:dyDescent="0.2">
      <c r="A2049" t="s">
        <v>70</v>
      </c>
      <c r="B2049">
        <v>2022</v>
      </c>
    </row>
    <row r="2050" spans="1:2" x14ac:dyDescent="0.2">
      <c r="A2050" t="s">
        <v>61</v>
      </c>
      <c r="B2050">
        <v>2022</v>
      </c>
    </row>
    <row r="2051" spans="1:2" x14ac:dyDescent="0.2">
      <c r="A2051" t="s">
        <v>61</v>
      </c>
      <c r="B2051">
        <v>2021</v>
      </c>
    </row>
    <row r="2052" spans="1:2" x14ac:dyDescent="0.2">
      <c r="A2052" t="s">
        <v>63</v>
      </c>
      <c r="B2052">
        <v>2023</v>
      </c>
    </row>
    <row r="2053" spans="1:2" x14ac:dyDescent="0.2">
      <c r="A2053" t="s">
        <v>61</v>
      </c>
      <c r="B2053">
        <v>2022</v>
      </c>
    </row>
    <row r="2054" spans="1:2" x14ac:dyDescent="0.2">
      <c r="A2054" t="s">
        <v>63</v>
      </c>
      <c r="B2054">
        <v>2022</v>
      </c>
    </row>
    <row r="2055" spans="1:2" x14ac:dyDescent="0.2">
      <c r="A2055" t="s">
        <v>64</v>
      </c>
      <c r="B2055">
        <v>2022</v>
      </c>
    </row>
    <row r="2056" spans="1:2" x14ac:dyDescent="0.2">
      <c r="A2056" t="s">
        <v>70</v>
      </c>
      <c r="B2056">
        <v>2022</v>
      </c>
    </row>
    <row r="2057" spans="1:2" x14ac:dyDescent="0.2">
      <c r="A2057" t="s">
        <v>73</v>
      </c>
      <c r="B2057">
        <v>2022</v>
      </c>
    </row>
    <row r="2058" spans="1:2" x14ac:dyDescent="0.2">
      <c r="A2058" t="s">
        <v>63</v>
      </c>
      <c r="B2058">
        <v>2022</v>
      </c>
    </row>
    <row r="2059" spans="1:2" x14ac:dyDescent="0.2">
      <c r="A2059" t="s">
        <v>70</v>
      </c>
      <c r="B2059">
        <v>2022</v>
      </c>
    </row>
    <row r="2060" spans="1:2" x14ac:dyDescent="0.2">
      <c r="A2060" t="s">
        <v>69</v>
      </c>
      <c r="B2060">
        <v>0</v>
      </c>
    </row>
    <row r="2061" spans="1:2" x14ac:dyDescent="0.2">
      <c r="A2061" t="s">
        <v>70</v>
      </c>
      <c r="B2061">
        <v>2022</v>
      </c>
    </row>
    <row r="2062" spans="1:2" x14ac:dyDescent="0.2">
      <c r="A2062" t="s">
        <v>70</v>
      </c>
      <c r="B2062">
        <v>2022</v>
      </c>
    </row>
    <row r="2063" spans="1:2" x14ac:dyDescent="0.2">
      <c r="A2063" t="s">
        <v>73</v>
      </c>
      <c r="B2063">
        <v>0</v>
      </c>
    </row>
    <row r="2064" spans="1:2" x14ac:dyDescent="0.2">
      <c r="A2064" t="s">
        <v>61</v>
      </c>
      <c r="B2064">
        <v>2022</v>
      </c>
    </row>
    <row r="2065" spans="1:2" x14ac:dyDescent="0.2">
      <c r="A2065" t="s">
        <v>61</v>
      </c>
      <c r="B2065">
        <v>2022</v>
      </c>
    </row>
    <row r="2066" spans="1:2" x14ac:dyDescent="0.2">
      <c r="A2066" t="s">
        <v>65</v>
      </c>
      <c r="B2066">
        <v>0</v>
      </c>
    </row>
    <row r="2067" spans="1:2" x14ac:dyDescent="0.2">
      <c r="A2067" t="s">
        <v>65</v>
      </c>
      <c r="B2067">
        <v>2022</v>
      </c>
    </row>
    <row r="2068" spans="1:2" x14ac:dyDescent="0.2">
      <c r="A2068" t="s">
        <v>65</v>
      </c>
      <c r="B2068">
        <v>2022</v>
      </c>
    </row>
    <row r="2069" spans="1:2" x14ac:dyDescent="0.2">
      <c r="A2069" t="s">
        <v>61</v>
      </c>
      <c r="B2069">
        <v>2022</v>
      </c>
    </row>
    <row r="2070" spans="1:2" x14ac:dyDescent="0.2">
      <c r="A2070" t="s">
        <v>64</v>
      </c>
      <c r="B2070">
        <v>2022</v>
      </c>
    </row>
    <row r="2071" spans="1:2" x14ac:dyDescent="0.2">
      <c r="A2071" t="s">
        <v>61</v>
      </c>
      <c r="B2071">
        <v>2022</v>
      </c>
    </row>
    <row r="2072" spans="1:2" x14ac:dyDescent="0.2">
      <c r="A2072" t="s">
        <v>70</v>
      </c>
      <c r="B2072">
        <v>2022</v>
      </c>
    </row>
    <row r="2073" spans="1:2" x14ac:dyDescent="0.2">
      <c r="A2073" t="s">
        <v>70</v>
      </c>
      <c r="B2073">
        <v>2022</v>
      </c>
    </row>
    <row r="2074" spans="1:2" x14ac:dyDescent="0.2">
      <c r="A2074" t="s">
        <v>70</v>
      </c>
      <c r="B2074">
        <v>2022</v>
      </c>
    </row>
    <row r="2075" spans="1:2" x14ac:dyDescent="0.2">
      <c r="A2075" t="s">
        <v>70</v>
      </c>
      <c r="B2075">
        <v>0</v>
      </c>
    </row>
    <row r="2076" spans="1:2" x14ac:dyDescent="0.2">
      <c r="A2076" t="s">
        <v>61</v>
      </c>
      <c r="B2076">
        <v>0</v>
      </c>
    </row>
    <row r="2077" spans="1:2" x14ac:dyDescent="0.2">
      <c r="A2077" t="s">
        <v>70</v>
      </c>
      <c r="B2077">
        <v>2023</v>
      </c>
    </row>
    <row r="2078" spans="1:2" x14ac:dyDescent="0.2">
      <c r="A2078" t="s">
        <v>70</v>
      </c>
      <c r="B2078">
        <v>2022</v>
      </c>
    </row>
    <row r="2079" spans="1:2" x14ac:dyDescent="0.2">
      <c r="A2079" t="s">
        <v>64</v>
      </c>
      <c r="B2079">
        <v>2022</v>
      </c>
    </row>
    <row r="2080" spans="1:2" x14ac:dyDescent="0.2">
      <c r="A2080" t="s">
        <v>63</v>
      </c>
      <c r="B2080">
        <v>2022</v>
      </c>
    </row>
    <row r="2081" spans="1:2" x14ac:dyDescent="0.2">
      <c r="A2081" t="s">
        <v>65</v>
      </c>
      <c r="B2081">
        <v>0</v>
      </c>
    </row>
    <row r="2082" spans="1:2" x14ac:dyDescent="0.2">
      <c r="A2082" t="s">
        <v>61</v>
      </c>
      <c r="B2082">
        <v>2022</v>
      </c>
    </row>
    <row r="2083" spans="1:2" x14ac:dyDescent="0.2">
      <c r="A2083" t="s">
        <v>65</v>
      </c>
      <c r="B2083">
        <v>2022</v>
      </c>
    </row>
    <row r="2084" spans="1:2" x14ac:dyDescent="0.2">
      <c r="A2084" t="s">
        <v>65</v>
      </c>
      <c r="B2084">
        <v>0</v>
      </c>
    </row>
    <row r="2085" spans="1:2" x14ac:dyDescent="0.2">
      <c r="A2085" t="s">
        <v>65</v>
      </c>
      <c r="B2085">
        <v>2022</v>
      </c>
    </row>
    <row r="2086" spans="1:2" x14ac:dyDescent="0.2">
      <c r="A2086" t="s">
        <v>65</v>
      </c>
      <c r="B2086">
        <v>0</v>
      </c>
    </row>
    <row r="2087" spans="1:2" x14ac:dyDescent="0.2">
      <c r="A2087" t="s">
        <v>70</v>
      </c>
      <c r="B2087">
        <v>2022</v>
      </c>
    </row>
    <row r="2088" spans="1:2" x14ac:dyDescent="0.2">
      <c r="A2088" t="s">
        <v>70</v>
      </c>
      <c r="B2088">
        <v>0</v>
      </c>
    </row>
    <row r="2089" spans="1:2" x14ac:dyDescent="0.2">
      <c r="A2089" t="s">
        <v>70</v>
      </c>
      <c r="B2089">
        <v>2022</v>
      </c>
    </row>
    <row r="2090" spans="1:2" x14ac:dyDescent="0.2">
      <c r="A2090" t="s">
        <v>70</v>
      </c>
      <c r="B2090">
        <v>0</v>
      </c>
    </row>
    <row r="2091" spans="1:2" x14ac:dyDescent="0.2">
      <c r="A2091" t="s">
        <v>61</v>
      </c>
      <c r="B2091">
        <v>2022</v>
      </c>
    </row>
    <row r="2092" spans="1:2" x14ac:dyDescent="0.2">
      <c r="A2092" t="s">
        <v>63</v>
      </c>
      <c r="B2092">
        <v>2022</v>
      </c>
    </row>
    <row r="2093" spans="1:2" x14ac:dyDescent="0.2">
      <c r="A2093" t="s">
        <v>61</v>
      </c>
      <c r="B2093">
        <v>2022</v>
      </c>
    </row>
    <row r="2094" spans="1:2" x14ac:dyDescent="0.2">
      <c r="A2094" t="s">
        <v>77</v>
      </c>
      <c r="B2094">
        <v>2021</v>
      </c>
    </row>
    <row r="2095" spans="1:2" x14ac:dyDescent="0.2">
      <c r="A2095" t="s">
        <v>61</v>
      </c>
      <c r="B2095">
        <v>0</v>
      </c>
    </row>
    <row r="2096" spans="1:2" x14ac:dyDescent="0.2">
      <c r="A2096" t="s">
        <v>70</v>
      </c>
      <c r="B2096">
        <v>2023</v>
      </c>
    </row>
    <row r="2097" spans="1:2" x14ac:dyDescent="0.2">
      <c r="A2097" t="s">
        <v>87</v>
      </c>
      <c r="B2097">
        <v>2021</v>
      </c>
    </row>
    <row r="2098" spans="1:2" x14ac:dyDescent="0.2">
      <c r="A2098" t="s">
        <v>87</v>
      </c>
      <c r="B2098">
        <v>0</v>
      </c>
    </row>
    <row r="2099" spans="1:2" x14ac:dyDescent="0.2">
      <c r="A2099" t="s">
        <v>78</v>
      </c>
      <c r="B2099">
        <v>0</v>
      </c>
    </row>
    <row r="2100" spans="1:2" x14ac:dyDescent="0.2">
      <c r="A2100" t="s">
        <v>78</v>
      </c>
      <c r="B2100">
        <v>0</v>
      </c>
    </row>
    <row r="2101" spans="1:2" x14ac:dyDescent="0.2">
      <c r="A2101" t="s">
        <v>87</v>
      </c>
      <c r="B2101">
        <v>2022</v>
      </c>
    </row>
    <row r="2102" spans="1:2" x14ac:dyDescent="0.2">
      <c r="A2102" t="s">
        <v>78</v>
      </c>
      <c r="B2102">
        <v>0</v>
      </c>
    </row>
    <row r="2103" spans="1:2" x14ac:dyDescent="0.2">
      <c r="A2103" t="s">
        <v>31</v>
      </c>
      <c r="B2103">
        <v>0</v>
      </c>
    </row>
    <row r="2104" spans="1:2" x14ac:dyDescent="0.2">
      <c r="A2104" t="s">
        <v>69</v>
      </c>
      <c r="B2104">
        <v>2022</v>
      </c>
    </row>
    <row r="2105" spans="1:2" x14ac:dyDescent="0.2">
      <c r="A2105" t="s">
        <v>81</v>
      </c>
      <c r="B2105">
        <v>0</v>
      </c>
    </row>
    <row r="2106" spans="1:2" x14ac:dyDescent="0.2">
      <c r="A2106" t="s">
        <v>81</v>
      </c>
      <c r="B2106">
        <v>0</v>
      </c>
    </row>
    <row r="2107" spans="1:2" x14ac:dyDescent="0.2">
      <c r="A2107" t="s">
        <v>78</v>
      </c>
      <c r="B2107">
        <v>0</v>
      </c>
    </row>
    <row r="2108" spans="1:2" x14ac:dyDescent="0.2">
      <c r="A2108" t="s">
        <v>77</v>
      </c>
      <c r="B2108">
        <v>0</v>
      </c>
    </row>
    <row r="2109" spans="1:2" x14ac:dyDescent="0.2">
      <c r="A2109" t="s">
        <v>81</v>
      </c>
      <c r="B2109">
        <v>0</v>
      </c>
    </row>
    <row r="2110" spans="1:2" x14ac:dyDescent="0.2">
      <c r="A2110" t="s">
        <v>81</v>
      </c>
      <c r="B2110">
        <v>0</v>
      </c>
    </row>
    <row r="2111" spans="1:2" x14ac:dyDescent="0.2">
      <c r="A2111" t="s">
        <v>74</v>
      </c>
      <c r="B2111">
        <v>0</v>
      </c>
    </row>
    <row r="2112" spans="1:2" x14ac:dyDescent="0.2">
      <c r="A2112" t="s">
        <v>80</v>
      </c>
      <c r="B2112">
        <v>0</v>
      </c>
    </row>
    <row r="2113" spans="1:2" x14ac:dyDescent="0.2">
      <c r="A2113" t="s">
        <v>66</v>
      </c>
      <c r="B2113">
        <v>0</v>
      </c>
    </row>
    <row r="2114" spans="1:2" x14ac:dyDescent="0.2">
      <c r="A2114" t="s">
        <v>87</v>
      </c>
      <c r="B2114">
        <v>0</v>
      </c>
    </row>
    <row r="2115" spans="1:2" x14ac:dyDescent="0.2">
      <c r="A2115" t="s">
        <v>77</v>
      </c>
      <c r="B2115">
        <v>0</v>
      </c>
    </row>
    <row r="2116" spans="1:2" x14ac:dyDescent="0.2">
      <c r="A2116" t="s">
        <v>99</v>
      </c>
      <c r="B2116">
        <v>0</v>
      </c>
    </row>
  </sheetData>
  <mergeCells count="3">
    <mergeCell ref="A1:B1"/>
    <mergeCell ref="D1:E1"/>
    <mergeCell ref="G1:J1"/>
  </mergeCells>
  <pageMargins left="0.7" right="0.7" top="0.75" bottom="0.75" header="0.3" footer="0.3"/>
  <ignoredErrors>
    <ignoredError sqref="M4:U18 N3:U3 M20:U24 M19:O19 Q19:U19 M26:U54 M25:P25 R25:U25" emptyCellReferenc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858"/>
  <sheetViews>
    <sheetView zoomScale="81" workbookViewId="0">
      <selection activeCell="G3" sqref="G3"/>
    </sheetView>
  </sheetViews>
  <sheetFormatPr baseColWidth="10" defaultColWidth="10.83203125" defaultRowHeight="16" x14ac:dyDescent="0.2"/>
  <cols>
    <col min="4" max="4" width="19.6640625" bestFit="1" customWidth="1"/>
    <col min="5" max="5" width="6.33203125" bestFit="1" customWidth="1"/>
    <col min="6" max="6" width="6.33203125" customWidth="1"/>
    <col min="7" max="10" width="8.5" customWidth="1"/>
    <col min="11" max="11" width="6.33203125" customWidth="1"/>
    <col min="12" max="12" width="19.6640625" bestFit="1" customWidth="1"/>
    <col min="13" max="13" width="19.6640625" style="7" bestFit="1" customWidth="1"/>
    <col min="14" max="18" width="13.1640625" style="7" customWidth="1"/>
    <col min="19" max="21" width="13.83203125" style="7" customWidth="1"/>
    <col min="22" max="22" width="16.83203125" style="7" bestFit="1" customWidth="1"/>
    <col min="23" max="23" width="12.1640625" style="8" bestFit="1" customWidth="1"/>
    <col min="24" max="24" width="16.5" style="8" bestFit="1" customWidth="1"/>
    <col min="25" max="27" width="12.1640625" style="8" bestFit="1" customWidth="1"/>
    <col min="28" max="28" width="19.6640625" style="8" bestFit="1" customWidth="1"/>
    <col min="29" max="29" width="15" style="8" bestFit="1" customWidth="1"/>
    <col min="30" max="30" width="15.33203125" style="8" bestFit="1" customWidth="1"/>
    <col min="31" max="31" width="15.33203125" bestFit="1" customWidth="1"/>
  </cols>
  <sheetData>
    <row r="1" spans="1:30" x14ac:dyDescent="0.2">
      <c r="A1" s="26" t="s">
        <v>90</v>
      </c>
      <c r="B1" s="26"/>
      <c r="D1" s="26" t="s">
        <v>91</v>
      </c>
      <c r="E1" s="26"/>
      <c r="G1" s="26" t="s">
        <v>92</v>
      </c>
      <c r="H1" s="26"/>
      <c r="I1" s="26"/>
      <c r="J1" s="26"/>
      <c r="M1" s="7">
        <v>2023</v>
      </c>
      <c r="N1" s="7">
        <v>2022</v>
      </c>
      <c r="O1" s="7">
        <v>2021</v>
      </c>
      <c r="P1" s="7">
        <v>2020</v>
      </c>
      <c r="Q1" s="7">
        <v>0</v>
      </c>
    </row>
    <row r="2" spans="1:30" s="6" customFormat="1" x14ac:dyDescent="0.2">
      <c r="A2" s="16" t="s">
        <v>93</v>
      </c>
      <c r="B2" s="16" t="s">
        <v>94</v>
      </c>
      <c r="D2" s="16" t="s">
        <v>93</v>
      </c>
      <c r="E2" s="16" t="s">
        <v>95</v>
      </c>
      <c r="G2" s="16" t="s">
        <v>0</v>
      </c>
      <c r="H2" s="16" t="s">
        <v>1</v>
      </c>
      <c r="I2" s="16" t="s">
        <v>2</v>
      </c>
      <c r="J2" s="16" t="s">
        <v>3</v>
      </c>
      <c r="L2" s="16" t="s">
        <v>93</v>
      </c>
      <c r="M2" s="16" t="s">
        <v>62</v>
      </c>
      <c r="N2" s="16" t="s">
        <v>12</v>
      </c>
      <c r="O2" s="16" t="s">
        <v>13</v>
      </c>
      <c r="P2" s="16" t="s">
        <v>14</v>
      </c>
      <c r="Q2" s="16" t="s">
        <v>96</v>
      </c>
      <c r="R2" s="16" t="str">
        <f>_xlfn.CONCAT("% ",M2)</f>
        <v>% FY</v>
      </c>
      <c r="S2" s="16" t="str">
        <f>_xlfn.CONCAT("% ",N2)</f>
        <v>% Sophomore</v>
      </c>
      <c r="T2" s="16" t="str">
        <f>_xlfn.CONCAT("% ",O2)</f>
        <v>% Junior</v>
      </c>
      <c r="U2" s="16" t="str">
        <f>_xlfn.CONCAT("% ",P2)</f>
        <v>% Senior</v>
      </c>
      <c r="V2" s="16" t="s">
        <v>97</v>
      </c>
      <c r="W2" s="16" t="str">
        <f>_xlfn.CONCAT(M2,"_water")</f>
        <v>FY_water</v>
      </c>
      <c r="X2" s="16" t="str">
        <f>_xlfn.CONCAT(N2,"_water")</f>
        <v>Sophomore_water</v>
      </c>
      <c r="Y2" s="16" t="str">
        <f>_xlfn.CONCAT(O2,"_water")</f>
        <v>Junior_water</v>
      </c>
      <c r="Z2" s="16" t="str">
        <f>_xlfn.CONCAT(P2,"_water")</f>
        <v>Senior_water</v>
      </c>
      <c r="AA2" s="16" t="str">
        <f>_xlfn.CONCAT(M2,"_avgWater")</f>
        <v>FY_avgWater</v>
      </c>
      <c r="AB2" s="16" t="str">
        <f>_xlfn.CONCAT(N2,"_avgWater")</f>
        <v>Sophomore_avgWater</v>
      </c>
      <c r="AC2" s="16" t="str">
        <f>_xlfn.CONCAT(O2,"_avgWater")</f>
        <v>Junior_avgWater</v>
      </c>
      <c r="AD2" s="16" t="str">
        <f>_xlfn.CONCAT(P2,"_avgWater")</f>
        <v>Senior_avgWater</v>
      </c>
    </row>
    <row r="3" spans="1:30" x14ac:dyDescent="0.2">
      <c r="A3" t="s">
        <v>87</v>
      </c>
      <c r="B3">
        <v>2021</v>
      </c>
      <c r="D3" t="s">
        <v>24</v>
      </c>
      <c r="E3">
        <v>4600</v>
      </c>
      <c r="G3" s="18">
        <f>AVERAGE(AA3:AA52)</f>
        <v>133.69178025824047</v>
      </c>
      <c r="H3" s="18">
        <f>AVERAGE(AB3:AB52)</f>
        <v>123.97484889533627</v>
      </c>
      <c r="I3" s="18">
        <f>AVERAGE(AC3:AC52)</f>
        <v>132.17108352843408</v>
      </c>
      <c r="J3" s="18">
        <f>AVERAGE(AD3:AD52)</f>
        <v>145.25413899694749</v>
      </c>
      <c r="L3" t="s">
        <v>27</v>
      </c>
      <c r="M3" s="7">
        <f t="shared" ref="M3:Q12" si="0">COUNTIFS($A:$A,$L3,$B:$B,M$1)</f>
        <v>0</v>
      </c>
      <c r="N3" s="7">
        <f t="shared" si="0"/>
        <v>2</v>
      </c>
      <c r="O3" s="7">
        <f t="shared" si="0"/>
        <v>0</v>
      </c>
      <c r="P3" s="7">
        <f t="shared" si="0"/>
        <v>2</v>
      </c>
      <c r="Q3" s="7">
        <f t="shared" si="0"/>
        <v>0</v>
      </c>
      <c r="R3" s="9">
        <f t="shared" ref="R3:R34" si="1">M3/SUM($M3:$Q3)</f>
        <v>0</v>
      </c>
      <c r="S3" s="9">
        <f t="shared" ref="S3:S34" si="2">N3/SUM($M3:$Q3)</f>
        <v>0.5</v>
      </c>
      <c r="T3" s="9">
        <f t="shared" ref="T3:T34" si="3">O3/SUM($M3:$Q3)</f>
        <v>0</v>
      </c>
      <c r="U3" s="9">
        <f t="shared" ref="U3:U34" si="4">P3/SUM($M3:$Q3)</f>
        <v>0.5</v>
      </c>
      <c r="V3" s="10">
        <f t="shared" ref="V3:V34" si="5">VLOOKUP(L3,$D$2:$E$56,2,0)</f>
        <v>300</v>
      </c>
      <c r="W3" s="8">
        <f t="shared" ref="W3:W34" si="6">R3*$V3</f>
        <v>0</v>
      </c>
      <c r="X3" s="8">
        <f t="shared" ref="X3:X34" si="7">S3*$V3</f>
        <v>150</v>
      </c>
      <c r="Y3" s="8">
        <f t="shared" ref="Y3:Y34" si="8">T3*$V3</f>
        <v>0</v>
      </c>
      <c r="Z3" s="8">
        <f t="shared" ref="Z3:Z34" si="9">U3*$V3</f>
        <v>150</v>
      </c>
      <c r="AA3" s="8" t="str">
        <f t="shared" ref="AA3:AA34" si="10">IFERROR(W3/3/M3,"")</f>
        <v/>
      </c>
      <c r="AB3" s="8">
        <f t="shared" ref="AB3:AB34" si="11">IFERROR(X3/3/N3,"")</f>
        <v>25</v>
      </c>
      <c r="AC3" s="8" t="str">
        <f t="shared" ref="AC3:AC34" si="12">IFERROR(Y3/3/O3,"")</f>
        <v/>
      </c>
      <c r="AD3" s="8">
        <f t="shared" ref="AD3:AD34" si="13">IFERROR(Z3/3/P3,"")</f>
        <v>25</v>
      </c>
    </row>
    <row r="4" spans="1:30" x14ac:dyDescent="0.2">
      <c r="A4" t="s">
        <v>48</v>
      </c>
      <c r="B4">
        <v>2024</v>
      </c>
      <c r="D4" t="s">
        <v>25</v>
      </c>
      <c r="E4">
        <v>2300</v>
      </c>
      <c r="L4" t="s">
        <v>24</v>
      </c>
      <c r="M4" s="7">
        <f t="shared" si="0"/>
        <v>0</v>
      </c>
      <c r="N4" s="7">
        <f t="shared" si="0"/>
        <v>2</v>
      </c>
      <c r="O4" s="7">
        <f t="shared" si="0"/>
        <v>1</v>
      </c>
      <c r="P4" s="7">
        <f t="shared" si="0"/>
        <v>15</v>
      </c>
      <c r="Q4" s="7">
        <f t="shared" si="0"/>
        <v>0</v>
      </c>
      <c r="R4" s="9">
        <f t="shared" si="1"/>
        <v>0</v>
      </c>
      <c r="S4" s="9">
        <f t="shared" si="2"/>
        <v>0.1111111111111111</v>
      </c>
      <c r="T4" s="9">
        <f t="shared" si="3"/>
        <v>5.5555555555555552E-2</v>
      </c>
      <c r="U4" s="9">
        <f t="shared" si="4"/>
        <v>0.83333333333333337</v>
      </c>
      <c r="V4" s="10">
        <f t="shared" si="5"/>
        <v>4600</v>
      </c>
      <c r="W4" s="8">
        <f t="shared" si="6"/>
        <v>0</v>
      </c>
      <c r="X4" s="8">
        <f t="shared" si="7"/>
        <v>511.11111111111109</v>
      </c>
      <c r="Y4" s="8">
        <f t="shared" si="8"/>
        <v>255.55555555555554</v>
      </c>
      <c r="Z4" s="8">
        <f t="shared" si="9"/>
        <v>3833.3333333333335</v>
      </c>
      <c r="AA4" s="8" t="str">
        <f t="shared" si="10"/>
        <v/>
      </c>
      <c r="AB4" s="8">
        <f t="shared" si="11"/>
        <v>85.185185185185176</v>
      </c>
      <c r="AC4" s="8">
        <f t="shared" si="12"/>
        <v>85.185185185185176</v>
      </c>
      <c r="AD4" s="8">
        <f t="shared" si="13"/>
        <v>85.18518518518519</v>
      </c>
    </row>
    <row r="5" spans="1:30" x14ac:dyDescent="0.2">
      <c r="A5" t="s">
        <v>83</v>
      </c>
      <c r="B5">
        <v>2023</v>
      </c>
      <c r="D5" t="s">
        <v>27</v>
      </c>
      <c r="E5">
        <v>300</v>
      </c>
      <c r="L5" t="s">
        <v>25</v>
      </c>
      <c r="M5" s="7">
        <f t="shared" si="0"/>
        <v>0</v>
      </c>
      <c r="N5" s="7">
        <f t="shared" si="0"/>
        <v>0</v>
      </c>
      <c r="O5" s="7">
        <f t="shared" si="0"/>
        <v>0</v>
      </c>
      <c r="P5" s="7">
        <f t="shared" si="0"/>
        <v>7</v>
      </c>
      <c r="Q5" s="7">
        <f t="shared" si="0"/>
        <v>0</v>
      </c>
      <c r="R5" s="9">
        <f t="shared" si="1"/>
        <v>0</v>
      </c>
      <c r="S5" s="9">
        <f t="shared" si="2"/>
        <v>0</v>
      </c>
      <c r="T5" s="9">
        <f t="shared" si="3"/>
        <v>0</v>
      </c>
      <c r="U5" s="9">
        <f t="shared" si="4"/>
        <v>1</v>
      </c>
      <c r="V5" s="10">
        <f t="shared" si="5"/>
        <v>2300</v>
      </c>
      <c r="W5" s="8">
        <f t="shared" si="6"/>
        <v>0</v>
      </c>
      <c r="X5" s="8">
        <f t="shared" si="7"/>
        <v>0</v>
      </c>
      <c r="Y5" s="8">
        <f t="shared" si="8"/>
        <v>0</v>
      </c>
      <c r="Z5" s="8">
        <f t="shared" si="9"/>
        <v>2300</v>
      </c>
      <c r="AA5" s="8" t="str">
        <f t="shared" si="10"/>
        <v/>
      </c>
      <c r="AB5" s="8" t="str">
        <f t="shared" si="11"/>
        <v/>
      </c>
      <c r="AC5" s="8" t="str">
        <f t="shared" si="12"/>
        <v/>
      </c>
      <c r="AD5" s="8">
        <f t="shared" si="13"/>
        <v>109.52380952380952</v>
      </c>
    </row>
    <row r="6" spans="1:30" x14ac:dyDescent="0.2">
      <c r="A6" t="s">
        <v>65</v>
      </c>
      <c r="B6">
        <v>2022</v>
      </c>
      <c r="D6" t="s">
        <v>28</v>
      </c>
      <c r="E6">
        <v>2400</v>
      </c>
      <c r="L6" t="s">
        <v>28</v>
      </c>
      <c r="M6" s="7">
        <f t="shared" si="0"/>
        <v>0</v>
      </c>
      <c r="N6" s="7">
        <f t="shared" si="0"/>
        <v>0</v>
      </c>
      <c r="O6" s="7">
        <f t="shared" si="0"/>
        <v>0</v>
      </c>
      <c r="P6" s="7">
        <f t="shared" si="0"/>
        <v>4</v>
      </c>
      <c r="Q6" s="7">
        <f t="shared" si="0"/>
        <v>0</v>
      </c>
      <c r="R6" s="9">
        <f t="shared" si="1"/>
        <v>0</v>
      </c>
      <c r="S6" s="9">
        <f t="shared" si="2"/>
        <v>0</v>
      </c>
      <c r="T6" s="9">
        <f t="shared" si="3"/>
        <v>0</v>
      </c>
      <c r="U6" s="9">
        <f t="shared" si="4"/>
        <v>1</v>
      </c>
      <c r="V6" s="10">
        <f t="shared" si="5"/>
        <v>2400</v>
      </c>
      <c r="W6" s="8">
        <f t="shared" si="6"/>
        <v>0</v>
      </c>
      <c r="X6" s="8">
        <f t="shared" si="7"/>
        <v>0</v>
      </c>
      <c r="Y6" s="8">
        <f t="shared" si="8"/>
        <v>0</v>
      </c>
      <c r="Z6" s="8">
        <f t="shared" si="9"/>
        <v>2400</v>
      </c>
      <c r="AA6" s="8" t="str">
        <f t="shared" si="10"/>
        <v/>
      </c>
      <c r="AB6" s="8" t="str">
        <f t="shared" si="11"/>
        <v/>
      </c>
      <c r="AC6" s="8" t="str">
        <f t="shared" si="12"/>
        <v/>
      </c>
      <c r="AD6" s="8">
        <f t="shared" si="13"/>
        <v>200</v>
      </c>
    </row>
    <row r="7" spans="1:30" x14ac:dyDescent="0.2">
      <c r="A7" t="s">
        <v>65</v>
      </c>
      <c r="B7">
        <v>2022</v>
      </c>
      <c r="D7" t="s">
        <v>34</v>
      </c>
      <c r="E7">
        <v>4500</v>
      </c>
      <c r="L7" t="s">
        <v>34</v>
      </c>
      <c r="M7" s="7">
        <f t="shared" si="0"/>
        <v>0</v>
      </c>
      <c r="N7" s="7">
        <f t="shared" si="0"/>
        <v>0</v>
      </c>
      <c r="O7" s="7">
        <f t="shared" si="0"/>
        <v>0</v>
      </c>
      <c r="P7" s="7">
        <f t="shared" si="0"/>
        <v>6</v>
      </c>
      <c r="Q7" s="7">
        <f t="shared" si="0"/>
        <v>0</v>
      </c>
      <c r="R7" s="9">
        <f t="shared" si="1"/>
        <v>0</v>
      </c>
      <c r="S7" s="9">
        <f t="shared" si="2"/>
        <v>0</v>
      </c>
      <c r="T7" s="9">
        <f t="shared" si="3"/>
        <v>0</v>
      </c>
      <c r="U7" s="9">
        <f t="shared" si="4"/>
        <v>1</v>
      </c>
      <c r="V7" s="10">
        <f t="shared" si="5"/>
        <v>4500</v>
      </c>
      <c r="W7" s="8">
        <f t="shared" si="6"/>
        <v>0</v>
      </c>
      <c r="X7" s="8">
        <f t="shared" si="7"/>
        <v>0</v>
      </c>
      <c r="Y7" s="8">
        <f t="shared" si="8"/>
        <v>0</v>
      </c>
      <c r="Z7" s="8">
        <f t="shared" si="9"/>
        <v>4500</v>
      </c>
      <c r="AA7" s="8" t="str">
        <f t="shared" si="10"/>
        <v/>
      </c>
      <c r="AB7" s="8" t="str">
        <f t="shared" si="11"/>
        <v/>
      </c>
      <c r="AC7" s="8" t="str">
        <f t="shared" si="12"/>
        <v/>
      </c>
      <c r="AD7" s="8">
        <f t="shared" si="13"/>
        <v>250</v>
      </c>
    </row>
    <row r="8" spans="1:30" x14ac:dyDescent="0.2">
      <c r="A8" t="s">
        <v>76</v>
      </c>
      <c r="B8">
        <v>0</v>
      </c>
      <c r="D8" t="s">
        <v>35</v>
      </c>
      <c r="E8">
        <v>11500</v>
      </c>
      <c r="L8" t="s">
        <v>35</v>
      </c>
      <c r="M8" s="7">
        <f t="shared" si="0"/>
        <v>0</v>
      </c>
      <c r="N8" s="7">
        <f t="shared" si="0"/>
        <v>0</v>
      </c>
      <c r="O8" s="7">
        <f t="shared" si="0"/>
        <v>1</v>
      </c>
      <c r="P8" s="7">
        <f t="shared" si="0"/>
        <v>17</v>
      </c>
      <c r="Q8" s="7">
        <f t="shared" si="0"/>
        <v>0</v>
      </c>
      <c r="R8" s="9">
        <f t="shared" si="1"/>
        <v>0</v>
      </c>
      <c r="S8" s="9">
        <f t="shared" si="2"/>
        <v>0</v>
      </c>
      <c r="T8" s="9">
        <f t="shared" si="3"/>
        <v>5.5555555555555552E-2</v>
      </c>
      <c r="U8" s="9">
        <f t="shared" si="4"/>
        <v>0.94444444444444442</v>
      </c>
      <c r="V8" s="10">
        <f t="shared" si="5"/>
        <v>11500</v>
      </c>
      <c r="W8" s="8">
        <f t="shared" si="6"/>
        <v>0</v>
      </c>
      <c r="X8" s="8">
        <f t="shared" si="7"/>
        <v>0</v>
      </c>
      <c r="Y8" s="8">
        <f t="shared" si="8"/>
        <v>638.8888888888888</v>
      </c>
      <c r="Z8" s="8">
        <f t="shared" si="9"/>
        <v>10861.111111111111</v>
      </c>
      <c r="AA8" s="8" t="str">
        <f t="shared" si="10"/>
        <v/>
      </c>
      <c r="AB8" s="8" t="str">
        <f t="shared" si="11"/>
        <v/>
      </c>
      <c r="AC8" s="8">
        <f t="shared" si="12"/>
        <v>212.96296296296293</v>
      </c>
      <c r="AD8" s="8">
        <f t="shared" si="13"/>
        <v>212.96296296296296</v>
      </c>
    </row>
    <row r="9" spans="1:30" x14ac:dyDescent="0.2">
      <c r="A9" t="s">
        <v>74</v>
      </c>
      <c r="B9">
        <v>2022</v>
      </c>
      <c r="D9" t="s">
        <v>36</v>
      </c>
      <c r="E9">
        <v>4700</v>
      </c>
      <c r="L9" t="s">
        <v>36</v>
      </c>
      <c r="M9" s="7">
        <f t="shared" si="0"/>
        <v>0</v>
      </c>
      <c r="N9" s="7">
        <f t="shared" si="0"/>
        <v>0</v>
      </c>
      <c r="O9" s="7">
        <f t="shared" si="0"/>
        <v>0</v>
      </c>
      <c r="P9" s="7">
        <f t="shared" si="0"/>
        <v>11</v>
      </c>
      <c r="Q9" s="7">
        <f t="shared" si="0"/>
        <v>1</v>
      </c>
      <c r="R9" s="9">
        <f t="shared" si="1"/>
        <v>0</v>
      </c>
      <c r="S9" s="9">
        <f t="shared" si="2"/>
        <v>0</v>
      </c>
      <c r="T9" s="9">
        <f t="shared" si="3"/>
        <v>0</v>
      </c>
      <c r="U9" s="9">
        <f t="shared" si="4"/>
        <v>0.91666666666666663</v>
      </c>
      <c r="V9" s="10">
        <f t="shared" si="5"/>
        <v>4700</v>
      </c>
      <c r="W9" s="8">
        <f t="shared" si="6"/>
        <v>0</v>
      </c>
      <c r="X9" s="8">
        <f t="shared" si="7"/>
        <v>0</v>
      </c>
      <c r="Y9" s="8">
        <f t="shared" si="8"/>
        <v>0</v>
      </c>
      <c r="Z9" s="8">
        <f t="shared" si="9"/>
        <v>4308.333333333333</v>
      </c>
      <c r="AA9" s="8" t="str">
        <f t="shared" si="10"/>
        <v/>
      </c>
      <c r="AB9" s="8" t="str">
        <f t="shared" si="11"/>
        <v/>
      </c>
      <c r="AC9" s="8" t="str">
        <f t="shared" si="12"/>
        <v/>
      </c>
      <c r="AD9" s="8">
        <f t="shared" si="13"/>
        <v>130.55555555555554</v>
      </c>
    </row>
    <row r="10" spans="1:30" x14ac:dyDescent="0.2">
      <c r="A10" t="s">
        <v>70</v>
      </c>
      <c r="B10">
        <v>2022</v>
      </c>
      <c r="D10" t="s">
        <v>37</v>
      </c>
      <c r="E10">
        <v>5800</v>
      </c>
      <c r="L10" t="s">
        <v>37</v>
      </c>
      <c r="M10" s="7">
        <f t="shared" si="0"/>
        <v>0</v>
      </c>
      <c r="N10" s="7">
        <f t="shared" si="0"/>
        <v>0</v>
      </c>
      <c r="O10" s="7">
        <f t="shared" si="0"/>
        <v>2</v>
      </c>
      <c r="P10" s="7">
        <f t="shared" si="0"/>
        <v>7</v>
      </c>
      <c r="Q10" s="7">
        <f t="shared" si="0"/>
        <v>2</v>
      </c>
      <c r="R10" s="9">
        <f t="shared" si="1"/>
        <v>0</v>
      </c>
      <c r="S10" s="9">
        <f t="shared" si="2"/>
        <v>0</v>
      </c>
      <c r="T10" s="9">
        <f t="shared" si="3"/>
        <v>0.18181818181818182</v>
      </c>
      <c r="U10" s="9">
        <f t="shared" si="4"/>
        <v>0.63636363636363635</v>
      </c>
      <c r="V10" s="10">
        <f t="shared" si="5"/>
        <v>5800</v>
      </c>
      <c r="W10" s="8">
        <f t="shared" si="6"/>
        <v>0</v>
      </c>
      <c r="X10" s="8">
        <f t="shared" si="7"/>
        <v>0</v>
      </c>
      <c r="Y10" s="8">
        <f t="shared" si="8"/>
        <v>1054.5454545454545</v>
      </c>
      <c r="Z10" s="8">
        <f t="shared" si="9"/>
        <v>3690.909090909091</v>
      </c>
      <c r="AA10" s="8" t="str">
        <f t="shared" si="10"/>
        <v/>
      </c>
      <c r="AB10" s="8" t="str">
        <f t="shared" si="11"/>
        <v/>
      </c>
      <c r="AC10" s="8">
        <f t="shared" si="12"/>
        <v>175.75757575757575</v>
      </c>
      <c r="AD10" s="8">
        <f t="shared" si="13"/>
        <v>175.75757575757575</v>
      </c>
    </row>
    <row r="11" spans="1:30" x14ac:dyDescent="0.2">
      <c r="A11" t="s">
        <v>72</v>
      </c>
      <c r="B11">
        <v>2021</v>
      </c>
      <c r="D11" t="s">
        <v>38</v>
      </c>
      <c r="E11">
        <v>11800</v>
      </c>
      <c r="L11" t="s">
        <v>38</v>
      </c>
      <c r="M11" s="7">
        <f t="shared" si="0"/>
        <v>0</v>
      </c>
      <c r="N11" s="7">
        <f t="shared" si="0"/>
        <v>0</v>
      </c>
      <c r="O11" s="7">
        <f t="shared" si="0"/>
        <v>0</v>
      </c>
      <c r="P11" s="7">
        <f t="shared" si="0"/>
        <v>12</v>
      </c>
      <c r="Q11" s="7">
        <f t="shared" si="0"/>
        <v>0</v>
      </c>
      <c r="R11" s="9">
        <f t="shared" si="1"/>
        <v>0</v>
      </c>
      <c r="S11" s="9">
        <f t="shared" si="2"/>
        <v>0</v>
      </c>
      <c r="T11" s="9">
        <f t="shared" si="3"/>
        <v>0</v>
      </c>
      <c r="U11" s="9">
        <f t="shared" si="4"/>
        <v>1</v>
      </c>
      <c r="V11" s="10">
        <f t="shared" si="5"/>
        <v>11800</v>
      </c>
      <c r="W11" s="8">
        <f t="shared" si="6"/>
        <v>0</v>
      </c>
      <c r="X11" s="8">
        <f t="shared" si="7"/>
        <v>0</v>
      </c>
      <c r="Y11" s="8">
        <f t="shared" si="8"/>
        <v>0</v>
      </c>
      <c r="Z11" s="8">
        <f t="shared" si="9"/>
        <v>11800</v>
      </c>
      <c r="AA11" s="8" t="str">
        <f t="shared" si="10"/>
        <v/>
      </c>
      <c r="AB11" s="8" t="str">
        <f t="shared" si="11"/>
        <v/>
      </c>
      <c r="AC11" s="8" t="str">
        <f t="shared" si="12"/>
        <v/>
      </c>
      <c r="AD11" s="8">
        <f t="shared" si="13"/>
        <v>327.77777777777777</v>
      </c>
    </row>
    <row r="12" spans="1:30" x14ac:dyDescent="0.2">
      <c r="A12" t="s">
        <v>66</v>
      </c>
      <c r="B12">
        <v>2022</v>
      </c>
      <c r="D12" t="s">
        <v>39</v>
      </c>
      <c r="E12">
        <v>6600</v>
      </c>
      <c r="L12" t="s">
        <v>39</v>
      </c>
      <c r="M12" s="7">
        <f t="shared" si="0"/>
        <v>0</v>
      </c>
      <c r="N12" s="7">
        <f t="shared" si="0"/>
        <v>5</v>
      </c>
      <c r="O12" s="7">
        <f t="shared" si="0"/>
        <v>3</v>
      </c>
      <c r="P12" s="7">
        <f t="shared" si="0"/>
        <v>3</v>
      </c>
      <c r="Q12" s="7">
        <f t="shared" si="0"/>
        <v>0</v>
      </c>
      <c r="R12" s="9">
        <f t="shared" si="1"/>
        <v>0</v>
      </c>
      <c r="S12" s="9">
        <f t="shared" si="2"/>
        <v>0.45454545454545453</v>
      </c>
      <c r="T12" s="9">
        <f t="shared" si="3"/>
        <v>0.27272727272727271</v>
      </c>
      <c r="U12" s="9">
        <f t="shared" si="4"/>
        <v>0.27272727272727271</v>
      </c>
      <c r="V12" s="10">
        <f t="shared" si="5"/>
        <v>6600</v>
      </c>
      <c r="W12" s="8">
        <f t="shared" si="6"/>
        <v>0</v>
      </c>
      <c r="X12" s="8">
        <f t="shared" si="7"/>
        <v>3000</v>
      </c>
      <c r="Y12" s="8">
        <f t="shared" si="8"/>
        <v>1799.9999999999998</v>
      </c>
      <c r="Z12" s="8">
        <f t="shared" si="9"/>
        <v>1799.9999999999998</v>
      </c>
      <c r="AA12" s="8" t="str">
        <f t="shared" si="10"/>
        <v/>
      </c>
      <c r="AB12" s="8">
        <f t="shared" si="11"/>
        <v>200</v>
      </c>
      <c r="AC12" s="8">
        <f t="shared" si="12"/>
        <v>199.99999999999997</v>
      </c>
      <c r="AD12" s="8">
        <f t="shared" si="13"/>
        <v>199.99999999999997</v>
      </c>
    </row>
    <row r="13" spans="1:30" x14ac:dyDescent="0.2">
      <c r="A13" t="s">
        <v>69</v>
      </c>
      <c r="B13">
        <v>2022</v>
      </c>
      <c r="D13" t="s">
        <v>42</v>
      </c>
      <c r="E13">
        <v>1800</v>
      </c>
      <c r="L13" t="s">
        <v>42</v>
      </c>
      <c r="M13" s="7">
        <f t="shared" ref="M13:Q22" si="14">COUNTIFS($A:$A,$L13,$B:$B,M$1)</f>
        <v>0</v>
      </c>
      <c r="N13" s="7">
        <f t="shared" si="14"/>
        <v>2</v>
      </c>
      <c r="O13" s="7">
        <f t="shared" si="14"/>
        <v>1</v>
      </c>
      <c r="P13" s="7">
        <f t="shared" si="14"/>
        <v>0</v>
      </c>
      <c r="Q13" s="7">
        <f t="shared" si="14"/>
        <v>0</v>
      </c>
      <c r="R13" s="9">
        <f t="shared" si="1"/>
        <v>0</v>
      </c>
      <c r="S13" s="9">
        <f t="shared" si="2"/>
        <v>0.66666666666666663</v>
      </c>
      <c r="T13" s="9">
        <f t="shared" si="3"/>
        <v>0.33333333333333331</v>
      </c>
      <c r="U13" s="9">
        <f t="shared" si="4"/>
        <v>0</v>
      </c>
      <c r="V13" s="10">
        <f t="shared" si="5"/>
        <v>1800</v>
      </c>
      <c r="W13" s="8">
        <f t="shared" si="6"/>
        <v>0</v>
      </c>
      <c r="X13" s="8">
        <f t="shared" si="7"/>
        <v>1200</v>
      </c>
      <c r="Y13" s="8">
        <f t="shared" si="8"/>
        <v>600</v>
      </c>
      <c r="Z13" s="8">
        <f t="shared" si="9"/>
        <v>0</v>
      </c>
      <c r="AA13" s="8" t="str">
        <f t="shared" si="10"/>
        <v/>
      </c>
      <c r="AB13" s="8">
        <f t="shared" si="11"/>
        <v>200</v>
      </c>
      <c r="AC13" s="8">
        <f t="shared" si="12"/>
        <v>200</v>
      </c>
      <c r="AD13" s="8" t="str">
        <f t="shared" si="13"/>
        <v/>
      </c>
    </row>
    <row r="14" spans="1:30" x14ac:dyDescent="0.2">
      <c r="A14" t="s">
        <v>51</v>
      </c>
      <c r="B14">
        <v>2022</v>
      </c>
      <c r="D14" t="s">
        <v>43</v>
      </c>
      <c r="E14">
        <v>3100</v>
      </c>
      <c r="L14" t="s">
        <v>43</v>
      </c>
      <c r="M14" s="7">
        <f t="shared" si="14"/>
        <v>0</v>
      </c>
      <c r="N14" s="7">
        <f t="shared" si="14"/>
        <v>5</v>
      </c>
      <c r="O14" s="7">
        <f t="shared" si="14"/>
        <v>1</v>
      </c>
      <c r="P14" s="7">
        <f t="shared" si="14"/>
        <v>0</v>
      </c>
      <c r="Q14" s="7">
        <f t="shared" si="14"/>
        <v>2</v>
      </c>
      <c r="R14" s="9">
        <f t="shared" si="1"/>
        <v>0</v>
      </c>
      <c r="S14" s="9">
        <f t="shared" si="2"/>
        <v>0.625</v>
      </c>
      <c r="T14" s="9">
        <f t="shared" si="3"/>
        <v>0.125</v>
      </c>
      <c r="U14" s="9">
        <f t="shared" si="4"/>
        <v>0</v>
      </c>
      <c r="V14" s="10">
        <f t="shared" si="5"/>
        <v>3100</v>
      </c>
      <c r="W14" s="8">
        <f t="shared" si="6"/>
        <v>0</v>
      </c>
      <c r="X14" s="8">
        <f t="shared" si="7"/>
        <v>1937.5</v>
      </c>
      <c r="Y14" s="8">
        <f t="shared" si="8"/>
        <v>387.5</v>
      </c>
      <c r="Z14" s="8">
        <f t="shared" si="9"/>
        <v>0</v>
      </c>
      <c r="AA14" s="8" t="str">
        <f t="shared" si="10"/>
        <v/>
      </c>
      <c r="AB14" s="8">
        <f t="shared" si="11"/>
        <v>129.16666666666669</v>
      </c>
      <c r="AC14" s="8">
        <f t="shared" si="12"/>
        <v>129.16666666666666</v>
      </c>
      <c r="AD14" s="8" t="str">
        <f t="shared" si="13"/>
        <v/>
      </c>
    </row>
    <row r="15" spans="1:30" x14ac:dyDescent="0.2">
      <c r="A15" t="s">
        <v>83</v>
      </c>
      <c r="B15">
        <v>2022</v>
      </c>
      <c r="D15" t="s">
        <v>45</v>
      </c>
      <c r="E15">
        <v>1200</v>
      </c>
      <c r="L15" t="s">
        <v>45</v>
      </c>
      <c r="M15" s="7">
        <f t="shared" si="14"/>
        <v>0</v>
      </c>
      <c r="N15" s="7">
        <f t="shared" si="14"/>
        <v>0</v>
      </c>
      <c r="O15" s="7">
        <f t="shared" si="14"/>
        <v>1</v>
      </c>
      <c r="P15" s="7">
        <f t="shared" si="14"/>
        <v>2</v>
      </c>
      <c r="Q15" s="7">
        <f t="shared" si="14"/>
        <v>0</v>
      </c>
      <c r="R15" s="9">
        <f t="shared" si="1"/>
        <v>0</v>
      </c>
      <c r="S15" s="9">
        <f t="shared" si="2"/>
        <v>0</v>
      </c>
      <c r="T15" s="9">
        <f t="shared" si="3"/>
        <v>0.33333333333333331</v>
      </c>
      <c r="U15" s="9">
        <f t="shared" si="4"/>
        <v>0.66666666666666663</v>
      </c>
      <c r="V15" s="10">
        <f t="shared" si="5"/>
        <v>1200</v>
      </c>
      <c r="W15" s="8">
        <f t="shared" si="6"/>
        <v>0</v>
      </c>
      <c r="X15" s="8">
        <f t="shared" si="7"/>
        <v>0</v>
      </c>
      <c r="Y15" s="8">
        <f t="shared" si="8"/>
        <v>400</v>
      </c>
      <c r="Z15" s="8">
        <f t="shared" si="9"/>
        <v>800</v>
      </c>
      <c r="AA15" s="8" t="str">
        <f t="shared" si="10"/>
        <v/>
      </c>
      <c r="AB15" s="8" t="str">
        <f t="shared" si="11"/>
        <v/>
      </c>
      <c r="AC15" s="8">
        <f t="shared" si="12"/>
        <v>133.33333333333334</v>
      </c>
      <c r="AD15" s="8">
        <f t="shared" si="13"/>
        <v>133.33333333333334</v>
      </c>
    </row>
    <row r="16" spans="1:30" x14ac:dyDescent="0.2">
      <c r="A16" t="s">
        <v>84</v>
      </c>
      <c r="B16">
        <v>2022</v>
      </c>
      <c r="D16" t="s">
        <v>88</v>
      </c>
      <c r="E16">
        <v>15300</v>
      </c>
      <c r="L16" t="s">
        <v>88</v>
      </c>
      <c r="M16" s="7">
        <f t="shared" si="14"/>
        <v>0</v>
      </c>
      <c r="N16" s="7">
        <f t="shared" si="14"/>
        <v>0</v>
      </c>
      <c r="O16" s="7">
        <f t="shared" si="14"/>
        <v>0</v>
      </c>
      <c r="P16" s="7">
        <f t="shared" si="14"/>
        <v>8</v>
      </c>
      <c r="Q16" s="7">
        <f t="shared" si="14"/>
        <v>0</v>
      </c>
      <c r="R16" s="9">
        <f t="shared" si="1"/>
        <v>0</v>
      </c>
      <c r="S16" s="9">
        <f t="shared" si="2"/>
        <v>0</v>
      </c>
      <c r="T16" s="9">
        <f t="shared" si="3"/>
        <v>0</v>
      </c>
      <c r="U16" s="9">
        <f t="shared" si="4"/>
        <v>1</v>
      </c>
      <c r="V16" s="10">
        <f t="shared" si="5"/>
        <v>15300</v>
      </c>
      <c r="W16" s="8">
        <f t="shared" si="6"/>
        <v>0</v>
      </c>
      <c r="X16" s="8">
        <f t="shared" si="7"/>
        <v>0</v>
      </c>
      <c r="Y16" s="8">
        <f t="shared" si="8"/>
        <v>0</v>
      </c>
      <c r="Z16" s="8">
        <f t="shared" si="9"/>
        <v>15300</v>
      </c>
      <c r="AA16" s="8" t="str">
        <f t="shared" si="10"/>
        <v/>
      </c>
      <c r="AB16" s="8" t="str">
        <f t="shared" si="11"/>
        <v/>
      </c>
      <c r="AC16" s="8" t="str">
        <f t="shared" si="12"/>
        <v/>
      </c>
      <c r="AD16" s="8">
        <f t="shared" si="13"/>
        <v>637.5</v>
      </c>
    </row>
    <row r="17" spans="1:30" x14ac:dyDescent="0.2">
      <c r="A17" t="s">
        <v>70</v>
      </c>
      <c r="B17">
        <v>2023</v>
      </c>
      <c r="D17" t="s">
        <v>46</v>
      </c>
      <c r="E17">
        <v>1600</v>
      </c>
      <c r="L17" t="s">
        <v>46</v>
      </c>
      <c r="M17" s="7">
        <f t="shared" si="14"/>
        <v>0</v>
      </c>
      <c r="N17" s="7">
        <f t="shared" si="14"/>
        <v>0</v>
      </c>
      <c r="O17" s="7">
        <f t="shared" si="14"/>
        <v>2</v>
      </c>
      <c r="P17" s="7">
        <f t="shared" si="14"/>
        <v>2</v>
      </c>
      <c r="Q17" s="7">
        <f t="shared" si="14"/>
        <v>1</v>
      </c>
      <c r="R17" s="9">
        <f t="shared" si="1"/>
        <v>0</v>
      </c>
      <c r="S17" s="9">
        <f t="shared" si="2"/>
        <v>0</v>
      </c>
      <c r="T17" s="9">
        <f t="shared" si="3"/>
        <v>0.4</v>
      </c>
      <c r="U17" s="9">
        <f t="shared" si="4"/>
        <v>0.4</v>
      </c>
      <c r="V17" s="10">
        <f t="shared" si="5"/>
        <v>1600</v>
      </c>
      <c r="W17" s="8">
        <f t="shared" si="6"/>
        <v>0</v>
      </c>
      <c r="X17" s="8">
        <f t="shared" si="7"/>
        <v>0</v>
      </c>
      <c r="Y17" s="8">
        <f t="shared" si="8"/>
        <v>640</v>
      </c>
      <c r="Z17" s="8">
        <f t="shared" si="9"/>
        <v>640</v>
      </c>
      <c r="AA17" s="8" t="str">
        <f t="shared" si="10"/>
        <v/>
      </c>
      <c r="AB17" s="8" t="str">
        <f t="shared" si="11"/>
        <v/>
      </c>
      <c r="AC17" s="8">
        <f t="shared" si="12"/>
        <v>106.66666666666667</v>
      </c>
      <c r="AD17" s="8">
        <f t="shared" si="13"/>
        <v>106.66666666666667</v>
      </c>
    </row>
    <row r="18" spans="1:30" x14ac:dyDescent="0.2">
      <c r="A18" t="s">
        <v>87</v>
      </c>
      <c r="B18">
        <v>2022</v>
      </c>
      <c r="D18" t="s">
        <v>47</v>
      </c>
      <c r="E18">
        <v>1800</v>
      </c>
      <c r="L18" t="s">
        <v>47</v>
      </c>
      <c r="M18" s="7">
        <f t="shared" si="14"/>
        <v>0</v>
      </c>
      <c r="N18" s="7">
        <f t="shared" si="14"/>
        <v>1</v>
      </c>
      <c r="O18" s="7">
        <f t="shared" si="14"/>
        <v>0</v>
      </c>
      <c r="P18" s="7">
        <f t="shared" si="14"/>
        <v>3</v>
      </c>
      <c r="Q18" s="7">
        <f t="shared" si="14"/>
        <v>1</v>
      </c>
      <c r="R18" s="9">
        <f t="shared" si="1"/>
        <v>0</v>
      </c>
      <c r="S18" s="9">
        <f t="shared" si="2"/>
        <v>0.2</v>
      </c>
      <c r="T18" s="9">
        <f t="shared" si="3"/>
        <v>0</v>
      </c>
      <c r="U18" s="9">
        <f t="shared" si="4"/>
        <v>0.6</v>
      </c>
      <c r="V18" s="10">
        <f t="shared" si="5"/>
        <v>1800</v>
      </c>
      <c r="W18" s="8">
        <f t="shared" si="6"/>
        <v>0</v>
      </c>
      <c r="X18" s="8">
        <f t="shared" si="7"/>
        <v>360</v>
      </c>
      <c r="Y18" s="8">
        <f t="shared" si="8"/>
        <v>0</v>
      </c>
      <c r="Z18" s="8">
        <f t="shared" si="9"/>
        <v>1080</v>
      </c>
      <c r="AA18" s="8" t="str">
        <f t="shared" si="10"/>
        <v/>
      </c>
      <c r="AB18" s="8">
        <f t="shared" si="11"/>
        <v>120</v>
      </c>
      <c r="AC18" s="8" t="str">
        <f t="shared" si="12"/>
        <v/>
      </c>
      <c r="AD18" s="8">
        <f t="shared" si="13"/>
        <v>120</v>
      </c>
    </row>
    <row r="19" spans="1:30" x14ac:dyDescent="0.2">
      <c r="A19" t="s">
        <v>77</v>
      </c>
      <c r="B19">
        <v>2022</v>
      </c>
      <c r="D19" t="s">
        <v>48</v>
      </c>
      <c r="E19">
        <v>2500</v>
      </c>
      <c r="L19" t="s">
        <v>48</v>
      </c>
      <c r="M19" s="7">
        <f t="shared" si="14"/>
        <v>0</v>
      </c>
      <c r="N19" s="7">
        <f t="shared" si="14"/>
        <v>0</v>
      </c>
      <c r="O19" s="7">
        <f t="shared" si="14"/>
        <v>0</v>
      </c>
      <c r="P19" s="7">
        <f t="shared" si="14"/>
        <v>0</v>
      </c>
      <c r="Q19" s="7">
        <f t="shared" si="14"/>
        <v>3</v>
      </c>
      <c r="R19" s="9">
        <f t="shared" si="1"/>
        <v>0</v>
      </c>
      <c r="S19" s="9">
        <f t="shared" si="2"/>
        <v>0</v>
      </c>
      <c r="T19" s="9">
        <f t="shared" si="3"/>
        <v>0</v>
      </c>
      <c r="U19" s="9">
        <f t="shared" si="4"/>
        <v>0</v>
      </c>
      <c r="V19" s="10">
        <f t="shared" si="5"/>
        <v>2500</v>
      </c>
      <c r="W19" s="8">
        <f t="shared" si="6"/>
        <v>0</v>
      </c>
      <c r="X19" s="8">
        <f t="shared" si="7"/>
        <v>0</v>
      </c>
      <c r="Y19" s="8">
        <f t="shared" si="8"/>
        <v>0</v>
      </c>
      <c r="Z19" s="8">
        <f t="shared" si="9"/>
        <v>0</v>
      </c>
      <c r="AA19" s="8" t="str">
        <f t="shared" si="10"/>
        <v/>
      </c>
      <c r="AB19" s="8" t="str">
        <f t="shared" si="11"/>
        <v/>
      </c>
      <c r="AC19" s="8" t="str">
        <f t="shared" si="12"/>
        <v/>
      </c>
      <c r="AD19" s="8" t="str">
        <f t="shared" si="13"/>
        <v/>
      </c>
    </row>
    <row r="20" spans="1:30" x14ac:dyDescent="0.2">
      <c r="A20" t="s">
        <v>67</v>
      </c>
      <c r="B20">
        <v>2022</v>
      </c>
      <c r="D20" t="s">
        <v>49</v>
      </c>
      <c r="E20">
        <v>900</v>
      </c>
      <c r="L20" t="s">
        <v>49</v>
      </c>
      <c r="M20" s="7">
        <f t="shared" si="14"/>
        <v>0</v>
      </c>
      <c r="N20" s="7">
        <f t="shared" si="14"/>
        <v>0</v>
      </c>
      <c r="O20" s="7">
        <f t="shared" si="14"/>
        <v>2</v>
      </c>
      <c r="P20" s="7">
        <f t="shared" si="14"/>
        <v>0</v>
      </c>
      <c r="Q20" s="7">
        <f t="shared" si="14"/>
        <v>1</v>
      </c>
      <c r="R20" s="9">
        <f t="shared" si="1"/>
        <v>0</v>
      </c>
      <c r="S20" s="9">
        <f t="shared" si="2"/>
        <v>0</v>
      </c>
      <c r="T20" s="9">
        <f t="shared" si="3"/>
        <v>0.66666666666666663</v>
      </c>
      <c r="U20" s="9">
        <f t="shared" si="4"/>
        <v>0</v>
      </c>
      <c r="V20" s="10">
        <f t="shared" si="5"/>
        <v>900</v>
      </c>
      <c r="W20" s="8">
        <f t="shared" si="6"/>
        <v>0</v>
      </c>
      <c r="X20" s="8">
        <f t="shared" si="7"/>
        <v>0</v>
      </c>
      <c r="Y20" s="8">
        <f t="shared" si="8"/>
        <v>600</v>
      </c>
      <c r="Z20" s="8">
        <f t="shared" si="9"/>
        <v>0</v>
      </c>
      <c r="AA20" s="8" t="str">
        <f t="shared" si="10"/>
        <v/>
      </c>
      <c r="AB20" s="8" t="str">
        <f t="shared" si="11"/>
        <v/>
      </c>
      <c r="AC20" s="8">
        <f t="shared" si="12"/>
        <v>100</v>
      </c>
      <c r="AD20" s="8" t="str">
        <f t="shared" si="13"/>
        <v/>
      </c>
    </row>
    <row r="21" spans="1:30" x14ac:dyDescent="0.2">
      <c r="A21" t="s">
        <v>67</v>
      </c>
      <c r="B21">
        <v>2022</v>
      </c>
      <c r="D21" t="s">
        <v>50</v>
      </c>
      <c r="E21">
        <v>1900</v>
      </c>
      <c r="L21" t="s">
        <v>50</v>
      </c>
      <c r="M21" s="7">
        <f t="shared" si="14"/>
        <v>0</v>
      </c>
      <c r="N21" s="7">
        <f t="shared" si="14"/>
        <v>0</v>
      </c>
      <c r="O21" s="7">
        <f t="shared" si="14"/>
        <v>2</v>
      </c>
      <c r="P21" s="7">
        <f t="shared" si="14"/>
        <v>2</v>
      </c>
      <c r="Q21" s="7">
        <f t="shared" si="14"/>
        <v>1</v>
      </c>
      <c r="R21" s="9">
        <f t="shared" si="1"/>
        <v>0</v>
      </c>
      <c r="S21" s="9">
        <f t="shared" si="2"/>
        <v>0</v>
      </c>
      <c r="T21" s="9">
        <f t="shared" si="3"/>
        <v>0.4</v>
      </c>
      <c r="U21" s="9">
        <f t="shared" si="4"/>
        <v>0.4</v>
      </c>
      <c r="V21" s="10">
        <f t="shared" si="5"/>
        <v>1900</v>
      </c>
      <c r="W21" s="8">
        <f t="shared" si="6"/>
        <v>0</v>
      </c>
      <c r="X21" s="8">
        <f t="shared" si="7"/>
        <v>0</v>
      </c>
      <c r="Y21" s="8">
        <f t="shared" si="8"/>
        <v>760</v>
      </c>
      <c r="Z21" s="8">
        <f t="shared" si="9"/>
        <v>760</v>
      </c>
      <c r="AA21" s="8" t="str">
        <f t="shared" si="10"/>
        <v/>
      </c>
      <c r="AB21" s="8" t="str">
        <f t="shared" si="11"/>
        <v/>
      </c>
      <c r="AC21" s="8">
        <f t="shared" si="12"/>
        <v>126.66666666666667</v>
      </c>
      <c r="AD21" s="8">
        <f t="shared" si="13"/>
        <v>126.66666666666667</v>
      </c>
    </row>
    <row r="22" spans="1:30" x14ac:dyDescent="0.2">
      <c r="A22" t="s">
        <v>114</v>
      </c>
      <c r="B22">
        <v>2021</v>
      </c>
      <c r="D22" t="s">
        <v>51</v>
      </c>
      <c r="E22">
        <v>900</v>
      </c>
      <c r="L22" t="s">
        <v>51</v>
      </c>
      <c r="M22" s="7">
        <f t="shared" si="14"/>
        <v>0</v>
      </c>
      <c r="N22" s="7">
        <f t="shared" si="14"/>
        <v>2</v>
      </c>
      <c r="O22" s="7">
        <f t="shared" si="14"/>
        <v>0</v>
      </c>
      <c r="P22" s="7">
        <f t="shared" si="14"/>
        <v>0</v>
      </c>
      <c r="Q22" s="7">
        <f t="shared" si="14"/>
        <v>0</v>
      </c>
      <c r="R22" s="9">
        <f t="shared" si="1"/>
        <v>0</v>
      </c>
      <c r="S22" s="9">
        <f t="shared" si="2"/>
        <v>1</v>
      </c>
      <c r="T22" s="9">
        <f t="shared" si="3"/>
        <v>0</v>
      </c>
      <c r="U22" s="9">
        <f t="shared" si="4"/>
        <v>0</v>
      </c>
      <c r="V22" s="10">
        <f t="shared" si="5"/>
        <v>900</v>
      </c>
      <c r="W22" s="8">
        <f t="shared" si="6"/>
        <v>0</v>
      </c>
      <c r="X22" s="8">
        <f t="shared" si="7"/>
        <v>900</v>
      </c>
      <c r="Y22" s="8">
        <f t="shared" si="8"/>
        <v>0</v>
      </c>
      <c r="Z22" s="8">
        <f t="shared" si="9"/>
        <v>0</v>
      </c>
      <c r="AA22" s="8" t="str">
        <f t="shared" si="10"/>
        <v/>
      </c>
      <c r="AB22" s="8">
        <f t="shared" si="11"/>
        <v>150</v>
      </c>
      <c r="AC22" s="8" t="str">
        <f t="shared" si="12"/>
        <v/>
      </c>
      <c r="AD22" s="8" t="str">
        <f t="shared" si="13"/>
        <v/>
      </c>
    </row>
    <row r="23" spans="1:30" x14ac:dyDescent="0.2">
      <c r="A23" t="s">
        <v>67</v>
      </c>
      <c r="B23">
        <v>0</v>
      </c>
      <c r="D23" t="s">
        <v>52</v>
      </c>
      <c r="E23">
        <v>1700</v>
      </c>
      <c r="L23" t="s">
        <v>52</v>
      </c>
      <c r="M23" s="7">
        <f t="shared" ref="M23:Q32" si="15">COUNTIFS($A:$A,$L23,$B:$B,M$1)</f>
        <v>0</v>
      </c>
      <c r="N23" s="7">
        <f t="shared" si="15"/>
        <v>1</v>
      </c>
      <c r="O23" s="7">
        <f t="shared" si="15"/>
        <v>3</v>
      </c>
      <c r="P23" s="7">
        <f t="shared" si="15"/>
        <v>1</v>
      </c>
      <c r="Q23" s="7">
        <f t="shared" si="15"/>
        <v>0</v>
      </c>
      <c r="R23" s="9">
        <f t="shared" si="1"/>
        <v>0</v>
      </c>
      <c r="S23" s="9">
        <f t="shared" si="2"/>
        <v>0.2</v>
      </c>
      <c r="T23" s="9">
        <f t="shared" si="3"/>
        <v>0.6</v>
      </c>
      <c r="U23" s="9">
        <f t="shared" si="4"/>
        <v>0.2</v>
      </c>
      <c r="V23" s="10">
        <f t="shared" si="5"/>
        <v>1700</v>
      </c>
      <c r="W23" s="8">
        <f t="shared" si="6"/>
        <v>0</v>
      </c>
      <c r="X23" s="8">
        <f t="shared" si="7"/>
        <v>340</v>
      </c>
      <c r="Y23" s="8">
        <f t="shared" si="8"/>
        <v>1020</v>
      </c>
      <c r="Z23" s="8">
        <f t="shared" si="9"/>
        <v>340</v>
      </c>
      <c r="AA23" s="8" t="str">
        <f t="shared" si="10"/>
        <v/>
      </c>
      <c r="AB23" s="8">
        <f t="shared" si="11"/>
        <v>113.33333333333333</v>
      </c>
      <c r="AC23" s="8">
        <f t="shared" si="12"/>
        <v>113.33333333333333</v>
      </c>
      <c r="AD23" s="8">
        <f t="shared" si="13"/>
        <v>113.33333333333333</v>
      </c>
    </row>
    <row r="24" spans="1:30" x14ac:dyDescent="0.2">
      <c r="A24" t="s">
        <v>77</v>
      </c>
      <c r="B24">
        <v>0</v>
      </c>
      <c r="D24" t="s">
        <v>53</v>
      </c>
      <c r="E24">
        <v>500</v>
      </c>
      <c r="L24" t="s">
        <v>53</v>
      </c>
      <c r="M24" s="7">
        <f t="shared" si="15"/>
        <v>0</v>
      </c>
      <c r="N24" s="7">
        <f t="shared" si="15"/>
        <v>0</v>
      </c>
      <c r="O24" s="7">
        <f t="shared" si="15"/>
        <v>0</v>
      </c>
      <c r="P24" s="7">
        <f t="shared" si="15"/>
        <v>2</v>
      </c>
      <c r="Q24" s="7">
        <f t="shared" si="15"/>
        <v>1</v>
      </c>
      <c r="R24" s="9">
        <f t="shared" si="1"/>
        <v>0</v>
      </c>
      <c r="S24" s="9">
        <f t="shared" si="2"/>
        <v>0</v>
      </c>
      <c r="T24" s="9">
        <f t="shared" si="3"/>
        <v>0</v>
      </c>
      <c r="U24" s="9">
        <f t="shared" si="4"/>
        <v>0.66666666666666663</v>
      </c>
      <c r="V24" s="10">
        <f t="shared" si="5"/>
        <v>500</v>
      </c>
      <c r="W24" s="8">
        <f t="shared" si="6"/>
        <v>0</v>
      </c>
      <c r="X24" s="8">
        <f t="shared" si="7"/>
        <v>0</v>
      </c>
      <c r="Y24" s="8">
        <f t="shared" si="8"/>
        <v>0</v>
      </c>
      <c r="Z24" s="8">
        <f t="shared" si="9"/>
        <v>333.33333333333331</v>
      </c>
      <c r="AA24" s="8" t="str">
        <f t="shared" si="10"/>
        <v/>
      </c>
      <c r="AB24" s="8" t="str">
        <f t="shared" si="11"/>
        <v/>
      </c>
      <c r="AC24" s="8" t="str">
        <f t="shared" si="12"/>
        <v/>
      </c>
      <c r="AD24" s="8">
        <f t="shared" si="13"/>
        <v>55.55555555555555</v>
      </c>
    </row>
    <row r="25" spans="1:30" x14ac:dyDescent="0.2">
      <c r="A25" t="s">
        <v>75</v>
      </c>
      <c r="B25">
        <v>0</v>
      </c>
      <c r="D25" t="s">
        <v>54</v>
      </c>
      <c r="E25">
        <v>1100</v>
      </c>
      <c r="L25" t="s">
        <v>54</v>
      </c>
      <c r="M25" s="7">
        <f t="shared" si="15"/>
        <v>0</v>
      </c>
      <c r="N25" s="7">
        <f t="shared" si="15"/>
        <v>0</v>
      </c>
      <c r="O25" s="7">
        <f t="shared" si="15"/>
        <v>1</v>
      </c>
      <c r="P25" s="7">
        <f t="shared" si="15"/>
        <v>2</v>
      </c>
      <c r="Q25" s="7">
        <f t="shared" si="15"/>
        <v>0</v>
      </c>
      <c r="R25" s="9">
        <f t="shared" si="1"/>
        <v>0</v>
      </c>
      <c r="S25" s="9">
        <f t="shared" si="2"/>
        <v>0</v>
      </c>
      <c r="T25" s="9">
        <f t="shared" si="3"/>
        <v>0.33333333333333331</v>
      </c>
      <c r="U25" s="9">
        <f t="shared" si="4"/>
        <v>0.66666666666666663</v>
      </c>
      <c r="V25" s="10">
        <f t="shared" si="5"/>
        <v>1100</v>
      </c>
      <c r="W25" s="8">
        <f t="shared" si="6"/>
        <v>0</v>
      </c>
      <c r="X25" s="8">
        <f t="shared" si="7"/>
        <v>0</v>
      </c>
      <c r="Y25" s="8">
        <f t="shared" si="8"/>
        <v>366.66666666666663</v>
      </c>
      <c r="Z25" s="8">
        <f t="shared" si="9"/>
        <v>733.33333333333326</v>
      </c>
      <c r="AA25" s="8" t="str">
        <f t="shared" si="10"/>
        <v/>
      </c>
      <c r="AB25" s="8" t="str">
        <f t="shared" si="11"/>
        <v/>
      </c>
      <c r="AC25" s="8">
        <f t="shared" si="12"/>
        <v>122.22222222222221</v>
      </c>
      <c r="AD25" s="8">
        <f t="shared" si="13"/>
        <v>122.22222222222221</v>
      </c>
    </row>
    <row r="26" spans="1:30" x14ac:dyDescent="0.2">
      <c r="A26" t="s">
        <v>67</v>
      </c>
      <c r="B26">
        <v>2022</v>
      </c>
      <c r="D26" t="s">
        <v>55</v>
      </c>
      <c r="E26">
        <v>3300</v>
      </c>
      <c r="L26" t="s">
        <v>55</v>
      </c>
      <c r="M26" s="7">
        <f t="shared" si="15"/>
        <v>0</v>
      </c>
      <c r="N26" s="7">
        <f t="shared" si="15"/>
        <v>0</v>
      </c>
      <c r="O26" s="7">
        <f t="shared" si="15"/>
        <v>0</v>
      </c>
      <c r="P26" s="7">
        <f t="shared" si="15"/>
        <v>6</v>
      </c>
      <c r="Q26" s="7">
        <f t="shared" si="15"/>
        <v>0</v>
      </c>
      <c r="R26" s="9">
        <f t="shared" si="1"/>
        <v>0</v>
      </c>
      <c r="S26" s="9">
        <f t="shared" si="2"/>
        <v>0</v>
      </c>
      <c r="T26" s="9">
        <f t="shared" si="3"/>
        <v>0</v>
      </c>
      <c r="U26" s="9">
        <f t="shared" si="4"/>
        <v>1</v>
      </c>
      <c r="V26" s="10">
        <f t="shared" si="5"/>
        <v>3300</v>
      </c>
      <c r="W26" s="8">
        <f t="shared" si="6"/>
        <v>0</v>
      </c>
      <c r="X26" s="8">
        <f t="shared" si="7"/>
        <v>0</v>
      </c>
      <c r="Y26" s="8">
        <f t="shared" si="8"/>
        <v>0</v>
      </c>
      <c r="Z26" s="8">
        <f t="shared" si="9"/>
        <v>3300</v>
      </c>
      <c r="AA26" s="8" t="str">
        <f t="shared" si="10"/>
        <v/>
      </c>
      <c r="AB26" s="8" t="str">
        <f t="shared" si="11"/>
        <v/>
      </c>
      <c r="AC26" s="8" t="str">
        <f t="shared" si="12"/>
        <v/>
      </c>
      <c r="AD26" s="8">
        <f t="shared" si="13"/>
        <v>183.33333333333334</v>
      </c>
    </row>
    <row r="27" spans="1:30" x14ac:dyDescent="0.2">
      <c r="A27" t="s">
        <v>87</v>
      </c>
      <c r="B27">
        <v>2021</v>
      </c>
      <c r="D27" t="s">
        <v>56</v>
      </c>
      <c r="E27">
        <v>2200</v>
      </c>
      <c r="L27" t="s">
        <v>56</v>
      </c>
      <c r="M27" s="7">
        <f t="shared" si="15"/>
        <v>0</v>
      </c>
      <c r="N27" s="7">
        <f t="shared" si="15"/>
        <v>0</v>
      </c>
      <c r="O27" s="7">
        <f t="shared" si="15"/>
        <v>2</v>
      </c>
      <c r="P27" s="7">
        <f t="shared" si="15"/>
        <v>2</v>
      </c>
      <c r="Q27" s="7">
        <f t="shared" si="15"/>
        <v>0</v>
      </c>
      <c r="R27" s="9">
        <f t="shared" si="1"/>
        <v>0</v>
      </c>
      <c r="S27" s="9">
        <f t="shared" si="2"/>
        <v>0</v>
      </c>
      <c r="T27" s="9">
        <f t="shared" si="3"/>
        <v>0.5</v>
      </c>
      <c r="U27" s="9">
        <f t="shared" si="4"/>
        <v>0.5</v>
      </c>
      <c r="V27" s="10">
        <f t="shared" si="5"/>
        <v>2200</v>
      </c>
      <c r="W27" s="8">
        <f t="shared" si="6"/>
        <v>0</v>
      </c>
      <c r="X27" s="8">
        <f t="shared" si="7"/>
        <v>0</v>
      </c>
      <c r="Y27" s="8">
        <f t="shared" si="8"/>
        <v>1100</v>
      </c>
      <c r="Z27" s="8">
        <f t="shared" si="9"/>
        <v>1100</v>
      </c>
      <c r="AA27" s="8" t="str">
        <f t="shared" si="10"/>
        <v/>
      </c>
      <c r="AB27" s="8" t="str">
        <f t="shared" si="11"/>
        <v/>
      </c>
      <c r="AC27" s="8">
        <f t="shared" si="12"/>
        <v>183.33333333333334</v>
      </c>
      <c r="AD27" s="8">
        <f t="shared" si="13"/>
        <v>183.33333333333334</v>
      </c>
    </row>
    <row r="28" spans="1:30" x14ac:dyDescent="0.2">
      <c r="A28" t="s">
        <v>67</v>
      </c>
      <c r="B28">
        <v>2022</v>
      </c>
      <c r="D28" t="s">
        <v>57</v>
      </c>
      <c r="E28">
        <v>1500</v>
      </c>
      <c r="L28" t="s">
        <v>57</v>
      </c>
      <c r="M28" s="7">
        <f t="shared" si="15"/>
        <v>0</v>
      </c>
      <c r="N28" s="7">
        <f t="shared" si="15"/>
        <v>0</v>
      </c>
      <c r="O28" s="7">
        <f t="shared" si="15"/>
        <v>0</v>
      </c>
      <c r="P28" s="7">
        <f t="shared" si="15"/>
        <v>6</v>
      </c>
      <c r="Q28" s="7">
        <f t="shared" si="15"/>
        <v>0</v>
      </c>
      <c r="R28" s="9">
        <f t="shared" si="1"/>
        <v>0</v>
      </c>
      <c r="S28" s="9">
        <f t="shared" si="2"/>
        <v>0</v>
      </c>
      <c r="T28" s="9">
        <f t="shared" si="3"/>
        <v>0</v>
      </c>
      <c r="U28" s="9">
        <f t="shared" si="4"/>
        <v>1</v>
      </c>
      <c r="V28" s="10">
        <f t="shared" si="5"/>
        <v>1500</v>
      </c>
      <c r="W28" s="8">
        <f t="shared" si="6"/>
        <v>0</v>
      </c>
      <c r="X28" s="8">
        <f t="shared" si="7"/>
        <v>0</v>
      </c>
      <c r="Y28" s="8">
        <f t="shared" si="8"/>
        <v>0</v>
      </c>
      <c r="Z28" s="8">
        <f t="shared" si="9"/>
        <v>1500</v>
      </c>
      <c r="AA28" s="8" t="str">
        <f t="shared" si="10"/>
        <v/>
      </c>
      <c r="AB28" s="8" t="str">
        <f t="shared" si="11"/>
        <v/>
      </c>
      <c r="AC28" s="8" t="str">
        <f t="shared" si="12"/>
        <v/>
      </c>
      <c r="AD28" s="8">
        <f t="shared" si="13"/>
        <v>83.333333333333329</v>
      </c>
    </row>
    <row r="29" spans="1:30" x14ac:dyDescent="0.2">
      <c r="A29" t="s">
        <v>67</v>
      </c>
      <c r="B29">
        <v>0</v>
      </c>
      <c r="D29" t="s">
        <v>58</v>
      </c>
      <c r="E29">
        <v>1300</v>
      </c>
      <c r="L29" t="s">
        <v>58</v>
      </c>
      <c r="M29" s="7">
        <f t="shared" si="15"/>
        <v>0</v>
      </c>
      <c r="N29" s="7">
        <f t="shared" si="15"/>
        <v>0</v>
      </c>
      <c r="O29" s="7">
        <f t="shared" si="15"/>
        <v>1</v>
      </c>
      <c r="P29" s="7">
        <f t="shared" si="15"/>
        <v>3</v>
      </c>
      <c r="Q29" s="7">
        <f t="shared" si="15"/>
        <v>0</v>
      </c>
      <c r="R29" s="9">
        <f t="shared" si="1"/>
        <v>0</v>
      </c>
      <c r="S29" s="9">
        <f t="shared" si="2"/>
        <v>0</v>
      </c>
      <c r="T29" s="9">
        <f t="shared" si="3"/>
        <v>0.25</v>
      </c>
      <c r="U29" s="9">
        <f t="shared" si="4"/>
        <v>0.75</v>
      </c>
      <c r="V29" s="10">
        <f t="shared" si="5"/>
        <v>1300</v>
      </c>
      <c r="W29" s="8">
        <f t="shared" si="6"/>
        <v>0</v>
      </c>
      <c r="X29" s="8">
        <f t="shared" si="7"/>
        <v>0</v>
      </c>
      <c r="Y29" s="8">
        <f t="shared" si="8"/>
        <v>325</v>
      </c>
      <c r="Z29" s="8">
        <f t="shared" si="9"/>
        <v>975</v>
      </c>
      <c r="AA29" s="8" t="str">
        <f t="shared" si="10"/>
        <v/>
      </c>
      <c r="AB29" s="8" t="str">
        <f t="shared" si="11"/>
        <v/>
      </c>
      <c r="AC29" s="8">
        <f t="shared" si="12"/>
        <v>108.33333333333333</v>
      </c>
      <c r="AD29" s="8">
        <f t="shared" si="13"/>
        <v>108.33333333333333</v>
      </c>
    </row>
    <row r="30" spans="1:30" x14ac:dyDescent="0.2">
      <c r="A30" t="s">
        <v>69</v>
      </c>
      <c r="B30">
        <v>0</v>
      </c>
      <c r="D30" t="s">
        <v>59</v>
      </c>
      <c r="E30">
        <v>1900</v>
      </c>
      <c r="L30" t="s">
        <v>59</v>
      </c>
      <c r="M30" s="7">
        <f t="shared" si="15"/>
        <v>0</v>
      </c>
      <c r="N30" s="7">
        <f t="shared" si="15"/>
        <v>2</v>
      </c>
      <c r="O30" s="7">
        <f t="shared" si="15"/>
        <v>1</v>
      </c>
      <c r="P30" s="7">
        <f t="shared" si="15"/>
        <v>1</v>
      </c>
      <c r="Q30" s="7">
        <f t="shared" si="15"/>
        <v>0</v>
      </c>
      <c r="R30" s="9">
        <f t="shared" si="1"/>
        <v>0</v>
      </c>
      <c r="S30" s="9">
        <f t="shared" si="2"/>
        <v>0.5</v>
      </c>
      <c r="T30" s="9">
        <f t="shared" si="3"/>
        <v>0.25</v>
      </c>
      <c r="U30" s="9">
        <f t="shared" si="4"/>
        <v>0.25</v>
      </c>
      <c r="V30" s="10">
        <f t="shared" si="5"/>
        <v>1900</v>
      </c>
      <c r="W30" s="8">
        <f t="shared" si="6"/>
        <v>0</v>
      </c>
      <c r="X30" s="8">
        <f t="shared" si="7"/>
        <v>950</v>
      </c>
      <c r="Y30" s="8">
        <f t="shared" si="8"/>
        <v>475</v>
      </c>
      <c r="Z30" s="8">
        <f t="shared" si="9"/>
        <v>475</v>
      </c>
      <c r="AA30" s="8" t="str">
        <f t="shared" si="10"/>
        <v/>
      </c>
      <c r="AB30" s="8">
        <f t="shared" si="11"/>
        <v>158.33333333333334</v>
      </c>
      <c r="AC30" s="8">
        <f t="shared" si="12"/>
        <v>158.33333333333334</v>
      </c>
      <c r="AD30" s="8">
        <f t="shared" si="13"/>
        <v>158.33333333333334</v>
      </c>
    </row>
    <row r="31" spans="1:30" x14ac:dyDescent="0.2">
      <c r="A31" t="s">
        <v>70</v>
      </c>
      <c r="B31">
        <v>2023</v>
      </c>
      <c r="D31" t="s">
        <v>60</v>
      </c>
      <c r="E31">
        <v>1300</v>
      </c>
      <c r="L31" t="s">
        <v>60</v>
      </c>
      <c r="M31" s="7">
        <f t="shared" si="15"/>
        <v>0</v>
      </c>
      <c r="N31" s="7">
        <f t="shared" si="15"/>
        <v>2</v>
      </c>
      <c r="O31" s="7">
        <f t="shared" si="15"/>
        <v>1</v>
      </c>
      <c r="P31" s="7">
        <f t="shared" si="15"/>
        <v>2</v>
      </c>
      <c r="Q31" s="7">
        <f t="shared" si="15"/>
        <v>0</v>
      </c>
      <c r="R31" s="9">
        <f t="shared" si="1"/>
        <v>0</v>
      </c>
      <c r="S31" s="9">
        <f t="shared" si="2"/>
        <v>0.4</v>
      </c>
      <c r="T31" s="9">
        <f t="shared" si="3"/>
        <v>0.2</v>
      </c>
      <c r="U31" s="9">
        <f t="shared" si="4"/>
        <v>0.4</v>
      </c>
      <c r="V31" s="10">
        <f t="shared" si="5"/>
        <v>1300</v>
      </c>
      <c r="W31" s="8">
        <f t="shared" si="6"/>
        <v>0</v>
      </c>
      <c r="X31" s="8">
        <f t="shared" si="7"/>
        <v>520</v>
      </c>
      <c r="Y31" s="8">
        <f t="shared" si="8"/>
        <v>260</v>
      </c>
      <c r="Z31" s="8">
        <f t="shared" si="9"/>
        <v>520</v>
      </c>
      <c r="AA31" s="8" t="str">
        <f t="shared" si="10"/>
        <v/>
      </c>
      <c r="AB31" s="8">
        <f t="shared" si="11"/>
        <v>86.666666666666671</v>
      </c>
      <c r="AC31" s="8">
        <f t="shared" si="12"/>
        <v>86.666666666666671</v>
      </c>
      <c r="AD31" s="8">
        <f t="shared" si="13"/>
        <v>86.666666666666671</v>
      </c>
    </row>
    <row r="32" spans="1:30" x14ac:dyDescent="0.2">
      <c r="A32" t="s">
        <v>70</v>
      </c>
      <c r="B32">
        <v>2023</v>
      </c>
      <c r="D32" t="s">
        <v>89</v>
      </c>
      <c r="E32">
        <v>1800</v>
      </c>
      <c r="L32" t="s">
        <v>89</v>
      </c>
      <c r="M32" s="7">
        <f t="shared" si="15"/>
        <v>0</v>
      </c>
      <c r="N32" s="7">
        <f t="shared" si="15"/>
        <v>4</v>
      </c>
      <c r="O32" s="7">
        <f t="shared" si="15"/>
        <v>4</v>
      </c>
      <c r="P32" s="7">
        <f t="shared" si="15"/>
        <v>6</v>
      </c>
      <c r="Q32" s="7">
        <f t="shared" si="15"/>
        <v>0</v>
      </c>
      <c r="R32" s="9">
        <f t="shared" si="1"/>
        <v>0</v>
      </c>
      <c r="S32" s="9">
        <f t="shared" si="2"/>
        <v>0.2857142857142857</v>
      </c>
      <c r="T32" s="9">
        <f t="shared" si="3"/>
        <v>0.2857142857142857</v>
      </c>
      <c r="U32" s="9">
        <f t="shared" si="4"/>
        <v>0.42857142857142855</v>
      </c>
      <c r="V32" s="10">
        <f t="shared" si="5"/>
        <v>1800</v>
      </c>
      <c r="W32" s="8">
        <f t="shared" si="6"/>
        <v>0</v>
      </c>
      <c r="X32" s="8">
        <f t="shared" si="7"/>
        <v>514.28571428571422</v>
      </c>
      <c r="Y32" s="8">
        <f t="shared" si="8"/>
        <v>514.28571428571422</v>
      </c>
      <c r="Z32" s="8">
        <f t="shared" si="9"/>
        <v>771.42857142857133</v>
      </c>
      <c r="AA32" s="8" t="str">
        <f t="shared" si="10"/>
        <v/>
      </c>
      <c r="AB32" s="8">
        <f t="shared" si="11"/>
        <v>42.857142857142854</v>
      </c>
      <c r="AC32" s="8">
        <f t="shared" si="12"/>
        <v>42.857142857142854</v>
      </c>
      <c r="AD32" s="8">
        <f t="shared" si="13"/>
        <v>42.857142857142854</v>
      </c>
    </row>
    <row r="33" spans="1:30" x14ac:dyDescent="0.2">
      <c r="A33" t="s">
        <v>65</v>
      </c>
      <c r="B33">
        <v>2023</v>
      </c>
      <c r="D33" t="s">
        <v>61</v>
      </c>
      <c r="E33">
        <v>77500</v>
      </c>
      <c r="L33" t="s">
        <v>61</v>
      </c>
      <c r="M33" s="7">
        <f t="shared" ref="M33:Q42" si="16">COUNTIFS($A:$A,$L33,$B:$B,M$1)</f>
        <v>105</v>
      </c>
      <c r="N33" s="7">
        <f t="shared" si="16"/>
        <v>5</v>
      </c>
      <c r="O33" s="7">
        <f t="shared" si="16"/>
        <v>2</v>
      </c>
      <c r="P33" s="7">
        <f t="shared" si="16"/>
        <v>0</v>
      </c>
      <c r="Q33" s="7">
        <f t="shared" si="16"/>
        <v>38</v>
      </c>
      <c r="R33" s="9">
        <f t="shared" si="1"/>
        <v>0.7</v>
      </c>
      <c r="S33" s="9">
        <f t="shared" si="2"/>
        <v>3.3333333333333333E-2</v>
      </c>
      <c r="T33" s="9">
        <f t="shared" si="3"/>
        <v>1.3333333333333334E-2</v>
      </c>
      <c r="U33" s="9">
        <f t="shared" si="4"/>
        <v>0</v>
      </c>
      <c r="V33" s="10">
        <f t="shared" si="5"/>
        <v>77500</v>
      </c>
      <c r="W33" s="8">
        <f t="shared" si="6"/>
        <v>54250</v>
      </c>
      <c r="X33" s="8">
        <f t="shared" si="7"/>
        <v>2583.3333333333335</v>
      </c>
      <c r="Y33" s="8">
        <f t="shared" si="8"/>
        <v>1033.3333333333335</v>
      </c>
      <c r="Z33" s="8">
        <f t="shared" si="9"/>
        <v>0</v>
      </c>
      <c r="AA33" s="8">
        <f t="shared" si="10"/>
        <v>172.2222222222222</v>
      </c>
      <c r="AB33" s="8">
        <f t="shared" si="11"/>
        <v>172.22222222222223</v>
      </c>
      <c r="AC33" s="8">
        <f t="shared" si="12"/>
        <v>172.22222222222226</v>
      </c>
      <c r="AD33" s="8" t="str">
        <f t="shared" si="13"/>
        <v/>
      </c>
    </row>
    <row r="34" spans="1:30" x14ac:dyDescent="0.2">
      <c r="A34" t="s">
        <v>61</v>
      </c>
      <c r="B34">
        <v>2023</v>
      </c>
      <c r="D34" t="s">
        <v>65</v>
      </c>
      <c r="E34">
        <v>40300</v>
      </c>
      <c r="L34" t="s">
        <v>65</v>
      </c>
      <c r="M34" s="7">
        <f t="shared" si="16"/>
        <v>57</v>
      </c>
      <c r="N34" s="7">
        <f t="shared" si="16"/>
        <v>16</v>
      </c>
      <c r="O34" s="7">
        <f t="shared" si="16"/>
        <v>8</v>
      </c>
      <c r="P34" s="7">
        <f t="shared" si="16"/>
        <v>1</v>
      </c>
      <c r="Q34" s="7">
        <f t="shared" si="16"/>
        <v>22</v>
      </c>
      <c r="R34" s="9">
        <f t="shared" si="1"/>
        <v>0.54807692307692313</v>
      </c>
      <c r="S34" s="9">
        <f t="shared" si="2"/>
        <v>0.15384615384615385</v>
      </c>
      <c r="T34" s="9">
        <f t="shared" si="3"/>
        <v>7.6923076923076927E-2</v>
      </c>
      <c r="U34" s="9">
        <f t="shared" si="4"/>
        <v>9.6153846153846159E-3</v>
      </c>
      <c r="V34" s="10">
        <f t="shared" si="5"/>
        <v>40300</v>
      </c>
      <c r="W34" s="8">
        <f t="shared" si="6"/>
        <v>22087.500000000004</v>
      </c>
      <c r="X34" s="8">
        <f t="shared" si="7"/>
        <v>6200</v>
      </c>
      <c r="Y34" s="8">
        <f t="shared" si="8"/>
        <v>3100</v>
      </c>
      <c r="Z34" s="8">
        <f t="shared" si="9"/>
        <v>387.5</v>
      </c>
      <c r="AA34" s="8">
        <f t="shared" si="10"/>
        <v>129.16666666666669</v>
      </c>
      <c r="AB34" s="8">
        <f t="shared" si="11"/>
        <v>129.16666666666666</v>
      </c>
      <c r="AC34" s="8">
        <f t="shared" si="12"/>
        <v>129.16666666666666</v>
      </c>
      <c r="AD34" s="8">
        <f t="shared" si="13"/>
        <v>129.16666666666666</v>
      </c>
    </row>
    <row r="35" spans="1:30" x14ac:dyDescent="0.2">
      <c r="A35" t="s">
        <v>87</v>
      </c>
      <c r="B35">
        <v>2021</v>
      </c>
      <c r="D35" t="s">
        <v>66</v>
      </c>
      <c r="E35">
        <v>14900</v>
      </c>
      <c r="L35" t="s">
        <v>66</v>
      </c>
      <c r="M35" s="7">
        <f t="shared" si="16"/>
        <v>0</v>
      </c>
      <c r="N35" s="7">
        <f t="shared" si="16"/>
        <v>28</v>
      </c>
      <c r="O35" s="7">
        <f t="shared" si="16"/>
        <v>6</v>
      </c>
      <c r="P35" s="7">
        <f t="shared" si="16"/>
        <v>1</v>
      </c>
      <c r="Q35" s="7">
        <f t="shared" si="16"/>
        <v>5</v>
      </c>
      <c r="R35" s="9">
        <f t="shared" ref="R35:R52" si="17">M35/SUM($M35:$Q35)</f>
        <v>0</v>
      </c>
      <c r="S35" s="9">
        <f t="shared" ref="S35:S52" si="18">N35/SUM($M35:$Q35)</f>
        <v>0.7</v>
      </c>
      <c r="T35" s="9">
        <f t="shared" ref="T35:T52" si="19">O35/SUM($M35:$Q35)</f>
        <v>0.15</v>
      </c>
      <c r="U35" s="9">
        <f t="shared" ref="U35:U52" si="20">P35/SUM($M35:$Q35)</f>
        <v>2.5000000000000001E-2</v>
      </c>
      <c r="V35" s="10">
        <f t="shared" ref="V35:V52" si="21">VLOOKUP(L35,$D$2:$E$56,2,0)</f>
        <v>14900</v>
      </c>
      <c r="W35" s="8">
        <f t="shared" ref="W35:W52" si="22">R35*$V35</f>
        <v>0</v>
      </c>
      <c r="X35" s="8">
        <f t="shared" ref="X35:X52" si="23">S35*$V35</f>
        <v>10430</v>
      </c>
      <c r="Y35" s="8">
        <f t="shared" ref="Y35:Y52" si="24">T35*$V35</f>
        <v>2235</v>
      </c>
      <c r="Z35" s="8">
        <f t="shared" ref="Z35:Z52" si="25">U35*$V35</f>
        <v>372.5</v>
      </c>
      <c r="AA35" s="8" t="str">
        <f t="shared" ref="AA35:AA52" si="26">IFERROR(W35/3/M35,"")</f>
        <v/>
      </c>
      <c r="AB35" s="8">
        <f t="shared" ref="AB35:AB52" si="27">IFERROR(X35/3/N35,"")</f>
        <v>124.16666666666666</v>
      </c>
      <c r="AC35" s="8">
        <f t="shared" ref="AC35:AC52" si="28">IFERROR(Y35/3/O35,"")</f>
        <v>124.16666666666667</v>
      </c>
      <c r="AD35" s="8">
        <f t="shared" ref="AD35:AD52" si="29">IFERROR(Z35/3/P35,"")</f>
        <v>124.16666666666667</v>
      </c>
    </row>
    <row r="36" spans="1:30" x14ac:dyDescent="0.2">
      <c r="A36" t="s">
        <v>70</v>
      </c>
      <c r="B36">
        <v>2023</v>
      </c>
      <c r="D36" t="s">
        <v>67</v>
      </c>
      <c r="E36">
        <v>16200</v>
      </c>
      <c r="L36" t="s">
        <v>67</v>
      </c>
      <c r="M36" s="7">
        <f t="shared" si="16"/>
        <v>0</v>
      </c>
      <c r="N36" s="7">
        <f t="shared" si="16"/>
        <v>35</v>
      </c>
      <c r="O36" s="7">
        <f t="shared" si="16"/>
        <v>2</v>
      </c>
      <c r="P36" s="7">
        <f t="shared" si="16"/>
        <v>2</v>
      </c>
      <c r="Q36" s="7">
        <f t="shared" si="16"/>
        <v>7</v>
      </c>
      <c r="R36" s="9">
        <f t="shared" si="17"/>
        <v>0</v>
      </c>
      <c r="S36" s="9">
        <f t="shared" si="18"/>
        <v>0.76086956521739135</v>
      </c>
      <c r="T36" s="9">
        <f t="shared" si="19"/>
        <v>4.3478260869565216E-2</v>
      </c>
      <c r="U36" s="9">
        <f t="shared" si="20"/>
        <v>4.3478260869565216E-2</v>
      </c>
      <c r="V36" s="10">
        <f t="shared" si="21"/>
        <v>16200</v>
      </c>
      <c r="W36" s="8">
        <f t="shared" si="22"/>
        <v>0</v>
      </c>
      <c r="X36" s="8">
        <f t="shared" si="23"/>
        <v>12326.08695652174</v>
      </c>
      <c r="Y36" s="8">
        <f t="shared" si="24"/>
        <v>704.3478260869565</v>
      </c>
      <c r="Z36" s="8">
        <f t="shared" si="25"/>
        <v>704.3478260869565</v>
      </c>
      <c r="AA36" s="8" t="str">
        <f t="shared" si="26"/>
        <v/>
      </c>
      <c r="AB36" s="8">
        <f t="shared" si="27"/>
        <v>117.39130434782608</v>
      </c>
      <c r="AC36" s="8">
        <f t="shared" si="28"/>
        <v>117.39130434782608</v>
      </c>
      <c r="AD36" s="8">
        <f t="shared" si="29"/>
        <v>117.39130434782608</v>
      </c>
    </row>
    <row r="37" spans="1:30" x14ac:dyDescent="0.2">
      <c r="A37" t="s">
        <v>61</v>
      </c>
      <c r="B37">
        <v>2023</v>
      </c>
      <c r="D37" t="s">
        <v>68</v>
      </c>
      <c r="E37">
        <v>10300</v>
      </c>
      <c r="L37" t="s">
        <v>68</v>
      </c>
      <c r="M37" s="7">
        <f t="shared" si="16"/>
        <v>2</v>
      </c>
      <c r="N37" s="7">
        <f t="shared" si="16"/>
        <v>17</v>
      </c>
      <c r="O37" s="7">
        <f t="shared" si="16"/>
        <v>3</v>
      </c>
      <c r="P37" s="7">
        <f t="shared" si="16"/>
        <v>0</v>
      </c>
      <c r="Q37" s="7">
        <f t="shared" si="16"/>
        <v>5</v>
      </c>
      <c r="R37" s="9">
        <f t="shared" si="17"/>
        <v>7.407407407407407E-2</v>
      </c>
      <c r="S37" s="9">
        <f t="shared" si="18"/>
        <v>0.62962962962962965</v>
      </c>
      <c r="T37" s="9">
        <f t="shared" si="19"/>
        <v>0.1111111111111111</v>
      </c>
      <c r="U37" s="9">
        <f t="shared" si="20"/>
        <v>0</v>
      </c>
      <c r="V37" s="10">
        <f t="shared" si="21"/>
        <v>10300</v>
      </c>
      <c r="W37" s="8">
        <f t="shared" si="22"/>
        <v>762.96296296296293</v>
      </c>
      <c r="X37" s="8">
        <f t="shared" si="23"/>
        <v>6485.1851851851852</v>
      </c>
      <c r="Y37" s="8">
        <f t="shared" si="24"/>
        <v>1144.4444444444443</v>
      </c>
      <c r="Z37" s="8">
        <f t="shared" si="25"/>
        <v>0</v>
      </c>
      <c r="AA37" s="8">
        <f t="shared" si="26"/>
        <v>127.16049382716049</v>
      </c>
      <c r="AB37" s="8">
        <f t="shared" si="27"/>
        <v>127.16049382716049</v>
      </c>
      <c r="AC37" s="8">
        <f t="shared" si="28"/>
        <v>127.16049382716049</v>
      </c>
      <c r="AD37" s="8" t="str">
        <f t="shared" si="29"/>
        <v/>
      </c>
    </row>
    <row r="38" spans="1:30" x14ac:dyDescent="0.2">
      <c r="A38" t="s">
        <v>70</v>
      </c>
      <c r="B38">
        <v>2023</v>
      </c>
      <c r="D38" t="s">
        <v>69</v>
      </c>
      <c r="E38">
        <v>14300</v>
      </c>
      <c r="L38" t="s">
        <v>69</v>
      </c>
      <c r="M38" s="7">
        <f t="shared" si="16"/>
        <v>59</v>
      </c>
      <c r="N38" s="7">
        <f t="shared" si="16"/>
        <v>12</v>
      </c>
      <c r="O38" s="7">
        <f t="shared" si="16"/>
        <v>12</v>
      </c>
      <c r="P38" s="7">
        <f t="shared" si="16"/>
        <v>2</v>
      </c>
      <c r="Q38" s="7">
        <f t="shared" si="16"/>
        <v>18</v>
      </c>
      <c r="R38" s="9">
        <f t="shared" si="17"/>
        <v>0.57281553398058249</v>
      </c>
      <c r="S38" s="9">
        <f t="shared" si="18"/>
        <v>0.11650485436893204</v>
      </c>
      <c r="T38" s="9">
        <f t="shared" si="19"/>
        <v>0.11650485436893204</v>
      </c>
      <c r="U38" s="9">
        <f t="shared" si="20"/>
        <v>1.9417475728155338E-2</v>
      </c>
      <c r="V38" s="10">
        <f t="shared" si="21"/>
        <v>14300</v>
      </c>
      <c r="W38" s="8">
        <f t="shared" si="22"/>
        <v>8191.2621359223294</v>
      </c>
      <c r="X38" s="8">
        <f t="shared" si="23"/>
        <v>1666.0194174757282</v>
      </c>
      <c r="Y38" s="8">
        <f t="shared" si="24"/>
        <v>1666.0194174757282</v>
      </c>
      <c r="Z38" s="8">
        <f t="shared" si="25"/>
        <v>277.66990291262135</v>
      </c>
      <c r="AA38" s="8">
        <f t="shared" si="26"/>
        <v>46.278317152103561</v>
      </c>
      <c r="AB38" s="8">
        <f t="shared" si="27"/>
        <v>46.278317152103561</v>
      </c>
      <c r="AC38" s="8">
        <f t="shared" si="28"/>
        <v>46.278317152103561</v>
      </c>
      <c r="AD38" s="8">
        <f t="shared" si="29"/>
        <v>46.278317152103561</v>
      </c>
    </row>
    <row r="39" spans="1:30" x14ac:dyDescent="0.2">
      <c r="A39" t="s">
        <v>65</v>
      </c>
      <c r="B39">
        <v>0</v>
      </c>
      <c r="D39" t="s">
        <v>70</v>
      </c>
      <c r="E39">
        <v>48100</v>
      </c>
      <c r="L39" t="s">
        <v>70</v>
      </c>
      <c r="M39" s="7">
        <f t="shared" si="16"/>
        <v>110</v>
      </c>
      <c r="N39" s="7">
        <f t="shared" si="16"/>
        <v>8</v>
      </c>
      <c r="O39" s="7">
        <f t="shared" si="16"/>
        <v>5</v>
      </c>
      <c r="P39" s="7">
        <f t="shared" si="16"/>
        <v>1</v>
      </c>
      <c r="Q39" s="7">
        <f t="shared" si="16"/>
        <v>26</v>
      </c>
      <c r="R39" s="9">
        <f t="shared" si="17"/>
        <v>0.73333333333333328</v>
      </c>
      <c r="S39" s="9">
        <f t="shared" si="18"/>
        <v>5.3333333333333337E-2</v>
      </c>
      <c r="T39" s="9">
        <f t="shared" si="19"/>
        <v>3.3333333333333333E-2</v>
      </c>
      <c r="U39" s="9">
        <f t="shared" si="20"/>
        <v>6.6666666666666671E-3</v>
      </c>
      <c r="V39" s="10">
        <f t="shared" si="21"/>
        <v>48100</v>
      </c>
      <c r="W39" s="8">
        <f t="shared" si="22"/>
        <v>35273.333333333328</v>
      </c>
      <c r="X39" s="8">
        <f t="shared" si="23"/>
        <v>2565.3333333333335</v>
      </c>
      <c r="Y39" s="8">
        <f t="shared" si="24"/>
        <v>1603.3333333333333</v>
      </c>
      <c r="Z39" s="8">
        <f t="shared" si="25"/>
        <v>320.66666666666669</v>
      </c>
      <c r="AA39" s="8">
        <f t="shared" si="26"/>
        <v>106.88888888888887</v>
      </c>
      <c r="AB39" s="8">
        <f t="shared" si="27"/>
        <v>106.8888888888889</v>
      </c>
      <c r="AC39" s="8">
        <f t="shared" si="28"/>
        <v>106.88888888888889</v>
      </c>
      <c r="AD39" s="8">
        <f t="shared" si="29"/>
        <v>106.8888888888889</v>
      </c>
    </row>
    <row r="40" spans="1:30" x14ac:dyDescent="0.2">
      <c r="A40" t="s">
        <v>72</v>
      </c>
      <c r="B40">
        <v>0</v>
      </c>
      <c r="D40" t="s">
        <v>71</v>
      </c>
      <c r="E40">
        <v>54300</v>
      </c>
      <c r="L40" t="s">
        <v>71</v>
      </c>
      <c r="M40" s="7">
        <f t="shared" si="16"/>
        <v>0</v>
      </c>
      <c r="N40" s="7">
        <f t="shared" si="16"/>
        <v>0</v>
      </c>
      <c r="O40" s="7">
        <f t="shared" si="16"/>
        <v>4</v>
      </c>
      <c r="P40" s="7">
        <f t="shared" si="16"/>
        <v>105</v>
      </c>
      <c r="Q40" s="7">
        <f t="shared" si="16"/>
        <v>3</v>
      </c>
      <c r="R40" s="9">
        <f t="shared" si="17"/>
        <v>0</v>
      </c>
      <c r="S40" s="9">
        <f t="shared" si="18"/>
        <v>0</v>
      </c>
      <c r="T40" s="9">
        <f t="shared" si="19"/>
        <v>3.5714285714285712E-2</v>
      </c>
      <c r="U40" s="9">
        <f t="shared" si="20"/>
        <v>0.9375</v>
      </c>
      <c r="V40" s="10">
        <f t="shared" si="21"/>
        <v>54300</v>
      </c>
      <c r="W40" s="8">
        <f t="shared" si="22"/>
        <v>0</v>
      </c>
      <c r="X40" s="8">
        <f t="shared" si="23"/>
        <v>0</v>
      </c>
      <c r="Y40" s="8">
        <f t="shared" si="24"/>
        <v>1939.2857142857142</v>
      </c>
      <c r="Z40" s="8">
        <f t="shared" si="25"/>
        <v>50906.25</v>
      </c>
      <c r="AA40" s="8" t="str">
        <f t="shared" si="26"/>
        <v/>
      </c>
      <c r="AB40" s="8" t="str">
        <f t="shared" si="27"/>
        <v/>
      </c>
      <c r="AC40" s="8">
        <f t="shared" si="28"/>
        <v>161.60714285714286</v>
      </c>
      <c r="AD40" s="8">
        <f t="shared" si="29"/>
        <v>161.60714285714286</v>
      </c>
    </row>
    <row r="41" spans="1:30" x14ac:dyDescent="0.2">
      <c r="A41" t="s">
        <v>70</v>
      </c>
      <c r="B41">
        <v>2023</v>
      </c>
      <c r="D41" t="s">
        <v>87</v>
      </c>
      <c r="E41">
        <v>27500</v>
      </c>
      <c r="L41" t="s">
        <v>87</v>
      </c>
      <c r="M41" s="7">
        <f t="shared" si="16"/>
        <v>0</v>
      </c>
      <c r="N41" s="7">
        <f t="shared" si="16"/>
        <v>17</v>
      </c>
      <c r="O41" s="7">
        <f t="shared" si="16"/>
        <v>49</v>
      </c>
      <c r="P41" s="7">
        <f t="shared" si="16"/>
        <v>45</v>
      </c>
      <c r="Q41" s="7">
        <f t="shared" si="16"/>
        <v>8</v>
      </c>
      <c r="R41" s="9">
        <f t="shared" si="17"/>
        <v>0</v>
      </c>
      <c r="S41" s="9">
        <f t="shared" si="18"/>
        <v>0.14285714285714285</v>
      </c>
      <c r="T41" s="9">
        <f t="shared" si="19"/>
        <v>0.41176470588235292</v>
      </c>
      <c r="U41" s="9">
        <f t="shared" si="20"/>
        <v>0.37815126050420167</v>
      </c>
      <c r="V41" s="10">
        <f t="shared" si="21"/>
        <v>27500</v>
      </c>
      <c r="W41" s="8">
        <f t="shared" si="22"/>
        <v>0</v>
      </c>
      <c r="X41" s="8">
        <f t="shared" si="23"/>
        <v>3928.5714285714284</v>
      </c>
      <c r="Y41" s="8">
        <f t="shared" si="24"/>
        <v>11323.529411764704</v>
      </c>
      <c r="Z41" s="8">
        <f t="shared" si="25"/>
        <v>10399.159663865546</v>
      </c>
      <c r="AA41" s="8" t="str">
        <f t="shared" si="26"/>
        <v/>
      </c>
      <c r="AB41" s="8">
        <f t="shared" si="27"/>
        <v>77.030812324929968</v>
      </c>
      <c r="AC41" s="8">
        <f t="shared" si="28"/>
        <v>77.030812324929968</v>
      </c>
      <c r="AD41" s="8">
        <f t="shared" si="29"/>
        <v>77.030812324929983</v>
      </c>
    </row>
    <row r="42" spans="1:30" x14ac:dyDescent="0.2">
      <c r="A42" t="s">
        <v>61</v>
      </c>
      <c r="B42">
        <v>0</v>
      </c>
      <c r="D42" t="s">
        <v>72</v>
      </c>
      <c r="E42">
        <v>65000</v>
      </c>
      <c r="L42" t="s">
        <v>72</v>
      </c>
      <c r="M42" s="7">
        <f t="shared" si="16"/>
        <v>2</v>
      </c>
      <c r="N42" s="7">
        <f t="shared" si="16"/>
        <v>28</v>
      </c>
      <c r="O42" s="7">
        <f t="shared" si="16"/>
        <v>31</v>
      </c>
      <c r="P42" s="7">
        <f t="shared" si="16"/>
        <v>23</v>
      </c>
      <c r="Q42" s="7">
        <f t="shared" si="16"/>
        <v>7</v>
      </c>
      <c r="R42" s="9">
        <f t="shared" si="17"/>
        <v>2.197802197802198E-2</v>
      </c>
      <c r="S42" s="9">
        <f t="shared" si="18"/>
        <v>0.30769230769230771</v>
      </c>
      <c r="T42" s="9">
        <f t="shared" si="19"/>
        <v>0.34065934065934067</v>
      </c>
      <c r="U42" s="9">
        <f t="shared" si="20"/>
        <v>0.25274725274725274</v>
      </c>
      <c r="V42" s="10">
        <f t="shared" si="21"/>
        <v>65000</v>
      </c>
      <c r="W42" s="8">
        <f t="shared" si="22"/>
        <v>1428.5714285714287</v>
      </c>
      <c r="X42" s="8">
        <f t="shared" si="23"/>
        <v>20000</v>
      </c>
      <c r="Y42" s="8">
        <f t="shared" si="24"/>
        <v>22142.857142857145</v>
      </c>
      <c r="Z42" s="8">
        <f t="shared" si="25"/>
        <v>16428.571428571428</v>
      </c>
      <c r="AA42" s="8">
        <f t="shared" si="26"/>
        <v>238.0952380952381</v>
      </c>
      <c r="AB42" s="8">
        <f t="shared" si="27"/>
        <v>238.0952380952381</v>
      </c>
      <c r="AC42" s="8">
        <f t="shared" si="28"/>
        <v>238.09523809523813</v>
      </c>
      <c r="AD42" s="8">
        <f t="shared" si="29"/>
        <v>238.0952380952381</v>
      </c>
    </row>
    <row r="43" spans="1:30" x14ac:dyDescent="0.2">
      <c r="A43" t="s">
        <v>69</v>
      </c>
      <c r="B43">
        <v>2023</v>
      </c>
      <c r="D43" t="s">
        <v>74</v>
      </c>
      <c r="E43">
        <v>23100</v>
      </c>
      <c r="L43" t="s">
        <v>74</v>
      </c>
      <c r="M43" s="7">
        <f t="shared" ref="M43:Q52" si="30">COUNTIFS($A:$A,$L43,$B:$B,M$1)</f>
        <v>2</v>
      </c>
      <c r="N43" s="7">
        <f t="shared" si="30"/>
        <v>42</v>
      </c>
      <c r="O43" s="7">
        <f t="shared" si="30"/>
        <v>4</v>
      </c>
      <c r="P43" s="7">
        <f t="shared" si="30"/>
        <v>7</v>
      </c>
      <c r="Q43" s="7">
        <f t="shared" si="30"/>
        <v>8</v>
      </c>
      <c r="R43" s="9">
        <f t="shared" si="17"/>
        <v>3.1746031746031744E-2</v>
      </c>
      <c r="S43" s="9">
        <f t="shared" si="18"/>
        <v>0.66666666666666663</v>
      </c>
      <c r="T43" s="9">
        <f t="shared" si="19"/>
        <v>6.3492063492063489E-2</v>
      </c>
      <c r="U43" s="9">
        <f t="shared" si="20"/>
        <v>0.1111111111111111</v>
      </c>
      <c r="V43" s="10">
        <f t="shared" si="21"/>
        <v>23100</v>
      </c>
      <c r="W43" s="8">
        <f t="shared" si="22"/>
        <v>733.33333333333326</v>
      </c>
      <c r="X43" s="8">
        <f t="shared" si="23"/>
        <v>15400</v>
      </c>
      <c r="Y43" s="8">
        <f t="shared" si="24"/>
        <v>1466.6666666666665</v>
      </c>
      <c r="Z43" s="8">
        <f t="shared" si="25"/>
        <v>2566.6666666666665</v>
      </c>
      <c r="AA43" s="8">
        <f t="shared" si="26"/>
        <v>122.22222222222221</v>
      </c>
      <c r="AB43" s="8">
        <f t="shared" si="27"/>
        <v>122.22222222222221</v>
      </c>
      <c r="AC43" s="8">
        <f t="shared" si="28"/>
        <v>122.22222222222221</v>
      </c>
      <c r="AD43" s="8">
        <f t="shared" si="29"/>
        <v>122.22222222222221</v>
      </c>
    </row>
    <row r="44" spans="1:30" x14ac:dyDescent="0.2">
      <c r="A44" t="s">
        <v>70</v>
      </c>
      <c r="B44">
        <v>0</v>
      </c>
      <c r="D44" t="s">
        <v>75</v>
      </c>
      <c r="E44">
        <v>9300</v>
      </c>
      <c r="L44" t="s">
        <v>75</v>
      </c>
      <c r="M44" s="7">
        <f t="shared" si="30"/>
        <v>1</v>
      </c>
      <c r="N44" s="7">
        <f t="shared" si="30"/>
        <v>10</v>
      </c>
      <c r="O44" s="7">
        <f t="shared" si="30"/>
        <v>7</v>
      </c>
      <c r="P44" s="7">
        <f t="shared" si="30"/>
        <v>4</v>
      </c>
      <c r="Q44" s="7">
        <f t="shared" si="30"/>
        <v>2</v>
      </c>
      <c r="R44" s="9">
        <f t="shared" si="17"/>
        <v>4.1666666666666664E-2</v>
      </c>
      <c r="S44" s="9">
        <f t="shared" si="18"/>
        <v>0.41666666666666669</v>
      </c>
      <c r="T44" s="9">
        <f t="shared" si="19"/>
        <v>0.29166666666666669</v>
      </c>
      <c r="U44" s="9">
        <f t="shared" si="20"/>
        <v>0.16666666666666666</v>
      </c>
      <c r="V44" s="10">
        <f t="shared" si="21"/>
        <v>9300</v>
      </c>
      <c r="W44" s="8">
        <f t="shared" si="22"/>
        <v>387.5</v>
      </c>
      <c r="X44" s="8">
        <f t="shared" si="23"/>
        <v>3875</v>
      </c>
      <c r="Y44" s="8">
        <f t="shared" si="24"/>
        <v>2712.5</v>
      </c>
      <c r="Z44" s="8">
        <f t="shared" si="25"/>
        <v>1550</v>
      </c>
      <c r="AA44" s="8">
        <f t="shared" si="26"/>
        <v>129.16666666666666</v>
      </c>
      <c r="AB44" s="8">
        <f t="shared" si="27"/>
        <v>129.16666666666669</v>
      </c>
      <c r="AC44" s="8">
        <f t="shared" si="28"/>
        <v>129.16666666666666</v>
      </c>
      <c r="AD44" s="8">
        <f t="shared" si="29"/>
        <v>129.16666666666666</v>
      </c>
    </row>
    <row r="45" spans="1:30" x14ac:dyDescent="0.2">
      <c r="A45" t="s">
        <v>76</v>
      </c>
      <c r="B45">
        <v>2021</v>
      </c>
      <c r="D45" t="s">
        <v>76</v>
      </c>
      <c r="E45">
        <v>28300</v>
      </c>
      <c r="L45" t="s">
        <v>76</v>
      </c>
      <c r="M45" s="7">
        <f t="shared" si="30"/>
        <v>1</v>
      </c>
      <c r="N45" s="7">
        <f t="shared" si="30"/>
        <v>32</v>
      </c>
      <c r="O45" s="7">
        <f t="shared" si="30"/>
        <v>49</v>
      </c>
      <c r="P45" s="7">
        <f t="shared" si="30"/>
        <v>1</v>
      </c>
      <c r="Q45" s="7">
        <f t="shared" si="30"/>
        <v>8</v>
      </c>
      <c r="R45" s="9">
        <f t="shared" si="17"/>
        <v>1.098901098901099E-2</v>
      </c>
      <c r="S45" s="9">
        <f t="shared" si="18"/>
        <v>0.35164835164835168</v>
      </c>
      <c r="T45" s="9">
        <f t="shared" si="19"/>
        <v>0.53846153846153844</v>
      </c>
      <c r="U45" s="9">
        <f t="shared" si="20"/>
        <v>1.098901098901099E-2</v>
      </c>
      <c r="V45" s="10">
        <f t="shared" si="21"/>
        <v>28300</v>
      </c>
      <c r="W45" s="8">
        <f t="shared" si="22"/>
        <v>310.98901098901104</v>
      </c>
      <c r="X45" s="8">
        <f t="shared" si="23"/>
        <v>9951.6483516483531</v>
      </c>
      <c r="Y45" s="8">
        <f t="shared" si="24"/>
        <v>15238.461538461537</v>
      </c>
      <c r="Z45" s="8">
        <f t="shared" si="25"/>
        <v>310.98901098901104</v>
      </c>
      <c r="AA45" s="8">
        <f t="shared" si="26"/>
        <v>103.66300366300368</v>
      </c>
      <c r="AB45" s="8">
        <f t="shared" si="27"/>
        <v>103.66300366300368</v>
      </c>
      <c r="AC45" s="8">
        <f t="shared" si="28"/>
        <v>103.66300366300365</v>
      </c>
      <c r="AD45" s="8">
        <f t="shared" si="29"/>
        <v>103.66300366300368</v>
      </c>
    </row>
    <row r="46" spans="1:30" x14ac:dyDescent="0.2">
      <c r="A46" t="s">
        <v>77</v>
      </c>
      <c r="B46">
        <v>0</v>
      </c>
      <c r="D46" t="s">
        <v>77</v>
      </c>
      <c r="E46">
        <v>56500</v>
      </c>
      <c r="L46" t="s">
        <v>77</v>
      </c>
      <c r="M46" s="7">
        <f t="shared" si="30"/>
        <v>7</v>
      </c>
      <c r="N46" s="7">
        <f t="shared" si="30"/>
        <v>97</v>
      </c>
      <c r="O46" s="7">
        <f t="shared" si="30"/>
        <v>21</v>
      </c>
      <c r="P46" s="7">
        <f t="shared" si="30"/>
        <v>11</v>
      </c>
      <c r="Q46" s="7">
        <f t="shared" si="30"/>
        <v>17</v>
      </c>
      <c r="R46" s="9">
        <f t="shared" si="17"/>
        <v>4.5751633986928102E-2</v>
      </c>
      <c r="S46" s="9">
        <f t="shared" si="18"/>
        <v>0.63398692810457513</v>
      </c>
      <c r="T46" s="9">
        <f t="shared" si="19"/>
        <v>0.13725490196078433</v>
      </c>
      <c r="U46" s="9">
        <f t="shared" si="20"/>
        <v>7.1895424836601302E-2</v>
      </c>
      <c r="V46" s="10">
        <f t="shared" si="21"/>
        <v>56500</v>
      </c>
      <c r="W46" s="8">
        <f t="shared" si="22"/>
        <v>2584.9673202614376</v>
      </c>
      <c r="X46" s="8">
        <f t="shared" si="23"/>
        <v>35820.261437908492</v>
      </c>
      <c r="Y46" s="8">
        <f t="shared" si="24"/>
        <v>7754.9019607843147</v>
      </c>
      <c r="Z46" s="8">
        <f t="shared" si="25"/>
        <v>4062.0915032679736</v>
      </c>
      <c r="AA46" s="8">
        <f t="shared" si="26"/>
        <v>123.09368191721133</v>
      </c>
      <c r="AB46" s="8">
        <f t="shared" si="27"/>
        <v>123.09368191721131</v>
      </c>
      <c r="AC46" s="8">
        <f t="shared" si="28"/>
        <v>123.09368191721134</v>
      </c>
      <c r="AD46" s="8">
        <f t="shared" si="29"/>
        <v>123.09368191721133</v>
      </c>
    </row>
    <row r="47" spans="1:30" x14ac:dyDescent="0.2">
      <c r="A47" t="s">
        <v>76</v>
      </c>
      <c r="B47">
        <v>2021</v>
      </c>
      <c r="D47" t="s">
        <v>78</v>
      </c>
      <c r="E47">
        <v>9800</v>
      </c>
      <c r="L47" t="s">
        <v>78</v>
      </c>
      <c r="M47" s="7">
        <f t="shared" si="30"/>
        <v>0</v>
      </c>
      <c r="N47" s="7">
        <f t="shared" si="30"/>
        <v>10</v>
      </c>
      <c r="O47" s="7">
        <f t="shared" si="30"/>
        <v>1</v>
      </c>
      <c r="P47" s="7">
        <f t="shared" si="30"/>
        <v>0</v>
      </c>
      <c r="Q47" s="7">
        <f t="shared" si="30"/>
        <v>11</v>
      </c>
      <c r="R47" s="9">
        <f t="shared" si="17"/>
        <v>0</v>
      </c>
      <c r="S47" s="9">
        <f t="shared" si="18"/>
        <v>0.45454545454545453</v>
      </c>
      <c r="T47" s="9">
        <f t="shared" si="19"/>
        <v>4.5454545454545456E-2</v>
      </c>
      <c r="U47" s="9">
        <f t="shared" si="20"/>
        <v>0</v>
      </c>
      <c r="V47" s="10">
        <f t="shared" si="21"/>
        <v>9800</v>
      </c>
      <c r="W47" s="8">
        <f t="shared" si="22"/>
        <v>0</v>
      </c>
      <c r="X47" s="8">
        <f t="shared" si="23"/>
        <v>4454.545454545454</v>
      </c>
      <c r="Y47" s="8">
        <f t="shared" si="24"/>
        <v>445.45454545454544</v>
      </c>
      <c r="Z47" s="8">
        <f t="shared" si="25"/>
        <v>0</v>
      </c>
      <c r="AA47" s="8" t="str">
        <f t="shared" si="26"/>
        <v/>
      </c>
      <c r="AB47" s="8">
        <f t="shared" si="27"/>
        <v>148.48484848484847</v>
      </c>
      <c r="AC47" s="8">
        <f t="shared" si="28"/>
        <v>148.48484848484847</v>
      </c>
      <c r="AD47" s="8" t="str">
        <f t="shared" si="29"/>
        <v/>
      </c>
    </row>
    <row r="48" spans="1:30" x14ac:dyDescent="0.2">
      <c r="A48" t="s">
        <v>72</v>
      </c>
      <c r="B48">
        <v>2021</v>
      </c>
      <c r="D48" t="s">
        <v>79</v>
      </c>
      <c r="E48">
        <v>3200</v>
      </c>
      <c r="L48" t="s">
        <v>79</v>
      </c>
      <c r="M48" s="7">
        <f t="shared" si="30"/>
        <v>0</v>
      </c>
      <c r="N48" s="7">
        <f t="shared" si="30"/>
        <v>7</v>
      </c>
      <c r="O48" s="7">
        <f t="shared" si="30"/>
        <v>0</v>
      </c>
      <c r="P48" s="7">
        <f t="shared" si="30"/>
        <v>1</v>
      </c>
      <c r="Q48" s="7">
        <f t="shared" si="30"/>
        <v>3</v>
      </c>
      <c r="R48" s="9">
        <f t="shared" si="17"/>
        <v>0</v>
      </c>
      <c r="S48" s="9">
        <f t="shared" si="18"/>
        <v>0.63636363636363635</v>
      </c>
      <c r="T48" s="9">
        <f t="shared" si="19"/>
        <v>0</v>
      </c>
      <c r="U48" s="9">
        <f t="shared" si="20"/>
        <v>9.0909090909090912E-2</v>
      </c>
      <c r="V48" s="10">
        <f t="shared" si="21"/>
        <v>3200</v>
      </c>
      <c r="W48" s="8">
        <f t="shared" si="22"/>
        <v>0</v>
      </c>
      <c r="X48" s="8">
        <f t="shared" si="23"/>
        <v>2036.3636363636363</v>
      </c>
      <c r="Y48" s="8">
        <f t="shared" si="24"/>
        <v>0</v>
      </c>
      <c r="Z48" s="8">
        <f t="shared" si="25"/>
        <v>290.90909090909093</v>
      </c>
      <c r="AA48" s="8" t="str">
        <f t="shared" si="26"/>
        <v/>
      </c>
      <c r="AB48" s="8">
        <f t="shared" si="27"/>
        <v>96.969696969696969</v>
      </c>
      <c r="AC48" s="8" t="str">
        <f t="shared" si="28"/>
        <v/>
      </c>
      <c r="AD48" s="8">
        <f t="shared" si="29"/>
        <v>96.969696969696983</v>
      </c>
    </row>
    <row r="49" spans="1:30" x14ac:dyDescent="0.2">
      <c r="A49" t="s">
        <v>77</v>
      </c>
      <c r="B49">
        <v>2021</v>
      </c>
      <c r="D49" t="s">
        <v>80</v>
      </c>
      <c r="E49">
        <v>12900</v>
      </c>
      <c r="L49" t="s">
        <v>80</v>
      </c>
      <c r="M49" s="7">
        <f t="shared" si="30"/>
        <v>2</v>
      </c>
      <c r="N49" s="7">
        <f t="shared" si="30"/>
        <v>9</v>
      </c>
      <c r="O49" s="7">
        <f t="shared" si="30"/>
        <v>8</v>
      </c>
      <c r="P49" s="7">
        <f t="shared" si="30"/>
        <v>1</v>
      </c>
      <c r="Q49" s="7">
        <f t="shared" si="30"/>
        <v>2</v>
      </c>
      <c r="R49" s="9">
        <f t="shared" si="17"/>
        <v>9.0909090909090912E-2</v>
      </c>
      <c r="S49" s="9">
        <f t="shared" si="18"/>
        <v>0.40909090909090912</v>
      </c>
      <c r="T49" s="9">
        <f t="shared" si="19"/>
        <v>0.36363636363636365</v>
      </c>
      <c r="U49" s="9">
        <f t="shared" si="20"/>
        <v>4.5454545454545456E-2</v>
      </c>
      <c r="V49" s="10">
        <f t="shared" si="21"/>
        <v>12900</v>
      </c>
      <c r="W49" s="8">
        <f t="shared" si="22"/>
        <v>1172.7272727272727</v>
      </c>
      <c r="X49" s="8">
        <f t="shared" si="23"/>
        <v>5277.2727272727279</v>
      </c>
      <c r="Y49" s="8">
        <f t="shared" si="24"/>
        <v>4690.909090909091</v>
      </c>
      <c r="Z49" s="8">
        <f t="shared" si="25"/>
        <v>586.36363636363637</v>
      </c>
      <c r="AA49" s="8">
        <f t="shared" si="26"/>
        <v>195.45454545454547</v>
      </c>
      <c r="AB49" s="8">
        <f t="shared" si="27"/>
        <v>195.45454545454547</v>
      </c>
      <c r="AC49" s="8">
        <f t="shared" si="28"/>
        <v>195.45454545454547</v>
      </c>
      <c r="AD49" s="8">
        <f t="shared" si="29"/>
        <v>195.45454545454547</v>
      </c>
    </row>
    <row r="50" spans="1:30" x14ac:dyDescent="0.2">
      <c r="A50" t="s">
        <v>69</v>
      </c>
      <c r="B50">
        <v>2022</v>
      </c>
      <c r="D50" t="s">
        <v>81</v>
      </c>
      <c r="E50">
        <v>8600</v>
      </c>
      <c r="L50" t="s">
        <v>81</v>
      </c>
      <c r="M50" s="7">
        <f t="shared" si="30"/>
        <v>1</v>
      </c>
      <c r="N50" s="7">
        <f t="shared" si="30"/>
        <v>14</v>
      </c>
      <c r="O50" s="7">
        <f t="shared" si="30"/>
        <v>3</v>
      </c>
      <c r="P50" s="7">
        <f t="shared" si="30"/>
        <v>3</v>
      </c>
      <c r="Q50" s="7">
        <f t="shared" si="30"/>
        <v>4</v>
      </c>
      <c r="R50" s="9">
        <f t="shared" si="17"/>
        <v>0.04</v>
      </c>
      <c r="S50" s="9">
        <f t="shared" si="18"/>
        <v>0.56000000000000005</v>
      </c>
      <c r="T50" s="9">
        <f t="shared" si="19"/>
        <v>0.12</v>
      </c>
      <c r="U50" s="9">
        <f t="shared" si="20"/>
        <v>0.12</v>
      </c>
      <c r="V50" s="10">
        <f t="shared" si="21"/>
        <v>8600</v>
      </c>
      <c r="W50" s="8">
        <f t="shared" si="22"/>
        <v>344</v>
      </c>
      <c r="X50" s="8">
        <f t="shared" si="23"/>
        <v>4816.0000000000009</v>
      </c>
      <c r="Y50" s="8">
        <f t="shared" si="24"/>
        <v>1032</v>
      </c>
      <c r="Z50" s="8">
        <f t="shared" si="25"/>
        <v>1032</v>
      </c>
      <c r="AA50" s="8">
        <f t="shared" si="26"/>
        <v>114.66666666666667</v>
      </c>
      <c r="AB50" s="8">
        <f t="shared" si="27"/>
        <v>114.6666666666667</v>
      </c>
      <c r="AC50" s="8">
        <f t="shared" si="28"/>
        <v>114.66666666666667</v>
      </c>
      <c r="AD50" s="8">
        <f t="shared" si="29"/>
        <v>114.66666666666667</v>
      </c>
    </row>
    <row r="51" spans="1:30" x14ac:dyDescent="0.2">
      <c r="A51" t="s">
        <v>76</v>
      </c>
      <c r="B51">
        <v>2022</v>
      </c>
      <c r="D51" t="s">
        <v>82</v>
      </c>
      <c r="E51">
        <v>3200</v>
      </c>
      <c r="L51" t="s">
        <v>82</v>
      </c>
      <c r="M51" s="7">
        <f t="shared" si="30"/>
        <v>0</v>
      </c>
      <c r="N51" s="7">
        <f t="shared" si="30"/>
        <v>3</v>
      </c>
      <c r="O51" s="7">
        <f t="shared" si="30"/>
        <v>5</v>
      </c>
      <c r="P51" s="7">
        <f t="shared" si="30"/>
        <v>2</v>
      </c>
      <c r="Q51" s="7">
        <f t="shared" si="30"/>
        <v>0</v>
      </c>
      <c r="R51" s="9">
        <f t="shared" si="17"/>
        <v>0</v>
      </c>
      <c r="S51" s="9">
        <f t="shared" si="18"/>
        <v>0.3</v>
      </c>
      <c r="T51" s="9">
        <f t="shared" si="19"/>
        <v>0.5</v>
      </c>
      <c r="U51" s="9">
        <f t="shared" si="20"/>
        <v>0.2</v>
      </c>
      <c r="V51" s="10">
        <f t="shared" si="21"/>
        <v>3200</v>
      </c>
      <c r="W51" s="8">
        <f t="shared" si="22"/>
        <v>0</v>
      </c>
      <c r="X51" s="8">
        <f t="shared" si="23"/>
        <v>960</v>
      </c>
      <c r="Y51" s="8">
        <f t="shared" si="24"/>
        <v>1600</v>
      </c>
      <c r="Z51" s="8">
        <f t="shared" si="25"/>
        <v>640</v>
      </c>
      <c r="AA51" s="8" t="str">
        <f t="shared" si="26"/>
        <v/>
      </c>
      <c r="AB51" s="8">
        <f t="shared" si="27"/>
        <v>106.66666666666667</v>
      </c>
      <c r="AC51" s="8">
        <f t="shared" si="28"/>
        <v>106.66666666666667</v>
      </c>
      <c r="AD51" s="8">
        <f t="shared" si="29"/>
        <v>106.66666666666667</v>
      </c>
    </row>
    <row r="52" spans="1:30" x14ac:dyDescent="0.2">
      <c r="A52" t="s">
        <v>87</v>
      </c>
      <c r="B52">
        <v>2021</v>
      </c>
      <c r="D52" t="s">
        <v>83</v>
      </c>
      <c r="E52">
        <v>30400</v>
      </c>
      <c r="L52" t="s">
        <v>83</v>
      </c>
      <c r="M52" s="7">
        <f t="shared" si="30"/>
        <v>5</v>
      </c>
      <c r="N52" s="7">
        <f t="shared" si="30"/>
        <v>55</v>
      </c>
      <c r="O52" s="7">
        <f t="shared" si="30"/>
        <v>4</v>
      </c>
      <c r="P52" s="7">
        <f t="shared" si="30"/>
        <v>1</v>
      </c>
      <c r="Q52" s="7">
        <f t="shared" si="30"/>
        <v>13</v>
      </c>
      <c r="R52" s="9">
        <f t="shared" si="17"/>
        <v>6.4102564102564097E-2</v>
      </c>
      <c r="S52" s="9">
        <f t="shared" si="18"/>
        <v>0.70512820512820518</v>
      </c>
      <c r="T52" s="9">
        <f t="shared" si="19"/>
        <v>5.128205128205128E-2</v>
      </c>
      <c r="U52" s="9">
        <f t="shared" si="20"/>
        <v>1.282051282051282E-2</v>
      </c>
      <c r="V52" s="10">
        <f t="shared" si="21"/>
        <v>30400</v>
      </c>
      <c r="W52" s="8">
        <f t="shared" si="22"/>
        <v>1948.7179487179485</v>
      </c>
      <c r="X52" s="8">
        <f t="shared" si="23"/>
        <v>21435.897435897437</v>
      </c>
      <c r="Y52" s="8">
        <f t="shared" si="24"/>
        <v>1558.9743589743589</v>
      </c>
      <c r="Z52" s="8">
        <f t="shared" si="25"/>
        <v>389.74358974358972</v>
      </c>
      <c r="AA52" s="8">
        <f t="shared" si="26"/>
        <v>129.91452991452991</v>
      </c>
      <c r="AB52" s="8">
        <f t="shared" si="27"/>
        <v>129.91452991452991</v>
      </c>
      <c r="AC52" s="8">
        <f t="shared" si="28"/>
        <v>129.91452991452991</v>
      </c>
      <c r="AD52" s="8">
        <f t="shared" si="29"/>
        <v>129.91452991452991</v>
      </c>
    </row>
    <row r="53" spans="1:30" x14ac:dyDescent="0.2">
      <c r="A53" t="s">
        <v>70</v>
      </c>
      <c r="B53">
        <v>2021</v>
      </c>
    </row>
    <row r="54" spans="1:30" x14ac:dyDescent="0.2">
      <c r="A54" t="s">
        <v>72</v>
      </c>
      <c r="B54">
        <v>2021</v>
      </c>
    </row>
    <row r="55" spans="1:30" x14ac:dyDescent="0.2">
      <c r="A55" t="s">
        <v>52</v>
      </c>
      <c r="B55">
        <v>2021</v>
      </c>
    </row>
    <row r="56" spans="1:30" x14ac:dyDescent="0.2">
      <c r="A56" t="s">
        <v>76</v>
      </c>
      <c r="B56">
        <v>0</v>
      </c>
    </row>
    <row r="57" spans="1:30" x14ac:dyDescent="0.2">
      <c r="A57" t="s">
        <v>99</v>
      </c>
      <c r="B57">
        <v>2021</v>
      </c>
    </row>
    <row r="58" spans="1:30" x14ac:dyDescent="0.2">
      <c r="A58" t="s">
        <v>89</v>
      </c>
      <c r="B58">
        <v>2021</v>
      </c>
    </row>
    <row r="59" spans="1:30" x14ac:dyDescent="0.2">
      <c r="A59" t="s">
        <v>76</v>
      </c>
      <c r="B59">
        <v>2021</v>
      </c>
    </row>
    <row r="60" spans="1:30" x14ac:dyDescent="0.2">
      <c r="A60" t="s">
        <v>49</v>
      </c>
      <c r="B60">
        <v>0</v>
      </c>
    </row>
    <row r="61" spans="1:30" x14ac:dyDescent="0.2">
      <c r="A61" t="s">
        <v>87</v>
      </c>
      <c r="B61">
        <v>2021</v>
      </c>
    </row>
    <row r="62" spans="1:30" x14ac:dyDescent="0.2">
      <c r="A62" t="s">
        <v>35</v>
      </c>
      <c r="B62">
        <v>2021</v>
      </c>
    </row>
    <row r="63" spans="1:30" x14ac:dyDescent="0.2">
      <c r="A63" t="s">
        <v>76</v>
      </c>
      <c r="B63">
        <v>2021</v>
      </c>
    </row>
    <row r="64" spans="1:30" x14ac:dyDescent="0.2">
      <c r="A64" t="s">
        <v>37</v>
      </c>
      <c r="B64">
        <v>2021</v>
      </c>
    </row>
    <row r="65" spans="1:2" x14ac:dyDescent="0.2">
      <c r="A65" t="s">
        <v>76</v>
      </c>
      <c r="B65">
        <v>2021</v>
      </c>
    </row>
    <row r="66" spans="1:2" x14ac:dyDescent="0.2">
      <c r="A66" t="s">
        <v>87</v>
      </c>
      <c r="B66">
        <v>2021</v>
      </c>
    </row>
    <row r="67" spans="1:2" x14ac:dyDescent="0.2">
      <c r="A67" t="s">
        <v>87</v>
      </c>
      <c r="B67">
        <v>2022</v>
      </c>
    </row>
    <row r="68" spans="1:2" x14ac:dyDescent="0.2">
      <c r="A68" t="s">
        <v>65</v>
      </c>
      <c r="B68">
        <v>2021</v>
      </c>
    </row>
    <row r="69" spans="1:2" x14ac:dyDescent="0.2">
      <c r="A69" t="s">
        <v>76</v>
      </c>
      <c r="B69">
        <v>2021</v>
      </c>
    </row>
    <row r="70" spans="1:2" x14ac:dyDescent="0.2">
      <c r="A70" t="s">
        <v>76</v>
      </c>
      <c r="B70">
        <v>2022</v>
      </c>
    </row>
    <row r="71" spans="1:2" x14ac:dyDescent="0.2">
      <c r="A71" t="s">
        <v>82</v>
      </c>
      <c r="B71">
        <v>2021</v>
      </c>
    </row>
    <row r="72" spans="1:2" x14ac:dyDescent="0.2">
      <c r="A72" t="s">
        <v>74</v>
      </c>
      <c r="B72">
        <v>2021</v>
      </c>
    </row>
    <row r="73" spans="1:2" x14ac:dyDescent="0.2">
      <c r="A73" t="s">
        <v>52</v>
      </c>
      <c r="B73">
        <v>2021</v>
      </c>
    </row>
    <row r="74" spans="1:2" x14ac:dyDescent="0.2">
      <c r="A74" t="s">
        <v>76</v>
      </c>
      <c r="B74">
        <v>2021</v>
      </c>
    </row>
    <row r="75" spans="1:2" x14ac:dyDescent="0.2">
      <c r="A75" t="s">
        <v>104</v>
      </c>
      <c r="B75">
        <v>2021</v>
      </c>
    </row>
    <row r="76" spans="1:2" x14ac:dyDescent="0.2">
      <c r="A76" t="s">
        <v>87</v>
      </c>
      <c r="B76">
        <v>2021</v>
      </c>
    </row>
    <row r="77" spans="1:2" x14ac:dyDescent="0.2">
      <c r="A77" t="s">
        <v>75</v>
      </c>
      <c r="B77">
        <v>2021</v>
      </c>
    </row>
    <row r="78" spans="1:2" x14ac:dyDescent="0.2">
      <c r="A78" t="s">
        <v>84</v>
      </c>
      <c r="B78">
        <v>2021</v>
      </c>
    </row>
    <row r="79" spans="1:2" x14ac:dyDescent="0.2">
      <c r="A79" t="s">
        <v>76</v>
      </c>
      <c r="B79">
        <v>2021</v>
      </c>
    </row>
    <row r="80" spans="1:2" x14ac:dyDescent="0.2">
      <c r="A80" t="s">
        <v>39</v>
      </c>
      <c r="B80">
        <v>2021</v>
      </c>
    </row>
    <row r="81" spans="1:2" x14ac:dyDescent="0.2">
      <c r="A81" t="s">
        <v>72</v>
      </c>
      <c r="B81">
        <v>2021</v>
      </c>
    </row>
    <row r="82" spans="1:2" x14ac:dyDescent="0.2">
      <c r="A82" t="s">
        <v>66</v>
      </c>
      <c r="B82">
        <v>2021</v>
      </c>
    </row>
    <row r="83" spans="1:2" x14ac:dyDescent="0.2">
      <c r="A83" t="s">
        <v>49</v>
      </c>
      <c r="B83">
        <v>2021</v>
      </c>
    </row>
    <row r="84" spans="1:2" x14ac:dyDescent="0.2">
      <c r="A84" t="s">
        <v>72</v>
      </c>
      <c r="B84">
        <v>2021</v>
      </c>
    </row>
    <row r="85" spans="1:2" x14ac:dyDescent="0.2">
      <c r="A85" t="s">
        <v>87</v>
      </c>
      <c r="B85">
        <v>0</v>
      </c>
    </row>
    <row r="86" spans="1:2" x14ac:dyDescent="0.2">
      <c r="A86" t="s">
        <v>83</v>
      </c>
      <c r="B86">
        <v>2021</v>
      </c>
    </row>
    <row r="87" spans="1:2" x14ac:dyDescent="0.2">
      <c r="A87" t="s">
        <v>75</v>
      </c>
      <c r="B87">
        <v>2022</v>
      </c>
    </row>
    <row r="88" spans="1:2" x14ac:dyDescent="0.2">
      <c r="A88" t="s">
        <v>72</v>
      </c>
      <c r="B88">
        <v>2021</v>
      </c>
    </row>
    <row r="89" spans="1:2" x14ac:dyDescent="0.2">
      <c r="A89" t="s">
        <v>87</v>
      </c>
      <c r="B89">
        <v>2021</v>
      </c>
    </row>
    <row r="90" spans="1:2" x14ac:dyDescent="0.2">
      <c r="A90" t="s">
        <v>37</v>
      </c>
      <c r="B90">
        <v>2021</v>
      </c>
    </row>
    <row r="91" spans="1:2" x14ac:dyDescent="0.2">
      <c r="A91" t="s">
        <v>76</v>
      </c>
      <c r="B91">
        <v>2021</v>
      </c>
    </row>
    <row r="92" spans="1:2" x14ac:dyDescent="0.2">
      <c r="A92" t="s">
        <v>67</v>
      </c>
      <c r="B92">
        <v>2022</v>
      </c>
    </row>
    <row r="93" spans="1:2" x14ac:dyDescent="0.2">
      <c r="A93" t="s">
        <v>76</v>
      </c>
      <c r="B93">
        <v>2021</v>
      </c>
    </row>
    <row r="94" spans="1:2" x14ac:dyDescent="0.2">
      <c r="A94" t="s">
        <v>87</v>
      </c>
      <c r="B94">
        <v>2021</v>
      </c>
    </row>
    <row r="95" spans="1:2" x14ac:dyDescent="0.2">
      <c r="A95" t="s">
        <v>103</v>
      </c>
      <c r="B95">
        <v>2021</v>
      </c>
    </row>
    <row r="96" spans="1:2" x14ac:dyDescent="0.2">
      <c r="A96" t="s">
        <v>72</v>
      </c>
      <c r="B96">
        <v>2021</v>
      </c>
    </row>
    <row r="97" spans="1:2" x14ac:dyDescent="0.2">
      <c r="A97" t="s">
        <v>87</v>
      </c>
      <c r="B97">
        <v>2021</v>
      </c>
    </row>
    <row r="98" spans="1:2" x14ac:dyDescent="0.2">
      <c r="A98" t="s">
        <v>87</v>
      </c>
      <c r="B98">
        <v>2021</v>
      </c>
    </row>
    <row r="99" spans="1:2" x14ac:dyDescent="0.2">
      <c r="A99" t="s">
        <v>87</v>
      </c>
      <c r="B99">
        <v>2021</v>
      </c>
    </row>
    <row r="100" spans="1:2" x14ac:dyDescent="0.2">
      <c r="A100" t="s">
        <v>72</v>
      </c>
      <c r="B100">
        <v>2021</v>
      </c>
    </row>
    <row r="101" spans="1:2" x14ac:dyDescent="0.2">
      <c r="A101" t="s">
        <v>72</v>
      </c>
      <c r="B101">
        <v>2022</v>
      </c>
    </row>
    <row r="102" spans="1:2" x14ac:dyDescent="0.2">
      <c r="A102" t="s">
        <v>99</v>
      </c>
      <c r="B102">
        <v>2022</v>
      </c>
    </row>
    <row r="103" spans="1:2" x14ac:dyDescent="0.2">
      <c r="A103" t="s">
        <v>72</v>
      </c>
      <c r="B103">
        <v>2022</v>
      </c>
    </row>
    <row r="104" spans="1:2" x14ac:dyDescent="0.2">
      <c r="A104" t="s">
        <v>68</v>
      </c>
      <c r="B104">
        <v>2021</v>
      </c>
    </row>
    <row r="105" spans="1:2" x14ac:dyDescent="0.2">
      <c r="A105" t="s">
        <v>76</v>
      </c>
      <c r="B105">
        <v>2021</v>
      </c>
    </row>
    <row r="106" spans="1:2" x14ac:dyDescent="0.2">
      <c r="A106" t="s">
        <v>75</v>
      </c>
      <c r="B106">
        <v>2021</v>
      </c>
    </row>
    <row r="107" spans="1:2" x14ac:dyDescent="0.2">
      <c r="A107" t="s">
        <v>66</v>
      </c>
      <c r="B107">
        <v>2021</v>
      </c>
    </row>
    <row r="108" spans="1:2" x14ac:dyDescent="0.2">
      <c r="A108" t="s">
        <v>79</v>
      </c>
      <c r="B108">
        <v>0</v>
      </c>
    </row>
    <row r="109" spans="1:2" x14ac:dyDescent="0.2">
      <c r="A109" t="s">
        <v>80</v>
      </c>
      <c r="B109">
        <v>2021</v>
      </c>
    </row>
    <row r="110" spans="1:2" x14ac:dyDescent="0.2">
      <c r="A110" t="s">
        <v>76</v>
      </c>
      <c r="B110">
        <v>2021</v>
      </c>
    </row>
    <row r="111" spans="1:2" x14ac:dyDescent="0.2">
      <c r="A111" t="s">
        <v>77</v>
      </c>
      <c r="B111">
        <v>2021</v>
      </c>
    </row>
    <row r="112" spans="1:2" x14ac:dyDescent="0.2">
      <c r="A112" t="s">
        <v>76</v>
      </c>
      <c r="B112">
        <v>2022</v>
      </c>
    </row>
    <row r="113" spans="1:2" x14ac:dyDescent="0.2">
      <c r="A113" t="s">
        <v>87</v>
      </c>
      <c r="B113">
        <v>2021</v>
      </c>
    </row>
    <row r="114" spans="1:2" x14ac:dyDescent="0.2">
      <c r="A114" t="s">
        <v>87</v>
      </c>
      <c r="B114">
        <v>2022</v>
      </c>
    </row>
    <row r="115" spans="1:2" x14ac:dyDescent="0.2">
      <c r="A115" t="s">
        <v>77</v>
      </c>
      <c r="B115">
        <v>2021</v>
      </c>
    </row>
    <row r="116" spans="1:2" x14ac:dyDescent="0.2">
      <c r="A116" t="s">
        <v>84</v>
      </c>
      <c r="B116">
        <v>2021</v>
      </c>
    </row>
    <row r="117" spans="1:2" x14ac:dyDescent="0.2">
      <c r="A117" t="s">
        <v>77</v>
      </c>
      <c r="B117">
        <v>2021</v>
      </c>
    </row>
    <row r="118" spans="1:2" x14ac:dyDescent="0.2">
      <c r="A118" t="s">
        <v>72</v>
      </c>
      <c r="B118">
        <v>2022</v>
      </c>
    </row>
    <row r="119" spans="1:2" x14ac:dyDescent="0.2">
      <c r="A119" t="s">
        <v>99</v>
      </c>
      <c r="B119">
        <v>2021</v>
      </c>
    </row>
    <row r="120" spans="1:2" x14ac:dyDescent="0.2">
      <c r="A120" t="s">
        <v>76</v>
      </c>
      <c r="B120">
        <v>2021</v>
      </c>
    </row>
    <row r="121" spans="1:2" x14ac:dyDescent="0.2">
      <c r="A121" t="s">
        <v>72</v>
      </c>
      <c r="B121">
        <v>2021</v>
      </c>
    </row>
    <row r="122" spans="1:2" x14ac:dyDescent="0.2">
      <c r="A122" t="s">
        <v>75</v>
      </c>
      <c r="B122">
        <v>0</v>
      </c>
    </row>
    <row r="123" spans="1:2" x14ac:dyDescent="0.2">
      <c r="A123" t="s">
        <v>66</v>
      </c>
      <c r="B123">
        <v>0</v>
      </c>
    </row>
    <row r="124" spans="1:2" x14ac:dyDescent="0.2">
      <c r="A124" t="s">
        <v>77</v>
      </c>
      <c r="B124">
        <v>2021</v>
      </c>
    </row>
    <row r="125" spans="1:2" x14ac:dyDescent="0.2">
      <c r="A125" t="s">
        <v>77</v>
      </c>
      <c r="B125">
        <v>2021</v>
      </c>
    </row>
    <row r="126" spans="1:2" x14ac:dyDescent="0.2">
      <c r="A126" t="s">
        <v>72</v>
      </c>
      <c r="B126">
        <v>2021</v>
      </c>
    </row>
    <row r="127" spans="1:2" x14ac:dyDescent="0.2">
      <c r="A127" t="s">
        <v>50</v>
      </c>
      <c r="B127">
        <v>2021</v>
      </c>
    </row>
    <row r="128" spans="1:2" x14ac:dyDescent="0.2">
      <c r="A128" t="s">
        <v>104</v>
      </c>
      <c r="B128">
        <v>2021</v>
      </c>
    </row>
    <row r="129" spans="1:2" x14ac:dyDescent="0.2">
      <c r="A129" t="s">
        <v>104</v>
      </c>
      <c r="B129">
        <v>0</v>
      </c>
    </row>
    <row r="130" spans="1:2" x14ac:dyDescent="0.2">
      <c r="A130" t="s">
        <v>65</v>
      </c>
      <c r="B130">
        <v>2021</v>
      </c>
    </row>
    <row r="131" spans="1:2" x14ac:dyDescent="0.2">
      <c r="A131" t="s">
        <v>52</v>
      </c>
      <c r="B131">
        <v>2021</v>
      </c>
    </row>
    <row r="132" spans="1:2" x14ac:dyDescent="0.2">
      <c r="A132" t="s">
        <v>46</v>
      </c>
      <c r="B132">
        <v>2021</v>
      </c>
    </row>
    <row r="133" spans="1:2" x14ac:dyDescent="0.2">
      <c r="A133" t="s">
        <v>56</v>
      </c>
      <c r="B133">
        <v>2021</v>
      </c>
    </row>
    <row r="134" spans="1:2" x14ac:dyDescent="0.2">
      <c r="A134" t="s">
        <v>43</v>
      </c>
      <c r="B134">
        <v>2021</v>
      </c>
    </row>
    <row r="135" spans="1:2" x14ac:dyDescent="0.2">
      <c r="A135" t="s">
        <v>75</v>
      </c>
      <c r="B135">
        <v>2021</v>
      </c>
    </row>
    <row r="136" spans="1:2" x14ac:dyDescent="0.2">
      <c r="A136" t="s">
        <v>99</v>
      </c>
      <c r="B136">
        <v>2021</v>
      </c>
    </row>
    <row r="137" spans="1:2" x14ac:dyDescent="0.2">
      <c r="A137" t="s">
        <v>77</v>
      </c>
      <c r="B137">
        <v>2021</v>
      </c>
    </row>
    <row r="138" spans="1:2" x14ac:dyDescent="0.2">
      <c r="A138" t="s">
        <v>89</v>
      </c>
      <c r="B138">
        <v>2021</v>
      </c>
    </row>
    <row r="139" spans="1:2" x14ac:dyDescent="0.2">
      <c r="A139" t="s">
        <v>99</v>
      </c>
      <c r="B139">
        <v>2021</v>
      </c>
    </row>
    <row r="140" spans="1:2" x14ac:dyDescent="0.2">
      <c r="A140" t="s">
        <v>72</v>
      </c>
      <c r="B140">
        <v>2022</v>
      </c>
    </row>
    <row r="141" spans="1:2" x14ac:dyDescent="0.2">
      <c r="A141" t="s">
        <v>78</v>
      </c>
      <c r="B141">
        <v>2022</v>
      </c>
    </row>
    <row r="142" spans="1:2" x14ac:dyDescent="0.2">
      <c r="A142" t="s">
        <v>87</v>
      </c>
      <c r="B142">
        <v>2021</v>
      </c>
    </row>
    <row r="143" spans="1:2" x14ac:dyDescent="0.2">
      <c r="A143" t="s">
        <v>77</v>
      </c>
      <c r="B143">
        <v>0</v>
      </c>
    </row>
    <row r="144" spans="1:2" x14ac:dyDescent="0.2">
      <c r="A144" t="s">
        <v>74</v>
      </c>
      <c r="B144">
        <v>2021</v>
      </c>
    </row>
    <row r="145" spans="1:2" x14ac:dyDescent="0.2">
      <c r="A145" t="s">
        <v>84</v>
      </c>
      <c r="B145">
        <v>2021</v>
      </c>
    </row>
    <row r="146" spans="1:2" x14ac:dyDescent="0.2">
      <c r="A146" t="s">
        <v>83</v>
      </c>
      <c r="B146">
        <v>0</v>
      </c>
    </row>
    <row r="147" spans="1:2" x14ac:dyDescent="0.2">
      <c r="A147" t="s">
        <v>84</v>
      </c>
      <c r="B147">
        <v>2021</v>
      </c>
    </row>
    <row r="148" spans="1:2" x14ac:dyDescent="0.2">
      <c r="A148" t="s">
        <v>81</v>
      </c>
      <c r="B148">
        <v>2021</v>
      </c>
    </row>
    <row r="149" spans="1:2" x14ac:dyDescent="0.2">
      <c r="A149" t="s">
        <v>65</v>
      </c>
      <c r="B149">
        <v>2021</v>
      </c>
    </row>
    <row r="150" spans="1:2" x14ac:dyDescent="0.2">
      <c r="A150" t="s">
        <v>75</v>
      </c>
      <c r="B150">
        <v>2021</v>
      </c>
    </row>
    <row r="151" spans="1:2" x14ac:dyDescent="0.2">
      <c r="A151" t="s">
        <v>76</v>
      </c>
      <c r="B151">
        <v>2021</v>
      </c>
    </row>
    <row r="152" spans="1:2" x14ac:dyDescent="0.2">
      <c r="A152" t="s">
        <v>99</v>
      </c>
      <c r="B152">
        <v>2021</v>
      </c>
    </row>
    <row r="153" spans="1:2" x14ac:dyDescent="0.2">
      <c r="A153" t="s">
        <v>76</v>
      </c>
      <c r="B153">
        <v>0</v>
      </c>
    </row>
    <row r="154" spans="1:2" x14ac:dyDescent="0.2">
      <c r="A154" t="s">
        <v>72</v>
      </c>
      <c r="B154">
        <v>2021</v>
      </c>
    </row>
    <row r="155" spans="1:2" x14ac:dyDescent="0.2">
      <c r="A155" t="s">
        <v>77</v>
      </c>
      <c r="B155">
        <v>2021</v>
      </c>
    </row>
    <row r="156" spans="1:2" x14ac:dyDescent="0.2">
      <c r="A156" t="s">
        <v>66</v>
      </c>
      <c r="B156">
        <v>2022</v>
      </c>
    </row>
    <row r="157" spans="1:2" x14ac:dyDescent="0.2">
      <c r="A157" t="s">
        <v>76</v>
      </c>
      <c r="B157">
        <v>2021</v>
      </c>
    </row>
    <row r="158" spans="1:2" x14ac:dyDescent="0.2">
      <c r="A158" t="s">
        <v>61</v>
      </c>
      <c r="B158">
        <v>0</v>
      </c>
    </row>
    <row r="159" spans="1:2" x14ac:dyDescent="0.2">
      <c r="A159" t="s">
        <v>99</v>
      </c>
      <c r="B159">
        <v>2021</v>
      </c>
    </row>
    <row r="160" spans="1:2" x14ac:dyDescent="0.2">
      <c r="A160" t="s">
        <v>61</v>
      </c>
      <c r="B160">
        <v>2021</v>
      </c>
    </row>
    <row r="161" spans="1:2" x14ac:dyDescent="0.2">
      <c r="A161" t="s">
        <v>76</v>
      </c>
      <c r="B161">
        <v>2021</v>
      </c>
    </row>
    <row r="162" spans="1:2" x14ac:dyDescent="0.2">
      <c r="A162" t="s">
        <v>69</v>
      </c>
      <c r="B162">
        <v>2021</v>
      </c>
    </row>
    <row r="163" spans="1:2" x14ac:dyDescent="0.2">
      <c r="A163" t="s">
        <v>46</v>
      </c>
      <c r="B163">
        <v>2021</v>
      </c>
    </row>
    <row r="164" spans="1:2" x14ac:dyDescent="0.2">
      <c r="A164" t="s">
        <v>87</v>
      </c>
      <c r="B164">
        <v>2022</v>
      </c>
    </row>
    <row r="165" spans="1:2" x14ac:dyDescent="0.2">
      <c r="A165" t="s">
        <v>104</v>
      </c>
      <c r="B165">
        <v>2021</v>
      </c>
    </row>
    <row r="166" spans="1:2" x14ac:dyDescent="0.2">
      <c r="A166" t="s">
        <v>77</v>
      </c>
      <c r="B166">
        <v>2021</v>
      </c>
    </row>
    <row r="167" spans="1:2" x14ac:dyDescent="0.2">
      <c r="A167" t="s">
        <v>76</v>
      </c>
      <c r="B167">
        <v>2021</v>
      </c>
    </row>
    <row r="168" spans="1:2" x14ac:dyDescent="0.2">
      <c r="A168" t="s">
        <v>77</v>
      </c>
      <c r="B168">
        <v>2021</v>
      </c>
    </row>
    <row r="169" spans="1:2" x14ac:dyDescent="0.2">
      <c r="A169" t="s">
        <v>87</v>
      </c>
      <c r="B169">
        <v>0</v>
      </c>
    </row>
    <row r="170" spans="1:2" x14ac:dyDescent="0.2">
      <c r="A170" t="s">
        <v>75</v>
      </c>
      <c r="B170">
        <v>2021</v>
      </c>
    </row>
    <row r="171" spans="1:2" x14ac:dyDescent="0.2">
      <c r="A171" t="s">
        <v>87</v>
      </c>
      <c r="B171">
        <v>2021</v>
      </c>
    </row>
    <row r="172" spans="1:2" x14ac:dyDescent="0.2">
      <c r="A172" t="s">
        <v>87</v>
      </c>
      <c r="B172">
        <v>2021</v>
      </c>
    </row>
    <row r="173" spans="1:2" x14ac:dyDescent="0.2">
      <c r="A173" t="s">
        <v>77</v>
      </c>
      <c r="B173">
        <v>2022</v>
      </c>
    </row>
    <row r="174" spans="1:2" x14ac:dyDescent="0.2">
      <c r="A174" t="s">
        <v>87</v>
      </c>
      <c r="B174">
        <v>2020</v>
      </c>
    </row>
    <row r="175" spans="1:2" x14ac:dyDescent="0.2">
      <c r="A175" t="s">
        <v>37</v>
      </c>
      <c r="B175">
        <v>2020</v>
      </c>
    </row>
    <row r="176" spans="1:2" x14ac:dyDescent="0.2">
      <c r="A176" t="s">
        <v>76</v>
      </c>
      <c r="B176">
        <v>0</v>
      </c>
    </row>
    <row r="177" spans="1:2" x14ac:dyDescent="0.2">
      <c r="A177" t="s">
        <v>69</v>
      </c>
      <c r="B177">
        <v>2020</v>
      </c>
    </row>
    <row r="178" spans="1:2" x14ac:dyDescent="0.2">
      <c r="A178" t="s">
        <v>72</v>
      </c>
      <c r="B178">
        <v>2022</v>
      </c>
    </row>
    <row r="179" spans="1:2" x14ac:dyDescent="0.2">
      <c r="A179" t="s">
        <v>76</v>
      </c>
      <c r="B179">
        <v>2022</v>
      </c>
    </row>
    <row r="180" spans="1:2" x14ac:dyDescent="0.2">
      <c r="A180" t="s">
        <v>68</v>
      </c>
      <c r="B180">
        <v>2022</v>
      </c>
    </row>
    <row r="181" spans="1:2" x14ac:dyDescent="0.2">
      <c r="A181" t="s">
        <v>87</v>
      </c>
      <c r="B181">
        <v>2021</v>
      </c>
    </row>
    <row r="182" spans="1:2" x14ac:dyDescent="0.2">
      <c r="A182" t="s">
        <v>87</v>
      </c>
      <c r="B182">
        <v>2021</v>
      </c>
    </row>
    <row r="183" spans="1:2" x14ac:dyDescent="0.2">
      <c r="A183" t="s">
        <v>60</v>
      </c>
      <c r="B183">
        <v>2021</v>
      </c>
    </row>
    <row r="184" spans="1:2" x14ac:dyDescent="0.2">
      <c r="A184" t="s">
        <v>87</v>
      </c>
      <c r="B184">
        <v>2021</v>
      </c>
    </row>
    <row r="185" spans="1:2" x14ac:dyDescent="0.2">
      <c r="A185" t="s">
        <v>74</v>
      </c>
      <c r="B185">
        <v>2021</v>
      </c>
    </row>
    <row r="186" spans="1:2" x14ac:dyDescent="0.2">
      <c r="A186" t="s">
        <v>80</v>
      </c>
      <c r="B186">
        <v>2021</v>
      </c>
    </row>
    <row r="187" spans="1:2" x14ac:dyDescent="0.2">
      <c r="A187" t="s">
        <v>89</v>
      </c>
      <c r="B187">
        <v>2021</v>
      </c>
    </row>
    <row r="188" spans="1:2" x14ac:dyDescent="0.2">
      <c r="A188" t="s">
        <v>104</v>
      </c>
      <c r="B188">
        <v>2021</v>
      </c>
    </row>
    <row r="189" spans="1:2" x14ac:dyDescent="0.2">
      <c r="A189" t="s">
        <v>69</v>
      </c>
      <c r="B189">
        <v>2021</v>
      </c>
    </row>
    <row r="190" spans="1:2" x14ac:dyDescent="0.2">
      <c r="A190" t="s">
        <v>76</v>
      </c>
      <c r="B190">
        <v>2022</v>
      </c>
    </row>
    <row r="191" spans="1:2" x14ac:dyDescent="0.2">
      <c r="A191" t="s">
        <v>77</v>
      </c>
      <c r="B191">
        <v>2021</v>
      </c>
    </row>
    <row r="192" spans="1:2" x14ac:dyDescent="0.2">
      <c r="A192" t="s">
        <v>69</v>
      </c>
      <c r="B192">
        <v>2021</v>
      </c>
    </row>
    <row r="193" spans="1:2" x14ac:dyDescent="0.2">
      <c r="A193" t="s">
        <v>42</v>
      </c>
      <c r="B193">
        <v>2022</v>
      </c>
    </row>
    <row r="194" spans="1:2" x14ac:dyDescent="0.2">
      <c r="A194" t="s">
        <v>67</v>
      </c>
      <c r="B194">
        <v>2021</v>
      </c>
    </row>
    <row r="195" spans="1:2" x14ac:dyDescent="0.2">
      <c r="A195" t="s">
        <v>69</v>
      </c>
      <c r="B195">
        <v>2021</v>
      </c>
    </row>
    <row r="196" spans="1:2" x14ac:dyDescent="0.2">
      <c r="A196" t="s">
        <v>87</v>
      </c>
      <c r="B196">
        <v>2021</v>
      </c>
    </row>
    <row r="197" spans="1:2" x14ac:dyDescent="0.2">
      <c r="A197" t="s">
        <v>76</v>
      </c>
      <c r="B197">
        <v>2021</v>
      </c>
    </row>
    <row r="198" spans="1:2" x14ac:dyDescent="0.2">
      <c r="A198" t="s">
        <v>42</v>
      </c>
      <c r="B198">
        <v>2022</v>
      </c>
    </row>
    <row r="199" spans="1:2" x14ac:dyDescent="0.2">
      <c r="A199" t="s">
        <v>77</v>
      </c>
      <c r="B199">
        <v>2021</v>
      </c>
    </row>
    <row r="200" spans="1:2" x14ac:dyDescent="0.2">
      <c r="A200" t="s">
        <v>76</v>
      </c>
      <c r="B200">
        <v>2022</v>
      </c>
    </row>
    <row r="201" spans="1:2" x14ac:dyDescent="0.2">
      <c r="A201" t="s">
        <v>83</v>
      </c>
      <c r="B201">
        <v>2021</v>
      </c>
    </row>
    <row r="202" spans="1:2" x14ac:dyDescent="0.2">
      <c r="A202" t="s">
        <v>72</v>
      </c>
      <c r="B202">
        <v>2021</v>
      </c>
    </row>
    <row r="203" spans="1:2" x14ac:dyDescent="0.2">
      <c r="A203" t="s">
        <v>65</v>
      </c>
      <c r="B203">
        <v>2021</v>
      </c>
    </row>
    <row r="204" spans="1:2" x14ac:dyDescent="0.2">
      <c r="A204" t="s">
        <v>87</v>
      </c>
      <c r="B204">
        <v>2021</v>
      </c>
    </row>
    <row r="205" spans="1:2" x14ac:dyDescent="0.2">
      <c r="A205" t="s">
        <v>65</v>
      </c>
      <c r="B205">
        <v>2021</v>
      </c>
    </row>
    <row r="206" spans="1:2" x14ac:dyDescent="0.2">
      <c r="A206" t="s">
        <v>80</v>
      </c>
      <c r="B206">
        <v>2022</v>
      </c>
    </row>
    <row r="207" spans="1:2" x14ac:dyDescent="0.2">
      <c r="A207" t="s">
        <v>75</v>
      </c>
      <c r="B207">
        <v>2020</v>
      </c>
    </row>
    <row r="208" spans="1:2" x14ac:dyDescent="0.2">
      <c r="A208" t="s">
        <v>72</v>
      </c>
      <c r="B208">
        <v>2021</v>
      </c>
    </row>
    <row r="209" spans="1:2" x14ac:dyDescent="0.2">
      <c r="A209" t="s">
        <v>87</v>
      </c>
      <c r="B209">
        <v>2021</v>
      </c>
    </row>
    <row r="210" spans="1:2" x14ac:dyDescent="0.2">
      <c r="A210" t="s">
        <v>80</v>
      </c>
      <c r="B210">
        <v>2021</v>
      </c>
    </row>
    <row r="211" spans="1:2" x14ac:dyDescent="0.2">
      <c r="A211" t="s">
        <v>87</v>
      </c>
      <c r="B211">
        <v>2022</v>
      </c>
    </row>
    <row r="212" spans="1:2" x14ac:dyDescent="0.2">
      <c r="A212" t="s">
        <v>81</v>
      </c>
      <c r="B212">
        <v>2021</v>
      </c>
    </row>
    <row r="213" spans="1:2" x14ac:dyDescent="0.2">
      <c r="A213" t="s">
        <v>76</v>
      </c>
      <c r="B213">
        <v>2021</v>
      </c>
    </row>
    <row r="214" spans="1:2" x14ac:dyDescent="0.2">
      <c r="A214" t="s">
        <v>65</v>
      </c>
      <c r="B214">
        <v>2023</v>
      </c>
    </row>
    <row r="215" spans="1:2" x14ac:dyDescent="0.2">
      <c r="A215" t="s">
        <v>76</v>
      </c>
      <c r="B215">
        <v>2022</v>
      </c>
    </row>
    <row r="216" spans="1:2" x14ac:dyDescent="0.2">
      <c r="A216" t="s">
        <v>66</v>
      </c>
      <c r="B216">
        <v>2021</v>
      </c>
    </row>
    <row r="217" spans="1:2" x14ac:dyDescent="0.2">
      <c r="A217" t="s">
        <v>39</v>
      </c>
      <c r="B217">
        <v>2021</v>
      </c>
    </row>
    <row r="218" spans="1:2" x14ac:dyDescent="0.2">
      <c r="A218" t="s">
        <v>65</v>
      </c>
      <c r="B218">
        <v>2021</v>
      </c>
    </row>
    <row r="219" spans="1:2" x14ac:dyDescent="0.2">
      <c r="A219" t="s">
        <v>69</v>
      </c>
      <c r="B219">
        <v>0</v>
      </c>
    </row>
    <row r="220" spans="1:2" x14ac:dyDescent="0.2">
      <c r="A220" t="s">
        <v>87</v>
      </c>
      <c r="B220">
        <v>2021</v>
      </c>
    </row>
    <row r="221" spans="1:2" x14ac:dyDescent="0.2">
      <c r="A221" t="s">
        <v>72</v>
      </c>
      <c r="B221">
        <v>2022</v>
      </c>
    </row>
    <row r="222" spans="1:2" x14ac:dyDescent="0.2">
      <c r="A222" t="s">
        <v>76</v>
      </c>
      <c r="B222">
        <v>2021</v>
      </c>
    </row>
    <row r="223" spans="1:2" x14ac:dyDescent="0.2">
      <c r="A223" t="s">
        <v>77</v>
      </c>
      <c r="B223">
        <v>2021</v>
      </c>
    </row>
    <row r="224" spans="1:2" x14ac:dyDescent="0.2">
      <c r="A224" t="s">
        <v>82</v>
      </c>
      <c r="B224">
        <v>2021</v>
      </c>
    </row>
    <row r="225" spans="1:2" x14ac:dyDescent="0.2">
      <c r="A225" t="s">
        <v>72</v>
      </c>
      <c r="B225">
        <v>2021</v>
      </c>
    </row>
    <row r="226" spans="1:2" x14ac:dyDescent="0.2">
      <c r="A226" t="s">
        <v>82</v>
      </c>
      <c r="B226">
        <v>2021</v>
      </c>
    </row>
    <row r="227" spans="1:2" x14ac:dyDescent="0.2">
      <c r="A227" t="s">
        <v>76</v>
      </c>
      <c r="B227">
        <v>2021</v>
      </c>
    </row>
    <row r="228" spans="1:2" x14ac:dyDescent="0.2">
      <c r="A228" t="s">
        <v>68</v>
      </c>
      <c r="B228">
        <v>2022</v>
      </c>
    </row>
    <row r="229" spans="1:2" x14ac:dyDescent="0.2">
      <c r="A229" t="s">
        <v>81</v>
      </c>
      <c r="B229">
        <v>2021</v>
      </c>
    </row>
    <row r="230" spans="1:2" x14ac:dyDescent="0.2">
      <c r="A230" t="s">
        <v>49</v>
      </c>
      <c r="B230">
        <v>2021</v>
      </c>
    </row>
    <row r="231" spans="1:2" x14ac:dyDescent="0.2">
      <c r="A231" t="s">
        <v>87</v>
      </c>
      <c r="B231">
        <v>2021</v>
      </c>
    </row>
    <row r="232" spans="1:2" x14ac:dyDescent="0.2">
      <c r="A232" t="s">
        <v>72</v>
      </c>
      <c r="B232">
        <v>2022</v>
      </c>
    </row>
    <row r="233" spans="1:2" x14ac:dyDescent="0.2">
      <c r="A233" t="s">
        <v>76</v>
      </c>
      <c r="B233">
        <v>2021</v>
      </c>
    </row>
    <row r="234" spans="1:2" x14ac:dyDescent="0.2">
      <c r="A234" t="s">
        <v>77</v>
      </c>
      <c r="B234">
        <v>2021</v>
      </c>
    </row>
    <row r="235" spans="1:2" x14ac:dyDescent="0.2">
      <c r="A235" t="s">
        <v>87</v>
      </c>
      <c r="B235">
        <v>2021</v>
      </c>
    </row>
    <row r="236" spans="1:2" x14ac:dyDescent="0.2">
      <c r="A236" t="s">
        <v>78</v>
      </c>
      <c r="B236">
        <v>2022</v>
      </c>
    </row>
    <row r="237" spans="1:2" x14ac:dyDescent="0.2">
      <c r="A237" t="s">
        <v>87</v>
      </c>
      <c r="B237">
        <v>2021</v>
      </c>
    </row>
    <row r="238" spans="1:2" x14ac:dyDescent="0.2">
      <c r="A238" t="s">
        <v>76</v>
      </c>
      <c r="B238">
        <v>2021</v>
      </c>
    </row>
    <row r="239" spans="1:2" x14ac:dyDescent="0.2">
      <c r="A239" t="s">
        <v>70</v>
      </c>
      <c r="B239">
        <v>2021</v>
      </c>
    </row>
    <row r="240" spans="1:2" x14ac:dyDescent="0.2">
      <c r="A240" t="s">
        <v>87</v>
      </c>
      <c r="B240">
        <v>2021</v>
      </c>
    </row>
    <row r="241" spans="1:2" x14ac:dyDescent="0.2">
      <c r="A241" t="s">
        <v>87</v>
      </c>
      <c r="B241">
        <v>2021</v>
      </c>
    </row>
    <row r="242" spans="1:2" x14ac:dyDescent="0.2">
      <c r="A242" t="s">
        <v>72</v>
      </c>
      <c r="B242">
        <v>2021</v>
      </c>
    </row>
    <row r="243" spans="1:2" x14ac:dyDescent="0.2">
      <c r="A243" t="s">
        <v>99</v>
      </c>
      <c r="B243">
        <v>2021</v>
      </c>
    </row>
    <row r="244" spans="1:2" x14ac:dyDescent="0.2">
      <c r="A244" t="s">
        <v>87</v>
      </c>
      <c r="B244">
        <v>2021</v>
      </c>
    </row>
    <row r="245" spans="1:2" x14ac:dyDescent="0.2">
      <c r="A245" t="s">
        <v>78</v>
      </c>
      <c r="B245">
        <v>0</v>
      </c>
    </row>
    <row r="246" spans="1:2" x14ac:dyDescent="0.2">
      <c r="A246" t="s">
        <v>77</v>
      </c>
      <c r="B246">
        <v>2021</v>
      </c>
    </row>
    <row r="247" spans="1:2" x14ac:dyDescent="0.2">
      <c r="A247" t="s">
        <v>76</v>
      </c>
      <c r="B247">
        <v>2021</v>
      </c>
    </row>
    <row r="248" spans="1:2" x14ac:dyDescent="0.2">
      <c r="A248" t="s">
        <v>72</v>
      </c>
      <c r="B248">
        <v>0</v>
      </c>
    </row>
    <row r="249" spans="1:2" x14ac:dyDescent="0.2">
      <c r="A249" t="s">
        <v>76</v>
      </c>
      <c r="B249">
        <v>2021</v>
      </c>
    </row>
    <row r="250" spans="1:2" x14ac:dyDescent="0.2">
      <c r="A250" t="s">
        <v>87</v>
      </c>
      <c r="B250">
        <v>2021</v>
      </c>
    </row>
    <row r="251" spans="1:2" x14ac:dyDescent="0.2">
      <c r="A251" t="s">
        <v>72</v>
      </c>
      <c r="B251">
        <v>2021</v>
      </c>
    </row>
    <row r="252" spans="1:2" x14ac:dyDescent="0.2">
      <c r="A252" t="s">
        <v>76</v>
      </c>
      <c r="B252">
        <v>2021</v>
      </c>
    </row>
    <row r="253" spans="1:2" x14ac:dyDescent="0.2">
      <c r="A253" t="s">
        <v>103</v>
      </c>
      <c r="B253">
        <v>2021</v>
      </c>
    </row>
    <row r="254" spans="1:2" x14ac:dyDescent="0.2">
      <c r="A254" t="s">
        <v>77</v>
      </c>
      <c r="B254">
        <v>2021</v>
      </c>
    </row>
    <row r="255" spans="1:2" x14ac:dyDescent="0.2">
      <c r="A255" t="s">
        <v>61</v>
      </c>
      <c r="B255">
        <v>2021</v>
      </c>
    </row>
    <row r="256" spans="1:2" x14ac:dyDescent="0.2">
      <c r="A256" t="s">
        <v>76</v>
      </c>
      <c r="B256">
        <v>2021</v>
      </c>
    </row>
    <row r="257" spans="1:2" x14ac:dyDescent="0.2">
      <c r="A257" t="s">
        <v>69</v>
      </c>
      <c r="B257">
        <v>2021</v>
      </c>
    </row>
    <row r="258" spans="1:2" x14ac:dyDescent="0.2">
      <c r="A258" t="s">
        <v>87</v>
      </c>
      <c r="B258">
        <v>2021</v>
      </c>
    </row>
    <row r="259" spans="1:2" x14ac:dyDescent="0.2">
      <c r="A259" t="s">
        <v>76</v>
      </c>
      <c r="B259">
        <v>2021</v>
      </c>
    </row>
    <row r="260" spans="1:2" x14ac:dyDescent="0.2">
      <c r="A260" t="s">
        <v>72</v>
      </c>
      <c r="B260">
        <v>2021</v>
      </c>
    </row>
    <row r="261" spans="1:2" x14ac:dyDescent="0.2">
      <c r="A261" t="s">
        <v>87</v>
      </c>
      <c r="B261">
        <v>2022</v>
      </c>
    </row>
    <row r="262" spans="1:2" x14ac:dyDescent="0.2">
      <c r="A262" t="s">
        <v>77</v>
      </c>
      <c r="B262">
        <v>0</v>
      </c>
    </row>
    <row r="263" spans="1:2" x14ac:dyDescent="0.2">
      <c r="A263" t="s">
        <v>72</v>
      </c>
      <c r="B263">
        <v>2021</v>
      </c>
    </row>
    <row r="264" spans="1:2" x14ac:dyDescent="0.2">
      <c r="A264" t="s">
        <v>77</v>
      </c>
      <c r="B264">
        <v>2021</v>
      </c>
    </row>
    <row r="265" spans="1:2" x14ac:dyDescent="0.2">
      <c r="A265" t="s">
        <v>76</v>
      </c>
      <c r="B265">
        <v>2021</v>
      </c>
    </row>
    <row r="266" spans="1:2" x14ac:dyDescent="0.2">
      <c r="A266" t="s">
        <v>76</v>
      </c>
      <c r="B266">
        <v>2021</v>
      </c>
    </row>
    <row r="267" spans="1:2" x14ac:dyDescent="0.2">
      <c r="A267" t="s">
        <v>80</v>
      </c>
      <c r="B267">
        <v>2021</v>
      </c>
    </row>
    <row r="268" spans="1:2" x14ac:dyDescent="0.2">
      <c r="A268" t="s">
        <v>84</v>
      </c>
      <c r="B268">
        <v>2021</v>
      </c>
    </row>
    <row r="269" spans="1:2" x14ac:dyDescent="0.2">
      <c r="A269" t="s">
        <v>72</v>
      </c>
      <c r="B269">
        <v>2021</v>
      </c>
    </row>
    <row r="270" spans="1:2" x14ac:dyDescent="0.2">
      <c r="A270" t="s">
        <v>87</v>
      </c>
      <c r="B270">
        <v>2021</v>
      </c>
    </row>
    <row r="271" spans="1:2" x14ac:dyDescent="0.2">
      <c r="A271" t="s">
        <v>72</v>
      </c>
      <c r="B271">
        <v>2021</v>
      </c>
    </row>
    <row r="272" spans="1:2" x14ac:dyDescent="0.2">
      <c r="A272" t="s">
        <v>87</v>
      </c>
      <c r="B272">
        <v>2021</v>
      </c>
    </row>
    <row r="273" spans="1:2" x14ac:dyDescent="0.2">
      <c r="A273" t="s">
        <v>87</v>
      </c>
      <c r="B273">
        <v>2022</v>
      </c>
    </row>
    <row r="274" spans="1:2" x14ac:dyDescent="0.2">
      <c r="A274" t="s">
        <v>76</v>
      </c>
      <c r="B274">
        <v>2021</v>
      </c>
    </row>
    <row r="275" spans="1:2" x14ac:dyDescent="0.2">
      <c r="A275" t="s">
        <v>50</v>
      </c>
      <c r="B275">
        <v>2021</v>
      </c>
    </row>
    <row r="276" spans="1:2" x14ac:dyDescent="0.2">
      <c r="A276" t="s">
        <v>69</v>
      </c>
      <c r="B276">
        <v>2021</v>
      </c>
    </row>
    <row r="277" spans="1:2" x14ac:dyDescent="0.2">
      <c r="A277" t="s">
        <v>76</v>
      </c>
      <c r="B277">
        <v>2021</v>
      </c>
    </row>
    <row r="278" spans="1:2" x14ac:dyDescent="0.2">
      <c r="A278" t="s">
        <v>76</v>
      </c>
      <c r="B278">
        <v>2021</v>
      </c>
    </row>
    <row r="279" spans="1:2" x14ac:dyDescent="0.2">
      <c r="A279" t="s">
        <v>76</v>
      </c>
      <c r="B279">
        <v>2021</v>
      </c>
    </row>
    <row r="280" spans="1:2" x14ac:dyDescent="0.2">
      <c r="A280" t="s">
        <v>104</v>
      </c>
      <c r="B280">
        <v>2021</v>
      </c>
    </row>
    <row r="281" spans="1:2" x14ac:dyDescent="0.2">
      <c r="A281" t="s">
        <v>99</v>
      </c>
      <c r="B281">
        <v>2021</v>
      </c>
    </row>
    <row r="282" spans="1:2" x14ac:dyDescent="0.2">
      <c r="A282" t="s">
        <v>87</v>
      </c>
      <c r="B282">
        <v>2021</v>
      </c>
    </row>
    <row r="283" spans="1:2" x14ac:dyDescent="0.2">
      <c r="A283" t="s">
        <v>76</v>
      </c>
      <c r="B283">
        <v>2022</v>
      </c>
    </row>
    <row r="284" spans="1:2" x14ac:dyDescent="0.2">
      <c r="A284" t="s">
        <v>83</v>
      </c>
      <c r="B284">
        <v>2021</v>
      </c>
    </row>
    <row r="285" spans="1:2" x14ac:dyDescent="0.2">
      <c r="A285" t="s">
        <v>69</v>
      </c>
      <c r="B285">
        <v>2021</v>
      </c>
    </row>
    <row r="286" spans="1:2" x14ac:dyDescent="0.2">
      <c r="A286" t="s">
        <v>76</v>
      </c>
      <c r="B286">
        <v>2021</v>
      </c>
    </row>
    <row r="287" spans="1:2" x14ac:dyDescent="0.2">
      <c r="A287" t="s">
        <v>65</v>
      </c>
      <c r="B287">
        <v>2021</v>
      </c>
    </row>
    <row r="288" spans="1:2" x14ac:dyDescent="0.2">
      <c r="A288" t="s">
        <v>80</v>
      </c>
      <c r="B288">
        <v>2021</v>
      </c>
    </row>
    <row r="289" spans="1:2" x14ac:dyDescent="0.2">
      <c r="A289" t="s">
        <v>76</v>
      </c>
      <c r="B289">
        <v>0</v>
      </c>
    </row>
    <row r="290" spans="1:2" x14ac:dyDescent="0.2">
      <c r="A290" t="s">
        <v>66</v>
      </c>
      <c r="B290">
        <v>2021</v>
      </c>
    </row>
    <row r="291" spans="1:2" x14ac:dyDescent="0.2">
      <c r="A291" t="s">
        <v>72</v>
      </c>
      <c r="B291">
        <v>2020</v>
      </c>
    </row>
    <row r="292" spans="1:2" x14ac:dyDescent="0.2">
      <c r="A292" t="s">
        <v>76</v>
      </c>
      <c r="B292">
        <v>2021</v>
      </c>
    </row>
    <row r="293" spans="1:2" x14ac:dyDescent="0.2">
      <c r="A293" t="s">
        <v>75</v>
      </c>
      <c r="B293">
        <v>2021</v>
      </c>
    </row>
    <row r="294" spans="1:2" x14ac:dyDescent="0.2">
      <c r="A294" t="s">
        <v>82</v>
      </c>
      <c r="B294">
        <v>2021</v>
      </c>
    </row>
    <row r="295" spans="1:2" x14ac:dyDescent="0.2">
      <c r="A295" t="s">
        <v>72</v>
      </c>
      <c r="B295">
        <v>2021</v>
      </c>
    </row>
    <row r="296" spans="1:2" x14ac:dyDescent="0.2">
      <c r="A296" t="s">
        <v>87</v>
      </c>
      <c r="B296">
        <v>2021</v>
      </c>
    </row>
    <row r="297" spans="1:2" x14ac:dyDescent="0.2">
      <c r="A297" t="s">
        <v>80</v>
      </c>
      <c r="B297">
        <v>2021</v>
      </c>
    </row>
    <row r="298" spans="1:2" x14ac:dyDescent="0.2">
      <c r="A298" t="s">
        <v>87</v>
      </c>
      <c r="B298">
        <v>2020</v>
      </c>
    </row>
    <row r="299" spans="1:2" x14ac:dyDescent="0.2">
      <c r="A299" t="s">
        <v>24</v>
      </c>
      <c r="B299">
        <v>2020</v>
      </c>
    </row>
    <row r="300" spans="1:2" x14ac:dyDescent="0.2">
      <c r="A300" t="s">
        <v>104</v>
      </c>
      <c r="B300">
        <v>2020</v>
      </c>
    </row>
    <row r="301" spans="1:2" x14ac:dyDescent="0.2">
      <c r="A301" t="s">
        <v>66</v>
      </c>
      <c r="B301">
        <v>2021</v>
      </c>
    </row>
    <row r="302" spans="1:2" x14ac:dyDescent="0.2">
      <c r="A302" t="s">
        <v>87</v>
      </c>
      <c r="B302">
        <v>2021</v>
      </c>
    </row>
    <row r="303" spans="1:2" x14ac:dyDescent="0.2">
      <c r="A303" t="s">
        <v>99</v>
      </c>
      <c r="B303">
        <v>2021</v>
      </c>
    </row>
    <row r="304" spans="1:2" x14ac:dyDescent="0.2">
      <c r="A304" t="s">
        <v>77</v>
      </c>
      <c r="B304">
        <v>2021</v>
      </c>
    </row>
    <row r="305" spans="1:2" x14ac:dyDescent="0.2">
      <c r="A305" t="s">
        <v>77</v>
      </c>
      <c r="B305">
        <v>2022</v>
      </c>
    </row>
    <row r="306" spans="1:2" x14ac:dyDescent="0.2">
      <c r="A306" t="s">
        <v>25</v>
      </c>
      <c r="B306">
        <v>2020</v>
      </c>
    </row>
    <row r="307" spans="1:2" x14ac:dyDescent="0.2">
      <c r="A307" t="s">
        <v>35</v>
      </c>
      <c r="B307">
        <v>2020</v>
      </c>
    </row>
    <row r="308" spans="1:2" x14ac:dyDescent="0.2">
      <c r="A308" t="s">
        <v>46</v>
      </c>
      <c r="B308">
        <v>0</v>
      </c>
    </row>
    <row r="309" spans="1:2" x14ac:dyDescent="0.2">
      <c r="A309" t="s">
        <v>89</v>
      </c>
      <c r="B309">
        <v>2020</v>
      </c>
    </row>
    <row r="310" spans="1:2" x14ac:dyDescent="0.2">
      <c r="A310" t="s">
        <v>87</v>
      </c>
      <c r="B310">
        <v>2020</v>
      </c>
    </row>
    <row r="311" spans="1:2" x14ac:dyDescent="0.2">
      <c r="A311" t="s">
        <v>81</v>
      </c>
      <c r="B311">
        <v>2020</v>
      </c>
    </row>
    <row r="312" spans="1:2" x14ac:dyDescent="0.2">
      <c r="A312" t="s">
        <v>88</v>
      </c>
      <c r="B312">
        <v>2020</v>
      </c>
    </row>
    <row r="313" spans="1:2" x14ac:dyDescent="0.2">
      <c r="A313" t="s">
        <v>71</v>
      </c>
      <c r="B313">
        <v>2020</v>
      </c>
    </row>
    <row r="314" spans="1:2" x14ac:dyDescent="0.2">
      <c r="A314" t="s">
        <v>87</v>
      </c>
      <c r="B314">
        <v>2020</v>
      </c>
    </row>
    <row r="315" spans="1:2" x14ac:dyDescent="0.2">
      <c r="A315" t="s">
        <v>81</v>
      </c>
      <c r="B315">
        <v>2020</v>
      </c>
    </row>
    <row r="316" spans="1:2" x14ac:dyDescent="0.2">
      <c r="A316" t="s">
        <v>42</v>
      </c>
      <c r="B316">
        <v>2021</v>
      </c>
    </row>
    <row r="317" spans="1:2" x14ac:dyDescent="0.2">
      <c r="A317" t="s">
        <v>76</v>
      </c>
      <c r="B317">
        <v>2021</v>
      </c>
    </row>
    <row r="318" spans="1:2" x14ac:dyDescent="0.2">
      <c r="A318" t="s">
        <v>50</v>
      </c>
      <c r="B318">
        <v>0</v>
      </c>
    </row>
    <row r="319" spans="1:2" x14ac:dyDescent="0.2">
      <c r="A319" t="s">
        <v>65</v>
      </c>
      <c r="B319">
        <v>2020</v>
      </c>
    </row>
    <row r="320" spans="1:2" x14ac:dyDescent="0.2">
      <c r="A320" t="s">
        <v>87</v>
      </c>
      <c r="B320">
        <v>2020</v>
      </c>
    </row>
    <row r="321" spans="1:2" x14ac:dyDescent="0.2">
      <c r="A321" t="s">
        <v>103</v>
      </c>
      <c r="B321">
        <v>2020</v>
      </c>
    </row>
    <row r="322" spans="1:2" x14ac:dyDescent="0.2">
      <c r="A322" t="s">
        <v>101</v>
      </c>
      <c r="B322">
        <v>2020</v>
      </c>
    </row>
    <row r="323" spans="1:2" x14ac:dyDescent="0.2">
      <c r="A323" t="s">
        <v>102</v>
      </c>
      <c r="B323">
        <v>2020</v>
      </c>
    </row>
    <row r="324" spans="1:2" x14ac:dyDescent="0.2">
      <c r="A324" t="s">
        <v>29</v>
      </c>
      <c r="B324">
        <v>2020</v>
      </c>
    </row>
    <row r="325" spans="1:2" x14ac:dyDescent="0.2">
      <c r="A325" t="s">
        <v>88</v>
      </c>
      <c r="B325">
        <v>2020</v>
      </c>
    </row>
    <row r="326" spans="1:2" x14ac:dyDescent="0.2">
      <c r="A326" t="s">
        <v>35</v>
      </c>
      <c r="B326">
        <v>2020</v>
      </c>
    </row>
    <row r="327" spans="1:2" x14ac:dyDescent="0.2">
      <c r="A327" t="s">
        <v>87</v>
      </c>
      <c r="B327">
        <v>2020</v>
      </c>
    </row>
    <row r="328" spans="1:2" x14ac:dyDescent="0.2">
      <c r="A328" t="s">
        <v>87</v>
      </c>
      <c r="B328">
        <v>2020</v>
      </c>
    </row>
    <row r="329" spans="1:2" x14ac:dyDescent="0.2">
      <c r="A329" t="s">
        <v>105</v>
      </c>
      <c r="B329">
        <v>2020</v>
      </c>
    </row>
    <row r="330" spans="1:2" x14ac:dyDescent="0.2">
      <c r="A330" t="s">
        <v>103</v>
      </c>
      <c r="B330">
        <v>2020</v>
      </c>
    </row>
    <row r="331" spans="1:2" x14ac:dyDescent="0.2">
      <c r="A331" t="s">
        <v>99</v>
      </c>
      <c r="B331">
        <v>2020</v>
      </c>
    </row>
    <row r="332" spans="1:2" x14ac:dyDescent="0.2">
      <c r="A332" t="s">
        <v>102</v>
      </c>
      <c r="B332">
        <v>2020</v>
      </c>
    </row>
    <row r="333" spans="1:2" x14ac:dyDescent="0.2">
      <c r="A333" t="s">
        <v>101</v>
      </c>
      <c r="B333">
        <v>2020</v>
      </c>
    </row>
    <row r="334" spans="1:2" x14ac:dyDescent="0.2">
      <c r="A334" t="s">
        <v>103</v>
      </c>
      <c r="B334">
        <v>2020</v>
      </c>
    </row>
    <row r="335" spans="1:2" x14ac:dyDescent="0.2">
      <c r="A335" t="s">
        <v>34</v>
      </c>
      <c r="B335">
        <v>2020</v>
      </c>
    </row>
    <row r="336" spans="1:2" x14ac:dyDescent="0.2">
      <c r="A336" t="s">
        <v>24</v>
      </c>
      <c r="B336">
        <v>2020</v>
      </c>
    </row>
    <row r="337" spans="1:2" x14ac:dyDescent="0.2">
      <c r="A337" t="s">
        <v>71</v>
      </c>
      <c r="B337">
        <v>2020</v>
      </c>
    </row>
    <row r="338" spans="1:2" x14ac:dyDescent="0.2">
      <c r="A338" t="s">
        <v>35</v>
      </c>
      <c r="B338">
        <v>2020</v>
      </c>
    </row>
    <row r="339" spans="1:2" x14ac:dyDescent="0.2">
      <c r="A339" t="s">
        <v>38</v>
      </c>
      <c r="B339">
        <v>2020</v>
      </c>
    </row>
    <row r="340" spans="1:2" x14ac:dyDescent="0.2">
      <c r="A340" t="s">
        <v>29</v>
      </c>
      <c r="B340">
        <v>2020</v>
      </c>
    </row>
    <row r="341" spans="1:2" x14ac:dyDescent="0.2">
      <c r="A341" t="s">
        <v>71</v>
      </c>
      <c r="B341">
        <v>2020</v>
      </c>
    </row>
    <row r="342" spans="1:2" x14ac:dyDescent="0.2">
      <c r="A342" t="s">
        <v>88</v>
      </c>
      <c r="B342">
        <v>2020</v>
      </c>
    </row>
    <row r="343" spans="1:2" x14ac:dyDescent="0.2">
      <c r="A343" t="s">
        <v>71</v>
      </c>
      <c r="B343">
        <v>2020</v>
      </c>
    </row>
    <row r="344" spans="1:2" x14ac:dyDescent="0.2">
      <c r="A344" t="s">
        <v>71</v>
      </c>
      <c r="B344">
        <v>2020</v>
      </c>
    </row>
    <row r="345" spans="1:2" x14ac:dyDescent="0.2">
      <c r="A345" t="s">
        <v>87</v>
      </c>
      <c r="B345">
        <v>2020</v>
      </c>
    </row>
    <row r="346" spans="1:2" x14ac:dyDescent="0.2">
      <c r="A346" t="s">
        <v>105</v>
      </c>
      <c r="B346">
        <v>2020</v>
      </c>
    </row>
    <row r="347" spans="1:2" x14ac:dyDescent="0.2">
      <c r="A347" t="s">
        <v>35</v>
      </c>
      <c r="B347">
        <v>2020</v>
      </c>
    </row>
    <row r="348" spans="1:2" x14ac:dyDescent="0.2">
      <c r="A348" t="s">
        <v>35</v>
      </c>
      <c r="B348">
        <v>2020</v>
      </c>
    </row>
    <row r="349" spans="1:2" x14ac:dyDescent="0.2">
      <c r="A349" t="s">
        <v>87</v>
      </c>
      <c r="B349">
        <v>2020</v>
      </c>
    </row>
    <row r="350" spans="1:2" x14ac:dyDescent="0.2">
      <c r="A350" t="s">
        <v>102</v>
      </c>
      <c r="B350">
        <v>2020</v>
      </c>
    </row>
    <row r="351" spans="1:2" x14ac:dyDescent="0.2">
      <c r="A351" t="s">
        <v>107</v>
      </c>
      <c r="B351">
        <v>2020</v>
      </c>
    </row>
    <row r="352" spans="1:2" x14ac:dyDescent="0.2">
      <c r="A352" t="s">
        <v>104</v>
      </c>
      <c r="B352">
        <v>2020</v>
      </c>
    </row>
    <row r="353" spans="1:2" x14ac:dyDescent="0.2">
      <c r="A353" t="s">
        <v>35</v>
      </c>
      <c r="B353">
        <v>2020</v>
      </c>
    </row>
    <row r="354" spans="1:2" x14ac:dyDescent="0.2">
      <c r="A354" t="s">
        <v>71</v>
      </c>
      <c r="B354">
        <v>2020</v>
      </c>
    </row>
    <row r="355" spans="1:2" x14ac:dyDescent="0.2">
      <c r="A355" t="s">
        <v>36</v>
      </c>
      <c r="B355">
        <v>2020</v>
      </c>
    </row>
    <row r="356" spans="1:2" x14ac:dyDescent="0.2">
      <c r="A356" t="s">
        <v>89</v>
      </c>
      <c r="B356">
        <v>2020</v>
      </c>
    </row>
    <row r="357" spans="1:2" x14ac:dyDescent="0.2">
      <c r="A357" t="s">
        <v>104</v>
      </c>
      <c r="B357">
        <v>2020</v>
      </c>
    </row>
    <row r="358" spans="1:2" x14ac:dyDescent="0.2">
      <c r="A358" t="s">
        <v>87</v>
      </c>
      <c r="B358">
        <v>2020</v>
      </c>
    </row>
    <row r="359" spans="1:2" x14ac:dyDescent="0.2">
      <c r="A359" t="s">
        <v>105</v>
      </c>
      <c r="B359">
        <v>2020</v>
      </c>
    </row>
    <row r="360" spans="1:2" x14ac:dyDescent="0.2">
      <c r="A360" t="s">
        <v>71</v>
      </c>
      <c r="B360">
        <v>2020</v>
      </c>
    </row>
    <row r="361" spans="1:2" x14ac:dyDescent="0.2">
      <c r="A361" t="s">
        <v>56</v>
      </c>
      <c r="B361">
        <v>2020</v>
      </c>
    </row>
    <row r="362" spans="1:2" x14ac:dyDescent="0.2">
      <c r="A362" t="s">
        <v>88</v>
      </c>
      <c r="B362">
        <v>2020</v>
      </c>
    </row>
    <row r="363" spans="1:2" x14ac:dyDescent="0.2">
      <c r="A363" t="s">
        <v>37</v>
      </c>
      <c r="B363">
        <v>2020</v>
      </c>
    </row>
    <row r="364" spans="1:2" x14ac:dyDescent="0.2">
      <c r="A364" t="s">
        <v>111</v>
      </c>
      <c r="B364">
        <v>2020</v>
      </c>
    </row>
    <row r="365" spans="1:2" x14ac:dyDescent="0.2">
      <c r="A365" t="s">
        <v>99</v>
      </c>
      <c r="B365">
        <v>2020</v>
      </c>
    </row>
    <row r="366" spans="1:2" x14ac:dyDescent="0.2">
      <c r="A366" t="s">
        <v>24</v>
      </c>
      <c r="B366">
        <v>2020</v>
      </c>
    </row>
    <row r="367" spans="1:2" x14ac:dyDescent="0.2">
      <c r="A367" t="s">
        <v>71</v>
      </c>
      <c r="B367">
        <v>2020</v>
      </c>
    </row>
    <row r="368" spans="1:2" x14ac:dyDescent="0.2">
      <c r="A368" t="s">
        <v>24</v>
      </c>
      <c r="B368">
        <v>2021</v>
      </c>
    </row>
    <row r="369" spans="1:2" x14ac:dyDescent="0.2">
      <c r="A369" t="s">
        <v>87</v>
      </c>
      <c r="B369">
        <v>2020</v>
      </c>
    </row>
    <row r="370" spans="1:2" x14ac:dyDescent="0.2">
      <c r="A370" t="s">
        <v>59</v>
      </c>
      <c r="B370">
        <v>2020</v>
      </c>
    </row>
    <row r="371" spans="1:2" x14ac:dyDescent="0.2">
      <c r="A371" t="s">
        <v>29</v>
      </c>
      <c r="B371">
        <v>2020</v>
      </c>
    </row>
    <row r="372" spans="1:2" x14ac:dyDescent="0.2">
      <c r="A372" t="s">
        <v>71</v>
      </c>
      <c r="B372">
        <v>2020</v>
      </c>
    </row>
    <row r="373" spans="1:2" x14ac:dyDescent="0.2">
      <c r="A373" t="s">
        <v>24</v>
      </c>
      <c r="B373">
        <v>2020</v>
      </c>
    </row>
    <row r="374" spans="1:2" x14ac:dyDescent="0.2">
      <c r="A374" t="s">
        <v>87</v>
      </c>
      <c r="B374">
        <v>0</v>
      </c>
    </row>
    <row r="375" spans="1:2" x14ac:dyDescent="0.2">
      <c r="A375" t="s">
        <v>87</v>
      </c>
      <c r="B375">
        <v>2020</v>
      </c>
    </row>
    <row r="376" spans="1:2" x14ac:dyDescent="0.2">
      <c r="A376" t="s">
        <v>109</v>
      </c>
      <c r="B376">
        <v>2020</v>
      </c>
    </row>
    <row r="377" spans="1:2" x14ac:dyDescent="0.2">
      <c r="A377" t="s">
        <v>76</v>
      </c>
      <c r="B377">
        <v>2021</v>
      </c>
    </row>
    <row r="378" spans="1:2" x14ac:dyDescent="0.2">
      <c r="A378" t="s">
        <v>72</v>
      </c>
      <c r="B378">
        <v>2021</v>
      </c>
    </row>
    <row r="379" spans="1:2" x14ac:dyDescent="0.2">
      <c r="A379" t="s">
        <v>87</v>
      </c>
      <c r="B379">
        <v>2021</v>
      </c>
    </row>
    <row r="380" spans="1:2" x14ac:dyDescent="0.2">
      <c r="A380" t="s">
        <v>111</v>
      </c>
      <c r="B380">
        <v>2020</v>
      </c>
    </row>
    <row r="381" spans="1:2" x14ac:dyDescent="0.2">
      <c r="A381" t="s">
        <v>72</v>
      </c>
      <c r="B381">
        <v>2021</v>
      </c>
    </row>
    <row r="382" spans="1:2" x14ac:dyDescent="0.2">
      <c r="A382" t="s">
        <v>99</v>
      </c>
      <c r="B382">
        <v>2020</v>
      </c>
    </row>
    <row r="383" spans="1:2" x14ac:dyDescent="0.2">
      <c r="A383" t="s">
        <v>77</v>
      </c>
      <c r="B383">
        <v>2020</v>
      </c>
    </row>
    <row r="384" spans="1:2" x14ac:dyDescent="0.2">
      <c r="A384" t="s">
        <v>71</v>
      </c>
      <c r="B384">
        <v>2020</v>
      </c>
    </row>
    <row r="385" spans="1:2" x14ac:dyDescent="0.2">
      <c r="A385" t="s">
        <v>106</v>
      </c>
      <c r="B385">
        <v>2020</v>
      </c>
    </row>
    <row r="386" spans="1:2" x14ac:dyDescent="0.2">
      <c r="A386" t="s">
        <v>35</v>
      </c>
      <c r="B386">
        <v>2020</v>
      </c>
    </row>
    <row r="387" spans="1:2" x14ac:dyDescent="0.2">
      <c r="A387" t="s">
        <v>103</v>
      </c>
      <c r="B387">
        <v>2020</v>
      </c>
    </row>
    <row r="388" spans="1:2" x14ac:dyDescent="0.2">
      <c r="A388" t="s">
        <v>111</v>
      </c>
      <c r="B388">
        <v>2020</v>
      </c>
    </row>
    <row r="389" spans="1:2" x14ac:dyDescent="0.2">
      <c r="A389" t="s">
        <v>55</v>
      </c>
      <c r="B389">
        <v>2020</v>
      </c>
    </row>
    <row r="390" spans="1:2" x14ac:dyDescent="0.2">
      <c r="A390" t="s">
        <v>87</v>
      </c>
      <c r="B390">
        <v>2020</v>
      </c>
    </row>
    <row r="391" spans="1:2" x14ac:dyDescent="0.2">
      <c r="A391" t="s">
        <v>104</v>
      </c>
      <c r="B391">
        <v>2020</v>
      </c>
    </row>
    <row r="392" spans="1:2" x14ac:dyDescent="0.2">
      <c r="A392" t="s">
        <v>71</v>
      </c>
      <c r="B392">
        <v>2020</v>
      </c>
    </row>
    <row r="393" spans="1:2" x14ac:dyDescent="0.2">
      <c r="A393" t="s">
        <v>71</v>
      </c>
      <c r="B393">
        <v>2020</v>
      </c>
    </row>
    <row r="394" spans="1:2" x14ac:dyDescent="0.2">
      <c r="A394" t="s">
        <v>104</v>
      </c>
      <c r="B394">
        <v>2020</v>
      </c>
    </row>
    <row r="395" spans="1:2" x14ac:dyDescent="0.2">
      <c r="A395" t="s">
        <v>71</v>
      </c>
      <c r="B395">
        <v>2020</v>
      </c>
    </row>
    <row r="396" spans="1:2" x14ac:dyDescent="0.2">
      <c r="A396" t="s">
        <v>37</v>
      </c>
      <c r="B396">
        <v>2020</v>
      </c>
    </row>
    <row r="397" spans="1:2" x14ac:dyDescent="0.2">
      <c r="A397" t="s">
        <v>24</v>
      </c>
      <c r="B397">
        <v>2020</v>
      </c>
    </row>
    <row r="398" spans="1:2" x14ac:dyDescent="0.2">
      <c r="A398" t="s">
        <v>71</v>
      </c>
      <c r="B398">
        <v>2020</v>
      </c>
    </row>
    <row r="399" spans="1:2" x14ac:dyDescent="0.2">
      <c r="A399" t="s">
        <v>71</v>
      </c>
      <c r="B399">
        <v>2020</v>
      </c>
    </row>
    <row r="400" spans="1:2" x14ac:dyDescent="0.2">
      <c r="A400" t="s">
        <v>87</v>
      </c>
      <c r="B400">
        <v>2020</v>
      </c>
    </row>
    <row r="401" spans="1:2" x14ac:dyDescent="0.2">
      <c r="A401" t="s">
        <v>76</v>
      </c>
      <c r="B401">
        <v>2020</v>
      </c>
    </row>
    <row r="402" spans="1:2" x14ac:dyDescent="0.2">
      <c r="A402" t="s">
        <v>34</v>
      </c>
      <c r="B402">
        <v>2020</v>
      </c>
    </row>
    <row r="403" spans="1:2" x14ac:dyDescent="0.2">
      <c r="A403" t="s">
        <v>71</v>
      </c>
      <c r="B403">
        <v>2020</v>
      </c>
    </row>
    <row r="404" spans="1:2" x14ac:dyDescent="0.2">
      <c r="A404" t="s">
        <v>71</v>
      </c>
      <c r="B404">
        <v>2020</v>
      </c>
    </row>
    <row r="405" spans="1:2" x14ac:dyDescent="0.2">
      <c r="A405" t="s">
        <v>71</v>
      </c>
      <c r="B405">
        <v>2020</v>
      </c>
    </row>
    <row r="406" spans="1:2" x14ac:dyDescent="0.2">
      <c r="A406" t="s">
        <v>103</v>
      </c>
      <c r="B406">
        <v>2020</v>
      </c>
    </row>
    <row r="407" spans="1:2" x14ac:dyDescent="0.2">
      <c r="A407" t="s">
        <v>71</v>
      </c>
      <c r="B407">
        <v>2020</v>
      </c>
    </row>
    <row r="408" spans="1:2" x14ac:dyDescent="0.2">
      <c r="A408" t="s">
        <v>27</v>
      </c>
      <c r="B408">
        <v>2020</v>
      </c>
    </row>
    <row r="409" spans="1:2" x14ac:dyDescent="0.2">
      <c r="A409" t="s">
        <v>71</v>
      </c>
      <c r="B409">
        <v>2020</v>
      </c>
    </row>
    <row r="410" spans="1:2" x14ac:dyDescent="0.2">
      <c r="A410" t="s">
        <v>71</v>
      </c>
      <c r="B410">
        <v>2020</v>
      </c>
    </row>
    <row r="411" spans="1:2" x14ac:dyDescent="0.2">
      <c r="A411" t="s">
        <v>87</v>
      </c>
      <c r="B411">
        <v>2020</v>
      </c>
    </row>
    <row r="412" spans="1:2" x14ac:dyDescent="0.2">
      <c r="A412" t="s">
        <v>71</v>
      </c>
      <c r="B412">
        <v>2020</v>
      </c>
    </row>
    <row r="413" spans="1:2" x14ac:dyDescent="0.2">
      <c r="A413" t="s">
        <v>71</v>
      </c>
      <c r="B413">
        <v>2020</v>
      </c>
    </row>
    <row r="414" spans="1:2" x14ac:dyDescent="0.2">
      <c r="A414" t="s">
        <v>71</v>
      </c>
      <c r="B414">
        <v>2020</v>
      </c>
    </row>
    <row r="415" spans="1:2" x14ac:dyDescent="0.2">
      <c r="A415" t="s">
        <v>71</v>
      </c>
      <c r="B415">
        <v>2020</v>
      </c>
    </row>
    <row r="416" spans="1:2" x14ac:dyDescent="0.2">
      <c r="A416" t="s">
        <v>71</v>
      </c>
      <c r="B416">
        <v>2020</v>
      </c>
    </row>
    <row r="417" spans="1:2" x14ac:dyDescent="0.2">
      <c r="A417" t="s">
        <v>24</v>
      </c>
      <c r="B417">
        <v>2020</v>
      </c>
    </row>
    <row r="418" spans="1:2" x14ac:dyDescent="0.2">
      <c r="A418" t="s">
        <v>72</v>
      </c>
      <c r="B418">
        <v>2020</v>
      </c>
    </row>
    <row r="419" spans="1:2" x14ac:dyDescent="0.2">
      <c r="A419" t="s">
        <v>29</v>
      </c>
      <c r="B419">
        <v>2020</v>
      </c>
    </row>
    <row r="420" spans="1:2" x14ac:dyDescent="0.2">
      <c r="A420" t="s">
        <v>88</v>
      </c>
      <c r="B420">
        <v>2020</v>
      </c>
    </row>
    <row r="421" spans="1:2" x14ac:dyDescent="0.2">
      <c r="A421" t="s">
        <v>87</v>
      </c>
      <c r="B421">
        <v>2021</v>
      </c>
    </row>
    <row r="422" spans="1:2" x14ac:dyDescent="0.2">
      <c r="A422" t="s">
        <v>29</v>
      </c>
      <c r="B422">
        <v>2020</v>
      </c>
    </row>
    <row r="423" spans="1:2" x14ac:dyDescent="0.2">
      <c r="A423" t="s">
        <v>105</v>
      </c>
      <c r="B423">
        <v>2020</v>
      </c>
    </row>
    <row r="424" spans="1:2" x14ac:dyDescent="0.2">
      <c r="A424" t="s">
        <v>72</v>
      </c>
      <c r="B424">
        <v>2020</v>
      </c>
    </row>
    <row r="425" spans="1:2" x14ac:dyDescent="0.2">
      <c r="A425" t="s">
        <v>87</v>
      </c>
      <c r="B425">
        <v>2020</v>
      </c>
    </row>
    <row r="426" spans="1:2" x14ac:dyDescent="0.2">
      <c r="A426" t="s">
        <v>36</v>
      </c>
      <c r="B426">
        <v>2020</v>
      </c>
    </row>
    <row r="427" spans="1:2" x14ac:dyDescent="0.2">
      <c r="A427" t="s">
        <v>25</v>
      </c>
      <c r="B427">
        <v>2020</v>
      </c>
    </row>
    <row r="428" spans="1:2" x14ac:dyDescent="0.2">
      <c r="A428" t="s">
        <v>88</v>
      </c>
      <c r="B428">
        <v>2020</v>
      </c>
    </row>
    <row r="429" spans="1:2" x14ac:dyDescent="0.2">
      <c r="A429" t="s">
        <v>67</v>
      </c>
      <c r="B429">
        <v>2020</v>
      </c>
    </row>
    <row r="430" spans="1:2" x14ac:dyDescent="0.2">
      <c r="A430" t="s">
        <v>112</v>
      </c>
      <c r="B430">
        <v>2020</v>
      </c>
    </row>
    <row r="431" spans="1:2" x14ac:dyDescent="0.2">
      <c r="A431" t="s">
        <v>37</v>
      </c>
      <c r="B431">
        <v>0</v>
      </c>
    </row>
    <row r="432" spans="1:2" x14ac:dyDescent="0.2">
      <c r="A432" t="s">
        <v>35</v>
      </c>
      <c r="B432">
        <v>2020</v>
      </c>
    </row>
    <row r="433" spans="1:2" x14ac:dyDescent="0.2">
      <c r="A433" t="s">
        <v>71</v>
      </c>
      <c r="B433">
        <v>2020</v>
      </c>
    </row>
    <row r="434" spans="1:2" x14ac:dyDescent="0.2">
      <c r="A434" t="s">
        <v>77</v>
      </c>
      <c r="B434">
        <v>2020</v>
      </c>
    </row>
    <row r="435" spans="1:2" x14ac:dyDescent="0.2">
      <c r="A435" t="s">
        <v>74</v>
      </c>
      <c r="B435">
        <v>2020</v>
      </c>
    </row>
    <row r="436" spans="1:2" x14ac:dyDescent="0.2">
      <c r="A436" t="s">
        <v>24</v>
      </c>
      <c r="B436">
        <v>2020</v>
      </c>
    </row>
    <row r="437" spans="1:2" x14ac:dyDescent="0.2">
      <c r="A437" t="s">
        <v>102</v>
      </c>
      <c r="B437">
        <v>2020</v>
      </c>
    </row>
    <row r="438" spans="1:2" x14ac:dyDescent="0.2">
      <c r="A438" t="s">
        <v>82</v>
      </c>
      <c r="B438">
        <v>2020</v>
      </c>
    </row>
    <row r="439" spans="1:2" x14ac:dyDescent="0.2">
      <c r="A439" t="s">
        <v>28</v>
      </c>
      <c r="B439">
        <v>2020</v>
      </c>
    </row>
    <row r="440" spans="1:2" x14ac:dyDescent="0.2">
      <c r="A440" t="s">
        <v>101</v>
      </c>
      <c r="B440">
        <v>2020</v>
      </c>
    </row>
    <row r="441" spans="1:2" x14ac:dyDescent="0.2">
      <c r="A441" t="s">
        <v>101</v>
      </c>
      <c r="B441">
        <v>2020</v>
      </c>
    </row>
    <row r="442" spans="1:2" x14ac:dyDescent="0.2">
      <c r="A442" t="s">
        <v>103</v>
      </c>
      <c r="B442">
        <v>2020</v>
      </c>
    </row>
    <row r="443" spans="1:2" x14ac:dyDescent="0.2">
      <c r="A443" t="s">
        <v>57</v>
      </c>
      <c r="B443">
        <v>2020</v>
      </c>
    </row>
    <row r="444" spans="1:2" x14ac:dyDescent="0.2">
      <c r="A444" t="s">
        <v>109</v>
      </c>
      <c r="B444">
        <v>2021</v>
      </c>
    </row>
    <row r="445" spans="1:2" x14ac:dyDescent="0.2">
      <c r="A445" t="s">
        <v>72</v>
      </c>
      <c r="B445">
        <v>0</v>
      </c>
    </row>
    <row r="446" spans="1:2" x14ac:dyDescent="0.2">
      <c r="A446" t="s">
        <v>34</v>
      </c>
      <c r="B446">
        <v>2020</v>
      </c>
    </row>
    <row r="447" spans="1:2" x14ac:dyDescent="0.2">
      <c r="A447" t="s">
        <v>71</v>
      </c>
      <c r="B447">
        <v>2020</v>
      </c>
    </row>
    <row r="448" spans="1:2" x14ac:dyDescent="0.2">
      <c r="A448" t="s">
        <v>72</v>
      </c>
      <c r="B448">
        <v>2020</v>
      </c>
    </row>
    <row r="449" spans="1:2" x14ac:dyDescent="0.2">
      <c r="A449" t="s">
        <v>55</v>
      </c>
      <c r="B449">
        <v>2020</v>
      </c>
    </row>
    <row r="450" spans="1:2" x14ac:dyDescent="0.2">
      <c r="A450" t="s">
        <v>110</v>
      </c>
      <c r="B450">
        <v>2021</v>
      </c>
    </row>
    <row r="451" spans="1:2" x14ac:dyDescent="0.2">
      <c r="A451" t="s">
        <v>71</v>
      </c>
      <c r="B451">
        <v>2020</v>
      </c>
    </row>
    <row r="452" spans="1:2" x14ac:dyDescent="0.2">
      <c r="A452" t="s">
        <v>71</v>
      </c>
      <c r="B452">
        <v>2020</v>
      </c>
    </row>
    <row r="453" spans="1:2" x14ac:dyDescent="0.2">
      <c r="A453" t="s">
        <v>72</v>
      </c>
      <c r="B453">
        <v>2020</v>
      </c>
    </row>
    <row r="454" spans="1:2" x14ac:dyDescent="0.2">
      <c r="A454" t="s">
        <v>103</v>
      </c>
      <c r="B454">
        <v>2020</v>
      </c>
    </row>
    <row r="455" spans="1:2" x14ac:dyDescent="0.2">
      <c r="A455" t="s">
        <v>86</v>
      </c>
      <c r="B455">
        <v>2020</v>
      </c>
    </row>
    <row r="456" spans="1:2" x14ac:dyDescent="0.2">
      <c r="A456" t="s">
        <v>84</v>
      </c>
      <c r="B456">
        <v>2021</v>
      </c>
    </row>
    <row r="457" spans="1:2" x14ac:dyDescent="0.2">
      <c r="A457" t="s">
        <v>87</v>
      </c>
      <c r="B457">
        <v>0</v>
      </c>
    </row>
    <row r="458" spans="1:2" x14ac:dyDescent="0.2">
      <c r="A458" t="s">
        <v>104</v>
      </c>
      <c r="B458">
        <v>2020</v>
      </c>
    </row>
    <row r="459" spans="1:2" x14ac:dyDescent="0.2">
      <c r="A459" t="s">
        <v>28</v>
      </c>
      <c r="B459">
        <v>2020</v>
      </c>
    </row>
    <row r="460" spans="1:2" x14ac:dyDescent="0.2">
      <c r="A460" t="s">
        <v>72</v>
      </c>
      <c r="B460">
        <v>2020</v>
      </c>
    </row>
    <row r="461" spans="1:2" x14ac:dyDescent="0.2">
      <c r="A461" t="s">
        <v>66</v>
      </c>
      <c r="B461">
        <v>2021</v>
      </c>
    </row>
    <row r="462" spans="1:2" x14ac:dyDescent="0.2">
      <c r="A462" t="s">
        <v>71</v>
      </c>
      <c r="B462">
        <v>2020</v>
      </c>
    </row>
    <row r="463" spans="1:2" x14ac:dyDescent="0.2">
      <c r="A463" t="s">
        <v>81</v>
      </c>
      <c r="B463">
        <v>0</v>
      </c>
    </row>
    <row r="464" spans="1:2" x14ac:dyDescent="0.2">
      <c r="A464" t="s">
        <v>71</v>
      </c>
      <c r="B464">
        <v>2020</v>
      </c>
    </row>
    <row r="465" spans="1:2" x14ac:dyDescent="0.2">
      <c r="A465" t="s">
        <v>104</v>
      </c>
      <c r="B465">
        <v>2020</v>
      </c>
    </row>
    <row r="466" spans="1:2" x14ac:dyDescent="0.2">
      <c r="A466" t="s">
        <v>87</v>
      </c>
      <c r="B466">
        <v>2020</v>
      </c>
    </row>
    <row r="467" spans="1:2" x14ac:dyDescent="0.2">
      <c r="A467" t="s">
        <v>72</v>
      </c>
      <c r="B467">
        <v>2020</v>
      </c>
    </row>
    <row r="468" spans="1:2" x14ac:dyDescent="0.2">
      <c r="A468" t="s">
        <v>103</v>
      </c>
      <c r="B468">
        <v>2020</v>
      </c>
    </row>
    <row r="469" spans="1:2" x14ac:dyDescent="0.2">
      <c r="A469" t="s">
        <v>87</v>
      </c>
      <c r="B469">
        <v>2020</v>
      </c>
    </row>
    <row r="470" spans="1:2" x14ac:dyDescent="0.2">
      <c r="A470" t="s">
        <v>71</v>
      </c>
      <c r="B470">
        <v>2020</v>
      </c>
    </row>
    <row r="471" spans="1:2" x14ac:dyDescent="0.2">
      <c r="A471" t="s">
        <v>77</v>
      </c>
      <c r="B471">
        <v>2020</v>
      </c>
    </row>
    <row r="472" spans="1:2" x14ac:dyDescent="0.2">
      <c r="A472" t="s">
        <v>70</v>
      </c>
      <c r="B472">
        <v>2020</v>
      </c>
    </row>
    <row r="473" spans="1:2" x14ac:dyDescent="0.2">
      <c r="A473" t="s">
        <v>61</v>
      </c>
      <c r="B473">
        <v>2023</v>
      </c>
    </row>
    <row r="474" spans="1:2" x14ac:dyDescent="0.2">
      <c r="A474" t="s">
        <v>71</v>
      </c>
      <c r="B474">
        <v>2020</v>
      </c>
    </row>
    <row r="475" spans="1:2" x14ac:dyDescent="0.2">
      <c r="A475" t="s">
        <v>72</v>
      </c>
      <c r="B475">
        <v>2020</v>
      </c>
    </row>
    <row r="476" spans="1:2" x14ac:dyDescent="0.2">
      <c r="A476" t="s">
        <v>110</v>
      </c>
      <c r="B476">
        <v>2020</v>
      </c>
    </row>
    <row r="477" spans="1:2" x14ac:dyDescent="0.2">
      <c r="A477" t="s">
        <v>87</v>
      </c>
      <c r="B477">
        <v>2021</v>
      </c>
    </row>
    <row r="478" spans="1:2" x14ac:dyDescent="0.2">
      <c r="A478" t="s">
        <v>29</v>
      </c>
      <c r="B478">
        <v>2020</v>
      </c>
    </row>
    <row r="479" spans="1:2" x14ac:dyDescent="0.2">
      <c r="A479" t="s">
        <v>87</v>
      </c>
      <c r="B479">
        <v>2020</v>
      </c>
    </row>
    <row r="480" spans="1:2" x14ac:dyDescent="0.2">
      <c r="A480" t="s">
        <v>72</v>
      </c>
      <c r="B480">
        <v>2020</v>
      </c>
    </row>
    <row r="481" spans="1:2" x14ac:dyDescent="0.2">
      <c r="A481" t="s">
        <v>104</v>
      </c>
      <c r="B481">
        <v>2020</v>
      </c>
    </row>
    <row r="482" spans="1:2" x14ac:dyDescent="0.2">
      <c r="A482" t="s">
        <v>65</v>
      </c>
      <c r="B482">
        <v>2023</v>
      </c>
    </row>
    <row r="483" spans="1:2" x14ac:dyDescent="0.2">
      <c r="A483" t="s">
        <v>87</v>
      </c>
      <c r="B483">
        <v>2020</v>
      </c>
    </row>
    <row r="484" spans="1:2" x14ac:dyDescent="0.2">
      <c r="A484" t="s">
        <v>29</v>
      </c>
      <c r="B484">
        <v>2020</v>
      </c>
    </row>
    <row r="485" spans="1:2" x14ac:dyDescent="0.2">
      <c r="A485" t="s">
        <v>68</v>
      </c>
      <c r="B485">
        <v>0</v>
      </c>
    </row>
    <row r="486" spans="1:2" x14ac:dyDescent="0.2">
      <c r="A486" t="s">
        <v>87</v>
      </c>
      <c r="B486">
        <v>2021</v>
      </c>
    </row>
    <row r="487" spans="1:2" x14ac:dyDescent="0.2">
      <c r="A487" t="s">
        <v>86</v>
      </c>
      <c r="B487">
        <v>2020</v>
      </c>
    </row>
    <row r="488" spans="1:2" x14ac:dyDescent="0.2">
      <c r="A488" t="s">
        <v>102</v>
      </c>
      <c r="B488">
        <v>2020</v>
      </c>
    </row>
    <row r="489" spans="1:2" x14ac:dyDescent="0.2">
      <c r="A489" t="s">
        <v>86</v>
      </c>
      <c r="B489">
        <v>2020</v>
      </c>
    </row>
    <row r="490" spans="1:2" x14ac:dyDescent="0.2">
      <c r="A490" t="s">
        <v>99</v>
      </c>
      <c r="B490">
        <v>2020</v>
      </c>
    </row>
    <row r="491" spans="1:2" x14ac:dyDescent="0.2">
      <c r="A491" t="s">
        <v>38</v>
      </c>
      <c r="B491">
        <v>2020</v>
      </c>
    </row>
    <row r="492" spans="1:2" x14ac:dyDescent="0.2">
      <c r="A492" t="s">
        <v>71</v>
      </c>
      <c r="B492">
        <v>2020</v>
      </c>
    </row>
    <row r="493" spans="1:2" x14ac:dyDescent="0.2">
      <c r="A493" t="s">
        <v>71</v>
      </c>
      <c r="B493">
        <v>2020</v>
      </c>
    </row>
    <row r="494" spans="1:2" x14ac:dyDescent="0.2">
      <c r="A494" t="s">
        <v>101</v>
      </c>
      <c r="B494">
        <v>2021</v>
      </c>
    </row>
    <row r="495" spans="1:2" x14ac:dyDescent="0.2">
      <c r="A495" t="s">
        <v>29</v>
      </c>
      <c r="B495">
        <v>2020</v>
      </c>
    </row>
    <row r="496" spans="1:2" x14ac:dyDescent="0.2">
      <c r="A496" t="s">
        <v>87</v>
      </c>
      <c r="B496">
        <v>2020</v>
      </c>
    </row>
    <row r="497" spans="1:2" x14ac:dyDescent="0.2">
      <c r="A497" t="s">
        <v>58</v>
      </c>
      <c r="B497">
        <v>2021</v>
      </c>
    </row>
    <row r="498" spans="1:2" x14ac:dyDescent="0.2">
      <c r="A498" t="s">
        <v>72</v>
      </c>
      <c r="B498">
        <v>2020</v>
      </c>
    </row>
    <row r="499" spans="1:2" x14ac:dyDescent="0.2">
      <c r="A499" t="s">
        <v>71</v>
      </c>
      <c r="B499">
        <v>2021</v>
      </c>
    </row>
    <row r="500" spans="1:2" x14ac:dyDescent="0.2">
      <c r="A500" t="s">
        <v>71</v>
      </c>
      <c r="B500">
        <v>2020</v>
      </c>
    </row>
    <row r="501" spans="1:2" x14ac:dyDescent="0.2">
      <c r="A501" t="s">
        <v>66</v>
      </c>
      <c r="B501">
        <v>2020</v>
      </c>
    </row>
    <row r="502" spans="1:2" x14ac:dyDescent="0.2">
      <c r="A502" t="s">
        <v>103</v>
      </c>
      <c r="B502">
        <v>2020</v>
      </c>
    </row>
    <row r="503" spans="1:2" x14ac:dyDescent="0.2">
      <c r="A503" t="s">
        <v>72</v>
      </c>
      <c r="B503">
        <v>2020</v>
      </c>
    </row>
    <row r="504" spans="1:2" x14ac:dyDescent="0.2">
      <c r="A504" t="s">
        <v>70</v>
      </c>
      <c r="B504">
        <v>0</v>
      </c>
    </row>
    <row r="505" spans="1:2" x14ac:dyDescent="0.2">
      <c r="A505" t="s">
        <v>113</v>
      </c>
      <c r="B505">
        <v>2020</v>
      </c>
    </row>
    <row r="506" spans="1:2" x14ac:dyDescent="0.2">
      <c r="A506" t="s">
        <v>70</v>
      </c>
      <c r="B506">
        <v>2023</v>
      </c>
    </row>
    <row r="507" spans="1:2" x14ac:dyDescent="0.2">
      <c r="A507" t="s">
        <v>65</v>
      </c>
      <c r="B507">
        <v>2023</v>
      </c>
    </row>
    <row r="508" spans="1:2" x14ac:dyDescent="0.2">
      <c r="A508" t="s">
        <v>35</v>
      </c>
      <c r="B508">
        <v>2020</v>
      </c>
    </row>
    <row r="509" spans="1:2" x14ac:dyDescent="0.2">
      <c r="A509" t="s">
        <v>71</v>
      </c>
      <c r="B509">
        <v>2020</v>
      </c>
    </row>
    <row r="510" spans="1:2" x14ac:dyDescent="0.2">
      <c r="A510" t="s">
        <v>71</v>
      </c>
      <c r="B510">
        <v>2020</v>
      </c>
    </row>
    <row r="511" spans="1:2" x14ac:dyDescent="0.2">
      <c r="A511" t="s">
        <v>87</v>
      </c>
      <c r="B511">
        <v>2020</v>
      </c>
    </row>
    <row r="512" spans="1:2" x14ac:dyDescent="0.2">
      <c r="A512" t="s">
        <v>71</v>
      </c>
      <c r="B512">
        <v>2021</v>
      </c>
    </row>
    <row r="513" spans="1:2" x14ac:dyDescent="0.2">
      <c r="A513" t="s">
        <v>71</v>
      </c>
      <c r="B513">
        <v>2020</v>
      </c>
    </row>
    <row r="514" spans="1:2" x14ac:dyDescent="0.2">
      <c r="A514" t="s">
        <v>70</v>
      </c>
      <c r="B514">
        <v>2023</v>
      </c>
    </row>
    <row r="515" spans="1:2" x14ac:dyDescent="0.2">
      <c r="A515" t="s">
        <v>29</v>
      </c>
      <c r="B515">
        <v>2020</v>
      </c>
    </row>
    <row r="516" spans="1:2" x14ac:dyDescent="0.2">
      <c r="A516" t="s">
        <v>47</v>
      </c>
      <c r="B516">
        <v>2020</v>
      </c>
    </row>
    <row r="517" spans="1:2" x14ac:dyDescent="0.2">
      <c r="A517" t="s">
        <v>72</v>
      </c>
      <c r="B517">
        <v>2020</v>
      </c>
    </row>
    <row r="518" spans="1:2" x14ac:dyDescent="0.2">
      <c r="A518" t="s">
        <v>103</v>
      </c>
      <c r="B518">
        <v>2020</v>
      </c>
    </row>
    <row r="519" spans="1:2" x14ac:dyDescent="0.2">
      <c r="A519" t="s">
        <v>71</v>
      </c>
      <c r="B519">
        <v>2020</v>
      </c>
    </row>
    <row r="520" spans="1:2" x14ac:dyDescent="0.2">
      <c r="A520" t="s">
        <v>87</v>
      </c>
      <c r="B520">
        <v>2020</v>
      </c>
    </row>
    <row r="521" spans="1:2" x14ac:dyDescent="0.2">
      <c r="A521" t="s">
        <v>74</v>
      </c>
      <c r="B521">
        <v>2020</v>
      </c>
    </row>
    <row r="522" spans="1:2" x14ac:dyDescent="0.2">
      <c r="A522" t="s">
        <v>69</v>
      </c>
      <c r="B522">
        <v>2023</v>
      </c>
    </row>
    <row r="523" spans="1:2" x14ac:dyDescent="0.2">
      <c r="A523" t="s">
        <v>39</v>
      </c>
      <c r="B523">
        <v>2020</v>
      </c>
    </row>
    <row r="524" spans="1:2" x14ac:dyDescent="0.2">
      <c r="A524" t="s">
        <v>70</v>
      </c>
      <c r="B524">
        <v>2023</v>
      </c>
    </row>
    <row r="525" spans="1:2" x14ac:dyDescent="0.2">
      <c r="A525" t="s">
        <v>109</v>
      </c>
      <c r="B525">
        <v>2020</v>
      </c>
    </row>
    <row r="526" spans="1:2" x14ac:dyDescent="0.2">
      <c r="A526" t="s">
        <v>87</v>
      </c>
      <c r="B526">
        <v>2020</v>
      </c>
    </row>
    <row r="527" spans="1:2" x14ac:dyDescent="0.2">
      <c r="A527" t="s">
        <v>70</v>
      </c>
      <c r="B527">
        <v>2023</v>
      </c>
    </row>
    <row r="528" spans="1:2" x14ac:dyDescent="0.2">
      <c r="A528" t="s">
        <v>65</v>
      </c>
      <c r="B528">
        <v>0</v>
      </c>
    </row>
    <row r="529" spans="1:2" x14ac:dyDescent="0.2">
      <c r="A529" t="s">
        <v>37</v>
      </c>
      <c r="B529">
        <v>2020</v>
      </c>
    </row>
    <row r="530" spans="1:2" x14ac:dyDescent="0.2">
      <c r="A530" t="s">
        <v>65</v>
      </c>
      <c r="B530">
        <v>2023</v>
      </c>
    </row>
    <row r="531" spans="1:2" x14ac:dyDescent="0.2">
      <c r="A531" t="s">
        <v>61</v>
      </c>
      <c r="B531">
        <v>2023</v>
      </c>
    </row>
    <row r="532" spans="1:2" x14ac:dyDescent="0.2">
      <c r="A532" t="s">
        <v>57</v>
      </c>
      <c r="B532">
        <v>2020</v>
      </c>
    </row>
    <row r="533" spans="1:2" x14ac:dyDescent="0.2">
      <c r="A533" t="s">
        <v>67</v>
      </c>
      <c r="B533">
        <v>2020</v>
      </c>
    </row>
    <row r="534" spans="1:2" x14ac:dyDescent="0.2">
      <c r="A534" t="s">
        <v>65</v>
      </c>
      <c r="B534">
        <v>0</v>
      </c>
    </row>
    <row r="535" spans="1:2" x14ac:dyDescent="0.2">
      <c r="A535" t="s">
        <v>61</v>
      </c>
      <c r="B535">
        <v>2023</v>
      </c>
    </row>
    <row r="536" spans="1:2" x14ac:dyDescent="0.2">
      <c r="A536" t="s">
        <v>70</v>
      </c>
      <c r="B536">
        <v>2023</v>
      </c>
    </row>
    <row r="537" spans="1:2" x14ac:dyDescent="0.2">
      <c r="A537" t="s">
        <v>72</v>
      </c>
      <c r="B537">
        <v>2020</v>
      </c>
    </row>
    <row r="538" spans="1:2" x14ac:dyDescent="0.2">
      <c r="A538" t="s">
        <v>71</v>
      </c>
      <c r="B538">
        <v>2020</v>
      </c>
    </row>
    <row r="539" spans="1:2" x14ac:dyDescent="0.2">
      <c r="A539" t="s">
        <v>71</v>
      </c>
      <c r="B539">
        <v>2020</v>
      </c>
    </row>
    <row r="540" spans="1:2" x14ac:dyDescent="0.2">
      <c r="A540" t="s">
        <v>101</v>
      </c>
      <c r="B540">
        <v>2021</v>
      </c>
    </row>
    <row r="541" spans="1:2" x14ac:dyDescent="0.2">
      <c r="A541" t="s">
        <v>71</v>
      </c>
      <c r="B541">
        <v>2020</v>
      </c>
    </row>
    <row r="542" spans="1:2" x14ac:dyDescent="0.2">
      <c r="A542" t="s">
        <v>99</v>
      </c>
      <c r="B542">
        <v>2020</v>
      </c>
    </row>
    <row r="543" spans="1:2" x14ac:dyDescent="0.2">
      <c r="A543" t="s">
        <v>102</v>
      </c>
      <c r="B543">
        <v>2020</v>
      </c>
    </row>
    <row r="544" spans="1:2" x14ac:dyDescent="0.2">
      <c r="A544" t="s">
        <v>104</v>
      </c>
      <c r="B544">
        <v>2020</v>
      </c>
    </row>
    <row r="545" spans="1:2" x14ac:dyDescent="0.2">
      <c r="A545" t="s">
        <v>104</v>
      </c>
      <c r="B545">
        <v>2020</v>
      </c>
    </row>
    <row r="546" spans="1:2" x14ac:dyDescent="0.2">
      <c r="A546" t="s">
        <v>71</v>
      </c>
      <c r="B546">
        <v>2020</v>
      </c>
    </row>
    <row r="547" spans="1:2" x14ac:dyDescent="0.2">
      <c r="A547" t="s">
        <v>99</v>
      </c>
      <c r="B547">
        <v>2020</v>
      </c>
    </row>
    <row r="548" spans="1:2" x14ac:dyDescent="0.2">
      <c r="A548" t="s">
        <v>70</v>
      </c>
      <c r="B548">
        <v>2023</v>
      </c>
    </row>
    <row r="549" spans="1:2" x14ac:dyDescent="0.2">
      <c r="A549" t="s">
        <v>35</v>
      </c>
      <c r="B549">
        <v>2020</v>
      </c>
    </row>
    <row r="550" spans="1:2" x14ac:dyDescent="0.2">
      <c r="A550" t="s">
        <v>103</v>
      </c>
      <c r="B550">
        <v>2020</v>
      </c>
    </row>
    <row r="551" spans="1:2" x14ac:dyDescent="0.2">
      <c r="A551" t="s">
        <v>103</v>
      </c>
      <c r="B551">
        <v>2020</v>
      </c>
    </row>
    <row r="552" spans="1:2" x14ac:dyDescent="0.2">
      <c r="A552" t="s">
        <v>99</v>
      </c>
      <c r="B552">
        <v>2020</v>
      </c>
    </row>
    <row r="553" spans="1:2" x14ac:dyDescent="0.2">
      <c r="A553" t="s">
        <v>87</v>
      </c>
      <c r="B553">
        <v>2021</v>
      </c>
    </row>
    <row r="554" spans="1:2" x14ac:dyDescent="0.2">
      <c r="A554" t="s">
        <v>71</v>
      </c>
      <c r="B554">
        <v>2020</v>
      </c>
    </row>
    <row r="555" spans="1:2" x14ac:dyDescent="0.2">
      <c r="A555" t="s">
        <v>99</v>
      </c>
      <c r="B555">
        <v>0</v>
      </c>
    </row>
    <row r="556" spans="1:2" x14ac:dyDescent="0.2">
      <c r="A556" t="s">
        <v>61</v>
      </c>
      <c r="B556">
        <v>2023</v>
      </c>
    </row>
    <row r="557" spans="1:2" x14ac:dyDescent="0.2">
      <c r="A557" t="s">
        <v>71</v>
      </c>
      <c r="B557">
        <v>2020</v>
      </c>
    </row>
    <row r="558" spans="1:2" x14ac:dyDescent="0.2">
      <c r="A558" t="s">
        <v>69</v>
      </c>
      <c r="B558">
        <v>0</v>
      </c>
    </row>
    <row r="559" spans="1:2" x14ac:dyDescent="0.2">
      <c r="A559" t="s">
        <v>65</v>
      </c>
      <c r="B559">
        <v>2023</v>
      </c>
    </row>
    <row r="560" spans="1:2" x14ac:dyDescent="0.2">
      <c r="A560" t="s">
        <v>70</v>
      </c>
      <c r="B560">
        <v>2024</v>
      </c>
    </row>
    <row r="561" spans="1:2" x14ac:dyDescent="0.2">
      <c r="A561" t="s">
        <v>80</v>
      </c>
      <c r="B561">
        <v>2020</v>
      </c>
    </row>
    <row r="562" spans="1:2" x14ac:dyDescent="0.2">
      <c r="A562" t="s">
        <v>102</v>
      </c>
      <c r="B562">
        <v>2020</v>
      </c>
    </row>
    <row r="563" spans="1:2" x14ac:dyDescent="0.2">
      <c r="A563" t="s">
        <v>87</v>
      </c>
      <c r="B563">
        <v>2020</v>
      </c>
    </row>
    <row r="564" spans="1:2" x14ac:dyDescent="0.2">
      <c r="A564" t="s">
        <v>71</v>
      </c>
      <c r="B564">
        <v>2020</v>
      </c>
    </row>
    <row r="565" spans="1:2" x14ac:dyDescent="0.2">
      <c r="A565" t="s">
        <v>71</v>
      </c>
      <c r="B565">
        <v>2020</v>
      </c>
    </row>
    <row r="566" spans="1:2" x14ac:dyDescent="0.2">
      <c r="A566" t="s">
        <v>71</v>
      </c>
      <c r="B566">
        <v>2020</v>
      </c>
    </row>
    <row r="567" spans="1:2" x14ac:dyDescent="0.2">
      <c r="A567" t="s">
        <v>36</v>
      </c>
      <c r="B567">
        <v>2020</v>
      </c>
    </row>
    <row r="568" spans="1:2" x14ac:dyDescent="0.2">
      <c r="A568" t="s">
        <v>46</v>
      </c>
      <c r="B568">
        <v>2020</v>
      </c>
    </row>
    <row r="569" spans="1:2" x14ac:dyDescent="0.2">
      <c r="A569" t="s">
        <v>71</v>
      </c>
      <c r="B569">
        <v>2020</v>
      </c>
    </row>
    <row r="570" spans="1:2" x14ac:dyDescent="0.2">
      <c r="A570" t="s">
        <v>39</v>
      </c>
      <c r="B570">
        <v>2020</v>
      </c>
    </row>
    <row r="571" spans="1:2" x14ac:dyDescent="0.2">
      <c r="A571" t="s">
        <v>103</v>
      </c>
      <c r="B571">
        <v>2020</v>
      </c>
    </row>
    <row r="572" spans="1:2" x14ac:dyDescent="0.2">
      <c r="A572" t="s">
        <v>77</v>
      </c>
      <c r="B572">
        <v>2020</v>
      </c>
    </row>
    <row r="573" spans="1:2" x14ac:dyDescent="0.2">
      <c r="A573" t="s">
        <v>61</v>
      </c>
      <c r="B573">
        <v>2023</v>
      </c>
    </row>
    <row r="574" spans="1:2" x14ac:dyDescent="0.2">
      <c r="A574" t="s">
        <v>71</v>
      </c>
      <c r="B574">
        <v>2020</v>
      </c>
    </row>
    <row r="575" spans="1:2" x14ac:dyDescent="0.2">
      <c r="A575" t="s">
        <v>72</v>
      </c>
      <c r="B575">
        <v>2020</v>
      </c>
    </row>
    <row r="576" spans="1:2" x14ac:dyDescent="0.2">
      <c r="A576" t="s">
        <v>102</v>
      </c>
      <c r="B576">
        <v>2020</v>
      </c>
    </row>
    <row r="577" spans="1:2" x14ac:dyDescent="0.2">
      <c r="A577" t="s">
        <v>101</v>
      </c>
      <c r="B577">
        <v>2020</v>
      </c>
    </row>
    <row r="578" spans="1:2" x14ac:dyDescent="0.2">
      <c r="A578" t="s">
        <v>35</v>
      </c>
      <c r="B578">
        <v>2020</v>
      </c>
    </row>
    <row r="579" spans="1:2" x14ac:dyDescent="0.2">
      <c r="A579" t="s">
        <v>112</v>
      </c>
      <c r="B579">
        <v>2020</v>
      </c>
    </row>
    <row r="580" spans="1:2" x14ac:dyDescent="0.2">
      <c r="A580" t="s">
        <v>103</v>
      </c>
      <c r="B580">
        <v>2020</v>
      </c>
    </row>
    <row r="581" spans="1:2" x14ac:dyDescent="0.2">
      <c r="A581" t="s">
        <v>83</v>
      </c>
      <c r="B581">
        <v>0</v>
      </c>
    </row>
    <row r="582" spans="1:2" x14ac:dyDescent="0.2">
      <c r="A582" t="s">
        <v>105</v>
      </c>
      <c r="B582">
        <v>2020</v>
      </c>
    </row>
    <row r="583" spans="1:2" x14ac:dyDescent="0.2">
      <c r="A583" t="s">
        <v>35</v>
      </c>
      <c r="B583">
        <v>2020</v>
      </c>
    </row>
    <row r="584" spans="1:2" x14ac:dyDescent="0.2">
      <c r="A584" t="s">
        <v>103</v>
      </c>
      <c r="B584">
        <v>2020</v>
      </c>
    </row>
    <row r="585" spans="1:2" x14ac:dyDescent="0.2">
      <c r="A585" t="s">
        <v>71</v>
      </c>
      <c r="B585">
        <v>2020</v>
      </c>
    </row>
    <row r="586" spans="1:2" x14ac:dyDescent="0.2">
      <c r="A586" t="s">
        <v>77</v>
      </c>
      <c r="B586">
        <v>2020</v>
      </c>
    </row>
    <row r="587" spans="1:2" x14ac:dyDescent="0.2">
      <c r="A587" t="s">
        <v>83</v>
      </c>
      <c r="B587">
        <v>0</v>
      </c>
    </row>
    <row r="588" spans="1:2" x14ac:dyDescent="0.2">
      <c r="A588" t="s">
        <v>68</v>
      </c>
      <c r="B588">
        <v>2023</v>
      </c>
    </row>
    <row r="589" spans="1:2" x14ac:dyDescent="0.2">
      <c r="A589" t="s">
        <v>34</v>
      </c>
      <c r="B589">
        <v>2020</v>
      </c>
    </row>
    <row r="590" spans="1:2" x14ac:dyDescent="0.2">
      <c r="A590" t="s">
        <v>74</v>
      </c>
      <c r="B590">
        <v>2020</v>
      </c>
    </row>
    <row r="591" spans="1:2" x14ac:dyDescent="0.2">
      <c r="A591" t="s">
        <v>71</v>
      </c>
      <c r="B591">
        <v>2020</v>
      </c>
    </row>
    <row r="592" spans="1:2" x14ac:dyDescent="0.2">
      <c r="A592" t="s">
        <v>24</v>
      </c>
      <c r="B592">
        <v>2020</v>
      </c>
    </row>
    <row r="593" spans="1:2" x14ac:dyDescent="0.2">
      <c r="A593" t="s">
        <v>68</v>
      </c>
      <c r="B593">
        <v>0</v>
      </c>
    </row>
    <row r="594" spans="1:2" x14ac:dyDescent="0.2">
      <c r="A594" t="s">
        <v>71</v>
      </c>
      <c r="B594">
        <v>2020</v>
      </c>
    </row>
    <row r="595" spans="1:2" x14ac:dyDescent="0.2">
      <c r="A595" t="s">
        <v>71</v>
      </c>
      <c r="B595">
        <v>2020</v>
      </c>
    </row>
    <row r="596" spans="1:2" x14ac:dyDescent="0.2">
      <c r="A596" t="s">
        <v>70</v>
      </c>
      <c r="B596">
        <v>2023</v>
      </c>
    </row>
    <row r="597" spans="1:2" x14ac:dyDescent="0.2">
      <c r="A597" t="s">
        <v>88</v>
      </c>
      <c r="B597">
        <v>2020</v>
      </c>
    </row>
    <row r="598" spans="1:2" x14ac:dyDescent="0.2">
      <c r="A598" t="s">
        <v>39</v>
      </c>
      <c r="B598">
        <v>2022</v>
      </c>
    </row>
    <row r="599" spans="1:2" x14ac:dyDescent="0.2">
      <c r="A599" t="s">
        <v>66</v>
      </c>
      <c r="B599">
        <v>2022</v>
      </c>
    </row>
    <row r="600" spans="1:2" x14ac:dyDescent="0.2">
      <c r="A600" t="s">
        <v>24</v>
      </c>
      <c r="B600">
        <v>2020</v>
      </c>
    </row>
    <row r="601" spans="1:2" x14ac:dyDescent="0.2">
      <c r="A601" t="s">
        <v>29</v>
      </c>
      <c r="B601">
        <v>2020</v>
      </c>
    </row>
    <row r="602" spans="1:2" x14ac:dyDescent="0.2">
      <c r="A602" t="s">
        <v>67</v>
      </c>
      <c r="B602">
        <v>2022</v>
      </c>
    </row>
    <row r="603" spans="1:2" x14ac:dyDescent="0.2">
      <c r="A603" t="s">
        <v>87</v>
      </c>
      <c r="B603">
        <v>2020</v>
      </c>
    </row>
    <row r="604" spans="1:2" x14ac:dyDescent="0.2">
      <c r="A604" t="s">
        <v>29</v>
      </c>
      <c r="B604">
        <v>2020</v>
      </c>
    </row>
    <row r="605" spans="1:2" x14ac:dyDescent="0.2">
      <c r="A605" t="s">
        <v>107</v>
      </c>
      <c r="B605">
        <v>2020</v>
      </c>
    </row>
    <row r="606" spans="1:2" x14ac:dyDescent="0.2">
      <c r="A606" t="s">
        <v>55</v>
      </c>
      <c r="B606">
        <v>2020</v>
      </c>
    </row>
    <row r="607" spans="1:2" x14ac:dyDescent="0.2">
      <c r="A607" t="s">
        <v>24</v>
      </c>
      <c r="B607">
        <v>2020</v>
      </c>
    </row>
    <row r="608" spans="1:2" x14ac:dyDescent="0.2">
      <c r="A608" t="s">
        <v>71</v>
      </c>
      <c r="B608">
        <v>2020</v>
      </c>
    </row>
    <row r="609" spans="1:2" x14ac:dyDescent="0.2">
      <c r="A609" t="s">
        <v>29</v>
      </c>
      <c r="B609">
        <v>2020</v>
      </c>
    </row>
    <row r="610" spans="1:2" x14ac:dyDescent="0.2">
      <c r="A610" t="s">
        <v>74</v>
      </c>
      <c r="B610">
        <v>2020</v>
      </c>
    </row>
    <row r="611" spans="1:2" x14ac:dyDescent="0.2">
      <c r="A611" t="s">
        <v>29</v>
      </c>
      <c r="B611">
        <v>2020</v>
      </c>
    </row>
    <row r="612" spans="1:2" x14ac:dyDescent="0.2">
      <c r="A612" t="s">
        <v>87</v>
      </c>
      <c r="B612">
        <v>2020</v>
      </c>
    </row>
    <row r="613" spans="1:2" x14ac:dyDescent="0.2">
      <c r="A613" t="s">
        <v>35</v>
      </c>
      <c r="B613">
        <v>2020</v>
      </c>
    </row>
    <row r="614" spans="1:2" x14ac:dyDescent="0.2">
      <c r="A614" t="s">
        <v>77</v>
      </c>
      <c r="B614">
        <v>2020</v>
      </c>
    </row>
    <row r="615" spans="1:2" x14ac:dyDescent="0.2">
      <c r="A615" t="s">
        <v>104</v>
      </c>
      <c r="B615">
        <v>2021</v>
      </c>
    </row>
    <row r="616" spans="1:2" x14ac:dyDescent="0.2">
      <c r="A616" t="s">
        <v>71</v>
      </c>
      <c r="B616">
        <v>2021</v>
      </c>
    </row>
    <row r="617" spans="1:2" x14ac:dyDescent="0.2">
      <c r="A617" t="s">
        <v>107</v>
      </c>
      <c r="B617">
        <v>2020</v>
      </c>
    </row>
    <row r="618" spans="1:2" x14ac:dyDescent="0.2">
      <c r="A618" t="s">
        <v>45</v>
      </c>
      <c r="B618">
        <v>2020</v>
      </c>
    </row>
    <row r="619" spans="1:2" x14ac:dyDescent="0.2">
      <c r="A619" t="s">
        <v>71</v>
      </c>
      <c r="B619">
        <v>2020</v>
      </c>
    </row>
    <row r="620" spans="1:2" x14ac:dyDescent="0.2">
      <c r="A620" t="s">
        <v>87</v>
      </c>
      <c r="B620">
        <v>2020</v>
      </c>
    </row>
    <row r="621" spans="1:2" x14ac:dyDescent="0.2">
      <c r="A621" t="s">
        <v>71</v>
      </c>
      <c r="B621">
        <v>2020</v>
      </c>
    </row>
    <row r="622" spans="1:2" x14ac:dyDescent="0.2">
      <c r="A622" t="s">
        <v>104</v>
      </c>
      <c r="B622">
        <v>2020</v>
      </c>
    </row>
    <row r="623" spans="1:2" x14ac:dyDescent="0.2">
      <c r="A623" t="s">
        <v>87</v>
      </c>
      <c r="B623">
        <v>2020</v>
      </c>
    </row>
    <row r="624" spans="1:2" x14ac:dyDescent="0.2">
      <c r="A624" t="s">
        <v>65</v>
      </c>
      <c r="B624">
        <v>2023</v>
      </c>
    </row>
    <row r="625" spans="1:2" x14ac:dyDescent="0.2">
      <c r="A625" t="s">
        <v>76</v>
      </c>
      <c r="B625">
        <v>2021</v>
      </c>
    </row>
    <row r="626" spans="1:2" x14ac:dyDescent="0.2">
      <c r="A626" t="s">
        <v>45</v>
      </c>
      <c r="B626">
        <v>2020</v>
      </c>
    </row>
    <row r="627" spans="1:2" x14ac:dyDescent="0.2">
      <c r="A627" t="s">
        <v>45</v>
      </c>
      <c r="B627">
        <v>2021</v>
      </c>
    </row>
    <row r="628" spans="1:2" x14ac:dyDescent="0.2">
      <c r="A628" t="s">
        <v>71</v>
      </c>
      <c r="B628">
        <v>2020</v>
      </c>
    </row>
    <row r="629" spans="1:2" x14ac:dyDescent="0.2">
      <c r="A629" t="s">
        <v>75</v>
      </c>
      <c r="B629">
        <v>2022</v>
      </c>
    </row>
    <row r="630" spans="1:2" x14ac:dyDescent="0.2">
      <c r="A630" t="s">
        <v>37</v>
      </c>
      <c r="B630">
        <v>2020</v>
      </c>
    </row>
    <row r="631" spans="1:2" x14ac:dyDescent="0.2">
      <c r="A631" t="s">
        <v>47</v>
      </c>
      <c r="B631">
        <v>2020</v>
      </c>
    </row>
    <row r="632" spans="1:2" x14ac:dyDescent="0.2">
      <c r="A632" t="s">
        <v>77</v>
      </c>
      <c r="B632">
        <v>2022</v>
      </c>
    </row>
    <row r="633" spans="1:2" x14ac:dyDescent="0.2">
      <c r="A633" t="s">
        <v>24</v>
      </c>
      <c r="B633">
        <v>2020</v>
      </c>
    </row>
    <row r="634" spans="1:2" x14ac:dyDescent="0.2">
      <c r="A634" t="s">
        <v>57</v>
      </c>
      <c r="B634">
        <v>2020</v>
      </c>
    </row>
    <row r="635" spans="1:2" x14ac:dyDescent="0.2">
      <c r="A635" t="s">
        <v>57</v>
      </c>
      <c r="B635">
        <v>2020</v>
      </c>
    </row>
    <row r="636" spans="1:2" x14ac:dyDescent="0.2">
      <c r="A636" t="s">
        <v>70</v>
      </c>
      <c r="B636">
        <v>2021</v>
      </c>
    </row>
    <row r="637" spans="1:2" x14ac:dyDescent="0.2">
      <c r="A637" t="s">
        <v>109</v>
      </c>
      <c r="B637">
        <v>2021</v>
      </c>
    </row>
    <row r="638" spans="1:2" x14ac:dyDescent="0.2">
      <c r="A638" t="s">
        <v>103</v>
      </c>
      <c r="B638">
        <v>2020</v>
      </c>
    </row>
    <row r="639" spans="1:2" x14ac:dyDescent="0.2">
      <c r="A639" t="s">
        <v>87</v>
      </c>
      <c r="B639">
        <v>2020</v>
      </c>
    </row>
    <row r="640" spans="1:2" x14ac:dyDescent="0.2">
      <c r="A640" t="s">
        <v>71</v>
      </c>
      <c r="B640">
        <v>2020</v>
      </c>
    </row>
    <row r="641" spans="1:2" x14ac:dyDescent="0.2">
      <c r="A641" t="s">
        <v>71</v>
      </c>
      <c r="B641">
        <v>2020</v>
      </c>
    </row>
    <row r="642" spans="1:2" x14ac:dyDescent="0.2">
      <c r="A642" t="s">
        <v>100</v>
      </c>
      <c r="B642">
        <v>2020</v>
      </c>
    </row>
    <row r="643" spans="1:2" x14ac:dyDescent="0.2">
      <c r="A643" t="s">
        <v>71</v>
      </c>
      <c r="B643">
        <v>2020</v>
      </c>
    </row>
    <row r="644" spans="1:2" x14ac:dyDescent="0.2">
      <c r="A644" t="s">
        <v>72</v>
      </c>
      <c r="B644">
        <v>2022</v>
      </c>
    </row>
    <row r="645" spans="1:2" x14ac:dyDescent="0.2">
      <c r="A645" t="s">
        <v>69</v>
      </c>
      <c r="B645">
        <v>2023</v>
      </c>
    </row>
    <row r="646" spans="1:2" x14ac:dyDescent="0.2">
      <c r="A646" t="s">
        <v>35</v>
      </c>
      <c r="B646">
        <v>2020</v>
      </c>
    </row>
    <row r="647" spans="1:2" x14ac:dyDescent="0.2">
      <c r="A647" t="s">
        <v>77</v>
      </c>
      <c r="B647">
        <v>2020</v>
      </c>
    </row>
    <row r="648" spans="1:2" x14ac:dyDescent="0.2">
      <c r="A648" t="s">
        <v>71</v>
      </c>
      <c r="B648">
        <v>2020</v>
      </c>
    </row>
    <row r="649" spans="1:2" x14ac:dyDescent="0.2">
      <c r="A649" t="s">
        <v>71</v>
      </c>
      <c r="B649">
        <v>2020</v>
      </c>
    </row>
    <row r="650" spans="1:2" x14ac:dyDescent="0.2">
      <c r="A650" t="s">
        <v>100</v>
      </c>
      <c r="B650">
        <v>2020</v>
      </c>
    </row>
    <row r="651" spans="1:2" x14ac:dyDescent="0.2">
      <c r="A651" t="s">
        <v>75</v>
      </c>
      <c r="B651">
        <v>2020</v>
      </c>
    </row>
    <row r="652" spans="1:2" x14ac:dyDescent="0.2">
      <c r="A652" t="s">
        <v>25</v>
      </c>
      <c r="B652">
        <v>2020</v>
      </c>
    </row>
    <row r="653" spans="1:2" x14ac:dyDescent="0.2">
      <c r="A653" t="s">
        <v>35</v>
      </c>
      <c r="B653">
        <v>2020</v>
      </c>
    </row>
    <row r="654" spans="1:2" x14ac:dyDescent="0.2">
      <c r="A654" t="s">
        <v>58</v>
      </c>
      <c r="B654">
        <v>2020</v>
      </c>
    </row>
    <row r="655" spans="1:2" x14ac:dyDescent="0.2">
      <c r="A655" t="s">
        <v>55</v>
      </c>
      <c r="B655">
        <v>2020</v>
      </c>
    </row>
    <row r="656" spans="1:2" x14ac:dyDescent="0.2">
      <c r="A656" t="s">
        <v>88</v>
      </c>
      <c r="B656">
        <v>2020</v>
      </c>
    </row>
    <row r="657" spans="1:2" x14ac:dyDescent="0.2">
      <c r="A657" t="s">
        <v>100</v>
      </c>
      <c r="B657">
        <v>2020</v>
      </c>
    </row>
    <row r="658" spans="1:2" x14ac:dyDescent="0.2">
      <c r="A658" t="s">
        <v>29</v>
      </c>
      <c r="B658">
        <v>2020</v>
      </c>
    </row>
    <row r="659" spans="1:2" x14ac:dyDescent="0.2">
      <c r="A659" t="s">
        <v>29</v>
      </c>
      <c r="B659">
        <v>2020</v>
      </c>
    </row>
    <row r="660" spans="1:2" x14ac:dyDescent="0.2">
      <c r="A660" t="s">
        <v>104</v>
      </c>
      <c r="B660">
        <v>0</v>
      </c>
    </row>
    <row r="661" spans="1:2" x14ac:dyDescent="0.2">
      <c r="A661" t="s">
        <v>104</v>
      </c>
      <c r="B661">
        <v>2020</v>
      </c>
    </row>
    <row r="662" spans="1:2" x14ac:dyDescent="0.2">
      <c r="A662" t="s">
        <v>106</v>
      </c>
      <c r="B662">
        <v>2020</v>
      </c>
    </row>
    <row r="663" spans="1:2" x14ac:dyDescent="0.2">
      <c r="A663" t="s">
        <v>103</v>
      </c>
      <c r="B663">
        <v>2020</v>
      </c>
    </row>
    <row r="664" spans="1:2" x14ac:dyDescent="0.2">
      <c r="A664" t="s">
        <v>87</v>
      </c>
      <c r="B664">
        <v>2020</v>
      </c>
    </row>
    <row r="665" spans="1:2" x14ac:dyDescent="0.2">
      <c r="A665" t="s">
        <v>61</v>
      </c>
      <c r="B665">
        <v>0</v>
      </c>
    </row>
    <row r="666" spans="1:2" x14ac:dyDescent="0.2">
      <c r="A666" t="s">
        <v>71</v>
      </c>
      <c r="B666">
        <v>2020</v>
      </c>
    </row>
    <row r="667" spans="1:2" x14ac:dyDescent="0.2">
      <c r="A667" t="s">
        <v>47</v>
      </c>
      <c r="B667">
        <v>2020</v>
      </c>
    </row>
    <row r="668" spans="1:2" x14ac:dyDescent="0.2">
      <c r="A668" t="s">
        <v>54</v>
      </c>
      <c r="B668">
        <v>2020</v>
      </c>
    </row>
    <row r="669" spans="1:2" x14ac:dyDescent="0.2">
      <c r="A669" t="s">
        <v>114</v>
      </c>
      <c r="B669">
        <v>2020</v>
      </c>
    </row>
    <row r="670" spans="1:2" x14ac:dyDescent="0.2">
      <c r="A670" t="s">
        <v>112</v>
      </c>
      <c r="B670">
        <v>2020</v>
      </c>
    </row>
    <row r="671" spans="1:2" x14ac:dyDescent="0.2">
      <c r="A671" t="s">
        <v>71</v>
      </c>
      <c r="B671">
        <v>2020</v>
      </c>
    </row>
    <row r="672" spans="1:2" x14ac:dyDescent="0.2">
      <c r="A672" t="s">
        <v>108</v>
      </c>
      <c r="B672">
        <v>2020</v>
      </c>
    </row>
    <row r="673" spans="1:2" x14ac:dyDescent="0.2">
      <c r="A673" t="s">
        <v>104</v>
      </c>
      <c r="B673">
        <v>2020</v>
      </c>
    </row>
    <row r="674" spans="1:2" x14ac:dyDescent="0.2">
      <c r="A674" t="s">
        <v>100</v>
      </c>
      <c r="B674">
        <v>2020</v>
      </c>
    </row>
    <row r="675" spans="1:2" x14ac:dyDescent="0.2">
      <c r="A675" t="s">
        <v>71</v>
      </c>
      <c r="B675">
        <v>2020</v>
      </c>
    </row>
    <row r="676" spans="1:2" x14ac:dyDescent="0.2">
      <c r="A676" t="s">
        <v>72</v>
      </c>
      <c r="B676">
        <v>2020</v>
      </c>
    </row>
    <row r="677" spans="1:2" x14ac:dyDescent="0.2">
      <c r="A677" t="s">
        <v>36</v>
      </c>
      <c r="B677">
        <v>2020</v>
      </c>
    </row>
    <row r="678" spans="1:2" x14ac:dyDescent="0.2">
      <c r="A678" t="s">
        <v>34</v>
      </c>
      <c r="B678">
        <v>2020</v>
      </c>
    </row>
    <row r="679" spans="1:2" x14ac:dyDescent="0.2">
      <c r="A679" t="s">
        <v>55</v>
      </c>
      <c r="B679">
        <v>2020</v>
      </c>
    </row>
    <row r="680" spans="1:2" x14ac:dyDescent="0.2">
      <c r="A680" t="s">
        <v>75</v>
      </c>
      <c r="B680">
        <v>2020</v>
      </c>
    </row>
    <row r="681" spans="1:2" x14ac:dyDescent="0.2">
      <c r="A681" t="s">
        <v>53</v>
      </c>
      <c r="B681">
        <v>2020</v>
      </c>
    </row>
    <row r="682" spans="1:2" x14ac:dyDescent="0.2">
      <c r="A682" t="s">
        <v>71</v>
      </c>
      <c r="B682">
        <v>2020</v>
      </c>
    </row>
    <row r="683" spans="1:2" x14ac:dyDescent="0.2">
      <c r="A683" t="s">
        <v>100</v>
      </c>
      <c r="B683">
        <v>2020</v>
      </c>
    </row>
    <row r="684" spans="1:2" x14ac:dyDescent="0.2">
      <c r="A684" t="s">
        <v>99</v>
      </c>
      <c r="B684">
        <v>2020</v>
      </c>
    </row>
    <row r="685" spans="1:2" x14ac:dyDescent="0.2">
      <c r="A685" t="s">
        <v>105</v>
      </c>
      <c r="B685">
        <v>2020</v>
      </c>
    </row>
    <row r="686" spans="1:2" x14ac:dyDescent="0.2">
      <c r="A686" t="s">
        <v>87</v>
      </c>
      <c r="B686">
        <v>2020</v>
      </c>
    </row>
    <row r="687" spans="1:2" x14ac:dyDescent="0.2">
      <c r="A687" t="s">
        <v>114</v>
      </c>
      <c r="B687">
        <v>2021</v>
      </c>
    </row>
    <row r="688" spans="1:2" x14ac:dyDescent="0.2">
      <c r="A688" t="s">
        <v>87</v>
      </c>
      <c r="B688">
        <v>2020</v>
      </c>
    </row>
    <row r="689" spans="1:2" x14ac:dyDescent="0.2">
      <c r="A689" t="s">
        <v>89</v>
      </c>
      <c r="B689">
        <v>2020</v>
      </c>
    </row>
    <row r="690" spans="1:2" x14ac:dyDescent="0.2">
      <c r="A690" t="s">
        <v>103</v>
      </c>
      <c r="B690">
        <v>2020</v>
      </c>
    </row>
    <row r="691" spans="1:2" x14ac:dyDescent="0.2">
      <c r="A691" t="s">
        <v>37</v>
      </c>
      <c r="B691">
        <v>2020</v>
      </c>
    </row>
    <row r="692" spans="1:2" x14ac:dyDescent="0.2">
      <c r="A692" t="s">
        <v>103</v>
      </c>
      <c r="B692">
        <v>2020</v>
      </c>
    </row>
    <row r="693" spans="1:2" x14ac:dyDescent="0.2">
      <c r="A693" t="s">
        <v>75</v>
      </c>
      <c r="B693">
        <v>2020</v>
      </c>
    </row>
    <row r="694" spans="1:2" x14ac:dyDescent="0.2">
      <c r="A694" t="s">
        <v>27</v>
      </c>
      <c r="B694">
        <v>2020</v>
      </c>
    </row>
    <row r="695" spans="1:2" x14ac:dyDescent="0.2">
      <c r="A695" t="s">
        <v>38</v>
      </c>
      <c r="B695">
        <v>2020</v>
      </c>
    </row>
    <row r="696" spans="1:2" x14ac:dyDescent="0.2">
      <c r="A696" t="s">
        <v>87</v>
      </c>
      <c r="B696">
        <v>2020</v>
      </c>
    </row>
    <row r="697" spans="1:2" x14ac:dyDescent="0.2">
      <c r="A697" t="s">
        <v>36</v>
      </c>
      <c r="B697">
        <v>0</v>
      </c>
    </row>
    <row r="698" spans="1:2" x14ac:dyDescent="0.2">
      <c r="A698" t="s">
        <v>24</v>
      </c>
      <c r="B698">
        <v>2020</v>
      </c>
    </row>
    <row r="699" spans="1:2" x14ac:dyDescent="0.2">
      <c r="A699" t="s">
        <v>53</v>
      </c>
      <c r="B699">
        <v>0</v>
      </c>
    </row>
    <row r="700" spans="1:2" x14ac:dyDescent="0.2">
      <c r="A700" t="s">
        <v>71</v>
      </c>
      <c r="B700">
        <v>2020</v>
      </c>
    </row>
    <row r="701" spans="1:2" x14ac:dyDescent="0.2">
      <c r="A701" t="s">
        <v>78</v>
      </c>
      <c r="B701">
        <v>0</v>
      </c>
    </row>
    <row r="702" spans="1:2" x14ac:dyDescent="0.2">
      <c r="A702" t="s">
        <v>57</v>
      </c>
      <c r="B702">
        <v>2020</v>
      </c>
    </row>
    <row r="703" spans="1:2" x14ac:dyDescent="0.2">
      <c r="A703" t="s">
        <v>60</v>
      </c>
      <c r="B703">
        <v>2020</v>
      </c>
    </row>
    <row r="704" spans="1:2" x14ac:dyDescent="0.2">
      <c r="A704" t="s">
        <v>74</v>
      </c>
      <c r="B704">
        <v>2020</v>
      </c>
    </row>
    <row r="705" spans="1:2" x14ac:dyDescent="0.2">
      <c r="A705" t="s">
        <v>72</v>
      </c>
      <c r="B705">
        <v>2020</v>
      </c>
    </row>
    <row r="706" spans="1:2" x14ac:dyDescent="0.2">
      <c r="A706" t="s">
        <v>104</v>
      </c>
      <c r="B706">
        <v>2020</v>
      </c>
    </row>
    <row r="707" spans="1:2" x14ac:dyDescent="0.2">
      <c r="A707" t="s">
        <v>103</v>
      </c>
      <c r="B707">
        <v>2020</v>
      </c>
    </row>
    <row r="708" spans="1:2" x14ac:dyDescent="0.2">
      <c r="A708" t="s">
        <v>28</v>
      </c>
      <c r="B708">
        <v>2020</v>
      </c>
    </row>
    <row r="709" spans="1:2" x14ac:dyDescent="0.2">
      <c r="A709" t="s">
        <v>87</v>
      </c>
      <c r="B709">
        <v>2020</v>
      </c>
    </row>
    <row r="710" spans="1:2" x14ac:dyDescent="0.2">
      <c r="A710" t="s">
        <v>71</v>
      </c>
      <c r="B710">
        <v>2020</v>
      </c>
    </row>
    <row r="711" spans="1:2" x14ac:dyDescent="0.2">
      <c r="A711" t="s">
        <v>87</v>
      </c>
      <c r="B711">
        <v>2020</v>
      </c>
    </row>
    <row r="712" spans="1:2" x14ac:dyDescent="0.2">
      <c r="A712" t="s">
        <v>87</v>
      </c>
      <c r="B712">
        <v>2020</v>
      </c>
    </row>
    <row r="713" spans="1:2" x14ac:dyDescent="0.2">
      <c r="A713" t="s">
        <v>58</v>
      </c>
      <c r="B713">
        <v>2020</v>
      </c>
    </row>
    <row r="714" spans="1:2" x14ac:dyDescent="0.2">
      <c r="A714" t="s">
        <v>71</v>
      </c>
      <c r="B714">
        <v>2020</v>
      </c>
    </row>
    <row r="715" spans="1:2" x14ac:dyDescent="0.2">
      <c r="A715" t="s">
        <v>57</v>
      </c>
      <c r="B715">
        <v>2020</v>
      </c>
    </row>
    <row r="716" spans="1:2" x14ac:dyDescent="0.2">
      <c r="A716" t="s">
        <v>36</v>
      </c>
      <c r="B716">
        <v>2020</v>
      </c>
    </row>
    <row r="717" spans="1:2" x14ac:dyDescent="0.2">
      <c r="A717" t="s">
        <v>35</v>
      </c>
      <c r="B717">
        <v>2020</v>
      </c>
    </row>
    <row r="718" spans="1:2" x14ac:dyDescent="0.2">
      <c r="A718" t="s">
        <v>52</v>
      </c>
      <c r="B718">
        <v>2020</v>
      </c>
    </row>
    <row r="719" spans="1:2" x14ac:dyDescent="0.2">
      <c r="A719" t="s">
        <v>29</v>
      </c>
      <c r="B719">
        <v>2020</v>
      </c>
    </row>
    <row r="720" spans="1:2" x14ac:dyDescent="0.2">
      <c r="A720" t="s">
        <v>60</v>
      </c>
      <c r="B720">
        <v>2020</v>
      </c>
    </row>
    <row r="721" spans="1:2" x14ac:dyDescent="0.2">
      <c r="A721" t="s">
        <v>36</v>
      </c>
      <c r="B721">
        <v>2020</v>
      </c>
    </row>
    <row r="722" spans="1:2" x14ac:dyDescent="0.2">
      <c r="A722" t="s">
        <v>29</v>
      </c>
      <c r="B722">
        <v>2020</v>
      </c>
    </row>
    <row r="723" spans="1:2" x14ac:dyDescent="0.2">
      <c r="A723" t="s">
        <v>50</v>
      </c>
      <c r="B723">
        <v>2020</v>
      </c>
    </row>
    <row r="724" spans="1:2" x14ac:dyDescent="0.2">
      <c r="A724" t="s">
        <v>71</v>
      </c>
      <c r="B724">
        <v>2020</v>
      </c>
    </row>
    <row r="725" spans="1:2" x14ac:dyDescent="0.2">
      <c r="A725" t="s">
        <v>28</v>
      </c>
      <c r="B725">
        <v>2020</v>
      </c>
    </row>
    <row r="726" spans="1:2" x14ac:dyDescent="0.2">
      <c r="A726" t="s">
        <v>74</v>
      </c>
      <c r="B726">
        <v>2020</v>
      </c>
    </row>
    <row r="727" spans="1:2" x14ac:dyDescent="0.2">
      <c r="A727" t="s">
        <v>72</v>
      </c>
      <c r="B727">
        <v>0</v>
      </c>
    </row>
    <row r="728" spans="1:2" x14ac:dyDescent="0.2">
      <c r="A728" t="s">
        <v>72</v>
      </c>
      <c r="B728">
        <v>0</v>
      </c>
    </row>
    <row r="729" spans="1:2" x14ac:dyDescent="0.2">
      <c r="A729" t="s">
        <v>46</v>
      </c>
      <c r="B729">
        <v>2020</v>
      </c>
    </row>
    <row r="730" spans="1:2" x14ac:dyDescent="0.2">
      <c r="A730" t="s">
        <v>36</v>
      </c>
      <c r="B730">
        <v>2020</v>
      </c>
    </row>
    <row r="731" spans="1:2" x14ac:dyDescent="0.2">
      <c r="A731" t="s">
        <v>50</v>
      </c>
      <c r="B731">
        <v>2020</v>
      </c>
    </row>
    <row r="732" spans="1:2" x14ac:dyDescent="0.2">
      <c r="A732" t="s">
        <v>72</v>
      </c>
      <c r="B732">
        <v>2020</v>
      </c>
    </row>
    <row r="733" spans="1:2" x14ac:dyDescent="0.2">
      <c r="A733" t="s">
        <v>72</v>
      </c>
      <c r="B733">
        <v>2020</v>
      </c>
    </row>
    <row r="734" spans="1:2" x14ac:dyDescent="0.2">
      <c r="A734" t="s">
        <v>77</v>
      </c>
      <c r="B734">
        <v>2020</v>
      </c>
    </row>
    <row r="735" spans="1:2" x14ac:dyDescent="0.2">
      <c r="A735" t="s">
        <v>71</v>
      </c>
      <c r="B735">
        <v>2020</v>
      </c>
    </row>
    <row r="736" spans="1:2" x14ac:dyDescent="0.2">
      <c r="A736" t="s">
        <v>103</v>
      </c>
      <c r="B736">
        <v>2020</v>
      </c>
    </row>
    <row r="737" spans="1:2" x14ac:dyDescent="0.2">
      <c r="A737" t="s">
        <v>38</v>
      </c>
      <c r="B737">
        <v>2020</v>
      </c>
    </row>
    <row r="738" spans="1:2" x14ac:dyDescent="0.2">
      <c r="A738" t="s">
        <v>79</v>
      </c>
      <c r="B738">
        <v>2020</v>
      </c>
    </row>
    <row r="739" spans="1:2" x14ac:dyDescent="0.2">
      <c r="A739" t="s">
        <v>38</v>
      </c>
      <c r="B739">
        <v>2020</v>
      </c>
    </row>
    <row r="740" spans="1:2" x14ac:dyDescent="0.2">
      <c r="A740" t="s">
        <v>71</v>
      </c>
      <c r="B740">
        <v>2020</v>
      </c>
    </row>
    <row r="741" spans="1:2" x14ac:dyDescent="0.2">
      <c r="A741" t="s">
        <v>71</v>
      </c>
      <c r="B741">
        <v>2020</v>
      </c>
    </row>
    <row r="742" spans="1:2" x14ac:dyDescent="0.2">
      <c r="A742" t="s">
        <v>89</v>
      </c>
      <c r="B742">
        <v>2020</v>
      </c>
    </row>
    <row r="743" spans="1:2" x14ac:dyDescent="0.2">
      <c r="A743" t="s">
        <v>71</v>
      </c>
      <c r="B743">
        <v>2020</v>
      </c>
    </row>
    <row r="744" spans="1:2" x14ac:dyDescent="0.2">
      <c r="A744" t="s">
        <v>77</v>
      </c>
      <c r="B744">
        <v>2020</v>
      </c>
    </row>
    <row r="745" spans="1:2" x14ac:dyDescent="0.2">
      <c r="A745" t="s">
        <v>113</v>
      </c>
      <c r="B745">
        <v>2020</v>
      </c>
    </row>
    <row r="746" spans="1:2" x14ac:dyDescent="0.2">
      <c r="A746" t="s">
        <v>104</v>
      </c>
      <c r="B746">
        <v>2020</v>
      </c>
    </row>
    <row r="747" spans="1:2" x14ac:dyDescent="0.2">
      <c r="A747" t="s">
        <v>77</v>
      </c>
      <c r="B747">
        <v>2020</v>
      </c>
    </row>
    <row r="748" spans="1:2" x14ac:dyDescent="0.2">
      <c r="A748" t="s">
        <v>87</v>
      </c>
      <c r="B748">
        <v>2020</v>
      </c>
    </row>
    <row r="749" spans="1:2" x14ac:dyDescent="0.2">
      <c r="A749" t="s">
        <v>72</v>
      </c>
      <c r="B749">
        <v>2020</v>
      </c>
    </row>
    <row r="750" spans="1:2" x14ac:dyDescent="0.2">
      <c r="A750" t="s">
        <v>103</v>
      </c>
      <c r="B750">
        <v>2020</v>
      </c>
    </row>
    <row r="751" spans="1:2" x14ac:dyDescent="0.2">
      <c r="A751" t="s">
        <v>87</v>
      </c>
      <c r="B751">
        <v>2020</v>
      </c>
    </row>
    <row r="752" spans="1:2" x14ac:dyDescent="0.2">
      <c r="A752" t="s">
        <v>71</v>
      </c>
      <c r="B752">
        <v>2020</v>
      </c>
    </row>
    <row r="753" spans="1:2" x14ac:dyDescent="0.2">
      <c r="A753" t="s">
        <v>72</v>
      </c>
      <c r="B753">
        <v>2020</v>
      </c>
    </row>
    <row r="754" spans="1:2" x14ac:dyDescent="0.2">
      <c r="A754" t="s">
        <v>29</v>
      </c>
      <c r="B754">
        <v>2021</v>
      </c>
    </row>
    <row r="755" spans="1:2" x14ac:dyDescent="0.2">
      <c r="A755" t="s">
        <v>71</v>
      </c>
      <c r="B755">
        <v>2020</v>
      </c>
    </row>
    <row r="756" spans="1:2" x14ac:dyDescent="0.2">
      <c r="A756" t="s">
        <v>99</v>
      </c>
      <c r="B756">
        <v>2020</v>
      </c>
    </row>
    <row r="757" spans="1:2" x14ac:dyDescent="0.2">
      <c r="A757" t="s">
        <v>39</v>
      </c>
      <c r="B757">
        <v>2020</v>
      </c>
    </row>
    <row r="758" spans="1:2" x14ac:dyDescent="0.2">
      <c r="A758" t="s">
        <v>71</v>
      </c>
      <c r="B758">
        <v>2020</v>
      </c>
    </row>
    <row r="759" spans="1:2" x14ac:dyDescent="0.2">
      <c r="A759" t="s">
        <v>71</v>
      </c>
      <c r="B759">
        <v>0</v>
      </c>
    </row>
    <row r="760" spans="1:2" x14ac:dyDescent="0.2">
      <c r="A760" t="s">
        <v>71</v>
      </c>
      <c r="B760">
        <v>2020</v>
      </c>
    </row>
    <row r="761" spans="1:2" x14ac:dyDescent="0.2">
      <c r="A761" t="s">
        <v>86</v>
      </c>
      <c r="B761">
        <v>2020</v>
      </c>
    </row>
    <row r="762" spans="1:2" x14ac:dyDescent="0.2">
      <c r="A762" t="s">
        <v>71</v>
      </c>
      <c r="B762">
        <v>2020</v>
      </c>
    </row>
    <row r="763" spans="1:2" x14ac:dyDescent="0.2">
      <c r="A763" t="s">
        <v>99</v>
      </c>
      <c r="B763">
        <v>2020</v>
      </c>
    </row>
    <row r="764" spans="1:2" x14ac:dyDescent="0.2">
      <c r="A764" t="s">
        <v>48</v>
      </c>
      <c r="B764">
        <v>0</v>
      </c>
    </row>
    <row r="765" spans="1:2" x14ac:dyDescent="0.2">
      <c r="A765" t="s">
        <v>83</v>
      </c>
      <c r="B765">
        <v>2020</v>
      </c>
    </row>
    <row r="766" spans="1:2" x14ac:dyDescent="0.2">
      <c r="A766" t="s">
        <v>99</v>
      </c>
      <c r="B766">
        <v>2020</v>
      </c>
    </row>
    <row r="767" spans="1:2" x14ac:dyDescent="0.2">
      <c r="A767" t="s">
        <v>71</v>
      </c>
      <c r="B767">
        <v>2020</v>
      </c>
    </row>
    <row r="768" spans="1:2" x14ac:dyDescent="0.2">
      <c r="A768" t="s">
        <v>107</v>
      </c>
      <c r="B768">
        <v>2020</v>
      </c>
    </row>
    <row r="769" spans="1:2" x14ac:dyDescent="0.2">
      <c r="A769" t="s">
        <v>53</v>
      </c>
      <c r="B769">
        <v>2020</v>
      </c>
    </row>
    <row r="770" spans="1:2" x14ac:dyDescent="0.2">
      <c r="A770" t="s">
        <v>70</v>
      </c>
      <c r="B770">
        <v>2023</v>
      </c>
    </row>
    <row r="771" spans="1:2" x14ac:dyDescent="0.2">
      <c r="A771" t="s">
        <v>71</v>
      </c>
      <c r="B771">
        <v>2020</v>
      </c>
    </row>
    <row r="772" spans="1:2" x14ac:dyDescent="0.2">
      <c r="A772" t="s">
        <v>29</v>
      </c>
      <c r="B772">
        <v>2021</v>
      </c>
    </row>
    <row r="773" spans="1:2" x14ac:dyDescent="0.2">
      <c r="A773" t="s">
        <v>71</v>
      </c>
      <c r="B773">
        <v>2020</v>
      </c>
    </row>
    <row r="774" spans="1:2" x14ac:dyDescent="0.2">
      <c r="A774" t="s">
        <v>38</v>
      </c>
      <c r="B774">
        <v>2020</v>
      </c>
    </row>
    <row r="775" spans="1:2" x14ac:dyDescent="0.2">
      <c r="A775" t="s">
        <v>80</v>
      </c>
      <c r="B775">
        <v>2021</v>
      </c>
    </row>
    <row r="776" spans="1:2" x14ac:dyDescent="0.2">
      <c r="A776" t="s">
        <v>82</v>
      </c>
      <c r="B776">
        <v>2020</v>
      </c>
    </row>
    <row r="777" spans="1:2" x14ac:dyDescent="0.2">
      <c r="A777" t="s">
        <v>99</v>
      </c>
      <c r="B777">
        <v>2020</v>
      </c>
    </row>
    <row r="778" spans="1:2" x14ac:dyDescent="0.2">
      <c r="A778" t="s">
        <v>71</v>
      </c>
      <c r="B778">
        <v>2020</v>
      </c>
    </row>
    <row r="779" spans="1:2" x14ac:dyDescent="0.2">
      <c r="A779" t="s">
        <v>55</v>
      </c>
      <c r="B779">
        <v>2020</v>
      </c>
    </row>
    <row r="780" spans="1:2" x14ac:dyDescent="0.2">
      <c r="A780" t="s">
        <v>113</v>
      </c>
      <c r="B780">
        <v>2020</v>
      </c>
    </row>
    <row r="781" spans="1:2" x14ac:dyDescent="0.2">
      <c r="A781" t="s">
        <v>37</v>
      </c>
      <c r="B781">
        <v>0</v>
      </c>
    </row>
    <row r="782" spans="1:2" x14ac:dyDescent="0.2">
      <c r="A782" t="s">
        <v>74</v>
      </c>
      <c r="B782">
        <v>2020</v>
      </c>
    </row>
    <row r="783" spans="1:2" x14ac:dyDescent="0.2">
      <c r="A783" t="s">
        <v>37</v>
      </c>
      <c r="B783">
        <v>2020</v>
      </c>
    </row>
    <row r="784" spans="1:2" x14ac:dyDescent="0.2">
      <c r="A784" t="s">
        <v>105</v>
      </c>
      <c r="B784">
        <v>2020</v>
      </c>
    </row>
    <row r="785" spans="1:2" x14ac:dyDescent="0.2">
      <c r="A785" t="s">
        <v>72</v>
      </c>
      <c r="B785">
        <v>2020</v>
      </c>
    </row>
    <row r="786" spans="1:2" x14ac:dyDescent="0.2">
      <c r="A786" t="s">
        <v>89</v>
      </c>
      <c r="B786">
        <v>2020</v>
      </c>
    </row>
    <row r="787" spans="1:2" x14ac:dyDescent="0.2">
      <c r="A787" t="s">
        <v>69</v>
      </c>
      <c r="B787">
        <v>2020</v>
      </c>
    </row>
    <row r="788" spans="1:2" x14ac:dyDescent="0.2">
      <c r="A788" t="s">
        <v>99</v>
      </c>
      <c r="B788">
        <v>2020</v>
      </c>
    </row>
    <row r="789" spans="1:2" x14ac:dyDescent="0.2">
      <c r="A789" t="s">
        <v>101</v>
      </c>
      <c r="B789">
        <v>2020</v>
      </c>
    </row>
    <row r="790" spans="1:2" x14ac:dyDescent="0.2">
      <c r="A790" t="s">
        <v>72</v>
      </c>
      <c r="B790">
        <v>2020</v>
      </c>
    </row>
    <row r="791" spans="1:2" x14ac:dyDescent="0.2">
      <c r="A791" t="s">
        <v>71</v>
      </c>
      <c r="B791">
        <v>2020</v>
      </c>
    </row>
    <row r="792" spans="1:2" x14ac:dyDescent="0.2">
      <c r="A792" t="s">
        <v>36</v>
      </c>
      <c r="B792">
        <v>2020</v>
      </c>
    </row>
    <row r="793" spans="1:2" x14ac:dyDescent="0.2">
      <c r="A793" t="s">
        <v>100</v>
      </c>
      <c r="B793">
        <v>2020</v>
      </c>
    </row>
    <row r="794" spans="1:2" x14ac:dyDescent="0.2">
      <c r="A794" t="s">
        <v>87</v>
      </c>
      <c r="B794">
        <v>2020</v>
      </c>
    </row>
    <row r="795" spans="1:2" x14ac:dyDescent="0.2">
      <c r="A795" t="s">
        <v>24</v>
      </c>
      <c r="B795">
        <v>2020</v>
      </c>
    </row>
    <row r="796" spans="1:2" x14ac:dyDescent="0.2">
      <c r="A796" t="s">
        <v>72</v>
      </c>
      <c r="B796">
        <v>2021</v>
      </c>
    </row>
    <row r="797" spans="1:2" x14ac:dyDescent="0.2">
      <c r="A797" t="s">
        <v>77</v>
      </c>
      <c r="B797">
        <v>2020</v>
      </c>
    </row>
    <row r="798" spans="1:2" x14ac:dyDescent="0.2">
      <c r="A798" t="s">
        <v>72</v>
      </c>
      <c r="B798">
        <v>2021</v>
      </c>
    </row>
    <row r="799" spans="1:2" x14ac:dyDescent="0.2">
      <c r="A799" t="s">
        <v>71</v>
      </c>
      <c r="B799">
        <v>2020</v>
      </c>
    </row>
    <row r="800" spans="1:2" x14ac:dyDescent="0.2">
      <c r="A800" t="s">
        <v>71</v>
      </c>
      <c r="B800">
        <v>2020</v>
      </c>
    </row>
    <row r="801" spans="1:2" x14ac:dyDescent="0.2">
      <c r="A801" t="s">
        <v>38</v>
      </c>
      <c r="B801">
        <v>2020</v>
      </c>
    </row>
    <row r="802" spans="1:2" x14ac:dyDescent="0.2">
      <c r="A802" t="s">
        <v>104</v>
      </c>
      <c r="B802">
        <v>2020</v>
      </c>
    </row>
    <row r="803" spans="1:2" x14ac:dyDescent="0.2">
      <c r="A803" t="s">
        <v>99</v>
      </c>
      <c r="B803">
        <v>2020</v>
      </c>
    </row>
    <row r="804" spans="1:2" x14ac:dyDescent="0.2">
      <c r="A804" t="s">
        <v>56</v>
      </c>
      <c r="B804">
        <v>2020</v>
      </c>
    </row>
    <row r="805" spans="1:2" x14ac:dyDescent="0.2">
      <c r="A805" t="s">
        <v>71</v>
      </c>
      <c r="B805">
        <v>2021</v>
      </c>
    </row>
    <row r="806" spans="1:2" x14ac:dyDescent="0.2">
      <c r="A806" t="s">
        <v>99</v>
      </c>
      <c r="B806">
        <v>2020</v>
      </c>
    </row>
    <row r="807" spans="1:2" x14ac:dyDescent="0.2">
      <c r="A807" t="s">
        <v>99</v>
      </c>
      <c r="B807">
        <v>2020</v>
      </c>
    </row>
    <row r="808" spans="1:2" x14ac:dyDescent="0.2">
      <c r="A808" t="s">
        <v>35</v>
      </c>
      <c r="B808">
        <v>2020</v>
      </c>
    </row>
    <row r="809" spans="1:2" x14ac:dyDescent="0.2">
      <c r="A809" t="s">
        <v>38</v>
      </c>
      <c r="B809">
        <v>2020</v>
      </c>
    </row>
    <row r="810" spans="1:2" x14ac:dyDescent="0.2">
      <c r="A810" t="s">
        <v>34</v>
      </c>
      <c r="B810">
        <v>2020</v>
      </c>
    </row>
    <row r="811" spans="1:2" x14ac:dyDescent="0.2">
      <c r="A811" t="s">
        <v>71</v>
      </c>
      <c r="B811">
        <v>2020</v>
      </c>
    </row>
    <row r="812" spans="1:2" x14ac:dyDescent="0.2">
      <c r="A812" t="s">
        <v>65</v>
      </c>
      <c r="B812">
        <v>2023</v>
      </c>
    </row>
    <row r="813" spans="1:2" x14ac:dyDescent="0.2">
      <c r="A813" t="s">
        <v>61</v>
      </c>
      <c r="B813">
        <v>2023</v>
      </c>
    </row>
    <row r="814" spans="1:2" x14ac:dyDescent="0.2">
      <c r="A814" t="s">
        <v>71</v>
      </c>
      <c r="B814">
        <v>2020</v>
      </c>
    </row>
    <row r="815" spans="1:2" x14ac:dyDescent="0.2">
      <c r="A815" t="s">
        <v>58</v>
      </c>
      <c r="B815">
        <v>2020</v>
      </c>
    </row>
    <row r="816" spans="1:2" x14ac:dyDescent="0.2">
      <c r="A816" t="s">
        <v>71</v>
      </c>
      <c r="B816">
        <v>2020</v>
      </c>
    </row>
    <row r="817" spans="1:2" x14ac:dyDescent="0.2">
      <c r="A817" t="s">
        <v>103</v>
      </c>
      <c r="B817">
        <v>2020</v>
      </c>
    </row>
    <row r="818" spans="1:2" x14ac:dyDescent="0.2">
      <c r="A818" t="s">
        <v>25</v>
      </c>
      <c r="B818">
        <v>2020</v>
      </c>
    </row>
    <row r="819" spans="1:2" x14ac:dyDescent="0.2">
      <c r="A819" t="s">
        <v>104</v>
      </c>
      <c r="B819">
        <v>2020</v>
      </c>
    </row>
    <row r="820" spans="1:2" x14ac:dyDescent="0.2">
      <c r="A820" t="s">
        <v>71</v>
      </c>
      <c r="B820">
        <v>2020</v>
      </c>
    </row>
    <row r="821" spans="1:2" x14ac:dyDescent="0.2">
      <c r="A821" t="s">
        <v>71</v>
      </c>
      <c r="B821">
        <v>2020</v>
      </c>
    </row>
    <row r="822" spans="1:2" x14ac:dyDescent="0.2">
      <c r="A822" t="s">
        <v>61</v>
      </c>
      <c r="B822">
        <v>2023</v>
      </c>
    </row>
    <row r="823" spans="1:2" x14ac:dyDescent="0.2">
      <c r="A823" t="s">
        <v>106</v>
      </c>
      <c r="B823">
        <v>2020</v>
      </c>
    </row>
    <row r="824" spans="1:2" x14ac:dyDescent="0.2">
      <c r="A824" t="s">
        <v>38</v>
      </c>
      <c r="B824">
        <v>2020</v>
      </c>
    </row>
    <row r="825" spans="1:2" x14ac:dyDescent="0.2">
      <c r="A825" t="s">
        <v>24</v>
      </c>
      <c r="B825">
        <v>2020</v>
      </c>
    </row>
    <row r="826" spans="1:2" x14ac:dyDescent="0.2">
      <c r="A826" t="s">
        <v>99</v>
      </c>
      <c r="B826">
        <v>2020</v>
      </c>
    </row>
    <row r="827" spans="1:2" x14ac:dyDescent="0.2">
      <c r="A827" t="s">
        <v>38</v>
      </c>
      <c r="B827">
        <v>2020</v>
      </c>
    </row>
    <row r="828" spans="1:2" x14ac:dyDescent="0.2">
      <c r="A828" t="s">
        <v>71</v>
      </c>
      <c r="B828">
        <v>2020</v>
      </c>
    </row>
    <row r="829" spans="1:2" x14ac:dyDescent="0.2">
      <c r="A829" t="s">
        <v>71</v>
      </c>
      <c r="B829">
        <v>2020</v>
      </c>
    </row>
    <row r="830" spans="1:2" x14ac:dyDescent="0.2">
      <c r="A830" t="s">
        <v>71</v>
      </c>
      <c r="B830">
        <v>0</v>
      </c>
    </row>
    <row r="831" spans="1:2" x14ac:dyDescent="0.2">
      <c r="A831" t="s">
        <v>38</v>
      </c>
      <c r="B831">
        <v>2020</v>
      </c>
    </row>
    <row r="832" spans="1:2" x14ac:dyDescent="0.2">
      <c r="A832" t="s">
        <v>25</v>
      </c>
      <c r="B832">
        <v>2020</v>
      </c>
    </row>
    <row r="833" spans="1:2" x14ac:dyDescent="0.2">
      <c r="A833" t="s">
        <v>99</v>
      </c>
      <c r="B833">
        <v>2020</v>
      </c>
    </row>
    <row r="834" spans="1:2" x14ac:dyDescent="0.2">
      <c r="A834" t="s">
        <v>72</v>
      </c>
      <c r="B834">
        <v>2020</v>
      </c>
    </row>
    <row r="835" spans="1:2" x14ac:dyDescent="0.2">
      <c r="A835" t="s">
        <v>71</v>
      </c>
      <c r="B835">
        <v>2020</v>
      </c>
    </row>
    <row r="836" spans="1:2" x14ac:dyDescent="0.2">
      <c r="A836" t="s">
        <v>87</v>
      </c>
      <c r="B836">
        <v>2021</v>
      </c>
    </row>
    <row r="837" spans="1:2" x14ac:dyDescent="0.2">
      <c r="A837" t="s">
        <v>71</v>
      </c>
      <c r="B837">
        <v>2020</v>
      </c>
    </row>
    <row r="838" spans="1:2" x14ac:dyDescent="0.2">
      <c r="A838" t="s">
        <v>77</v>
      </c>
      <c r="B838">
        <v>2022</v>
      </c>
    </row>
    <row r="839" spans="1:2" x14ac:dyDescent="0.2">
      <c r="A839" t="s">
        <v>36</v>
      </c>
      <c r="B839">
        <v>2020</v>
      </c>
    </row>
    <row r="840" spans="1:2" x14ac:dyDescent="0.2">
      <c r="A840" t="s">
        <v>71</v>
      </c>
      <c r="B840">
        <v>2020</v>
      </c>
    </row>
    <row r="841" spans="1:2" x14ac:dyDescent="0.2">
      <c r="A841" t="s">
        <v>105</v>
      </c>
      <c r="B841">
        <v>2020</v>
      </c>
    </row>
    <row r="842" spans="1:2" x14ac:dyDescent="0.2">
      <c r="A842" t="s">
        <v>81</v>
      </c>
      <c r="B842">
        <v>2020</v>
      </c>
    </row>
    <row r="843" spans="1:2" x14ac:dyDescent="0.2">
      <c r="A843" t="s">
        <v>71</v>
      </c>
      <c r="B843">
        <v>2020</v>
      </c>
    </row>
    <row r="844" spans="1:2" x14ac:dyDescent="0.2">
      <c r="A844" t="s">
        <v>36</v>
      </c>
      <c r="B844">
        <v>2020</v>
      </c>
    </row>
    <row r="845" spans="1:2" x14ac:dyDescent="0.2">
      <c r="A845" t="s">
        <v>71</v>
      </c>
      <c r="B845">
        <v>0</v>
      </c>
    </row>
    <row r="846" spans="1:2" x14ac:dyDescent="0.2">
      <c r="A846" t="s">
        <v>80</v>
      </c>
      <c r="B846">
        <v>2023</v>
      </c>
    </row>
    <row r="847" spans="1:2" x14ac:dyDescent="0.2">
      <c r="A847" t="s">
        <v>80</v>
      </c>
      <c r="B847">
        <v>2021</v>
      </c>
    </row>
    <row r="848" spans="1:2" x14ac:dyDescent="0.2">
      <c r="A848" t="s">
        <v>87</v>
      </c>
      <c r="B848">
        <v>2020</v>
      </c>
    </row>
    <row r="849" spans="1:2" x14ac:dyDescent="0.2">
      <c r="A849" t="s">
        <v>71</v>
      </c>
      <c r="B849">
        <v>2020</v>
      </c>
    </row>
    <row r="850" spans="1:2" x14ac:dyDescent="0.2">
      <c r="A850" t="s">
        <v>87</v>
      </c>
      <c r="B850">
        <v>2020</v>
      </c>
    </row>
    <row r="851" spans="1:2" x14ac:dyDescent="0.2">
      <c r="A851" t="s">
        <v>71</v>
      </c>
      <c r="B851">
        <v>2020</v>
      </c>
    </row>
    <row r="852" spans="1:2" x14ac:dyDescent="0.2">
      <c r="A852" t="s">
        <v>38</v>
      </c>
      <c r="B852">
        <v>2020</v>
      </c>
    </row>
    <row r="853" spans="1:2" x14ac:dyDescent="0.2">
      <c r="A853" t="s">
        <v>76</v>
      </c>
      <c r="B853">
        <v>0</v>
      </c>
    </row>
    <row r="854" spans="1:2" x14ac:dyDescent="0.2">
      <c r="A854" t="s">
        <v>87</v>
      </c>
      <c r="B854">
        <v>2021</v>
      </c>
    </row>
    <row r="855" spans="1:2" x14ac:dyDescent="0.2">
      <c r="A855" t="s">
        <v>39</v>
      </c>
      <c r="B855">
        <v>2021</v>
      </c>
    </row>
    <row r="856" spans="1:2" x14ac:dyDescent="0.2">
      <c r="A856" t="s">
        <v>54</v>
      </c>
      <c r="B856">
        <v>2020</v>
      </c>
    </row>
    <row r="857" spans="1:2" x14ac:dyDescent="0.2">
      <c r="A857" t="s">
        <v>87</v>
      </c>
      <c r="B857">
        <v>2020</v>
      </c>
    </row>
    <row r="858" spans="1:2" x14ac:dyDescent="0.2">
      <c r="A858" t="s">
        <v>71</v>
      </c>
      <c r="B858">
        <v>2020</v>
      </c>
    </row>
    <row r="859" spans="1:2" x14ac:dyDescent="0.2">
      <c r="A859" t="s">
        <v>24</v>
      </c>
      <c r="B859">
        <v>2020</v>
      </c>
    </row>
    <row r="860" spans="1:2" x14ac:dyDescent="0.2">
      <c r="A860" t="s">
        <v>71</v>
      </c>
      <c r="B860">
        <v>2020</v>
      </c>
    </row>
    <row r="861" spans="1:2" x14ac:dyDescent="0.2">
      <c r="A861" t="s">
        <v>25</v>
      </c>
      <c r="B861">
        <v>2020</v>
      </c>
    </row>
    <row r="862" spans="1:2" x14ac:dyDescent="0.2">
      <c r="A862" t="s">
        <v>71</v>
      </c>
      <c r="B862">
        <v>2020</v>
      </c>
    </row>
    <row r="863" spans="1:2" x14ac:dyDescent="0.2">
      <c r="A863" t="s">
        <v>36</v>
      </c>
      <c r="B863">
        <v>2020</v>
      </c>
    </row>
    <row r="864" spans="1:2" x14ac:dyDescent="0.2">
      <c r="A864" t="s">
        <v>72</v>
      </c>
      <c r="B864">
        <v>2021</v>
      </c>
    </row>
    <row r="865" spans="1:2" x14ac:dyDescent="0.2">
      <c r="A865" t="s">
        <v>72</v>
      </c>
      <c r="B865">
        <v>2021</v>
      </c>
    </row>
    <row r="866" spans="1:2" x14ac:dyDescent="0.2">
      <c r="A866" t="s">
        <v>76</v>
      </c>
      <c r="B866">
        <v>2021</v>
      </c>
    </row>
    <row r="867" spans="1:2" x14ac:dyDescent="0.2">
      <c r="A867" t="s">
        <v>69</v>
      </c>
      <c r="B867">
        <v>2021</v>
      </c>
    </row>
    <row r="868" spans="1:2" x14ac:dyDescent="0.2">
      <c r="A868" t="s">
        <v>69</v>
      </c>
      <c r="B868">
        <v>0</v>
      </c>
    </row>
    <row r="869" spans="1:2" x14ac:dyDescent="0.2">
      <c r="A869" t="s">
        <v>66</v>
      </c>
      <c r="B869">
        <v>0</v>
      </c>
    </row>
    <row r="870" spans="1:2" x14ac:dyDescent="0.2">
      <c r="A870" t="s">
        <v>108</v>
      </c>
      <c r="B870">
        <v>2021</v>
      </c>
    </row>
    <row r="871" spans="1:2" x14ac:dyDescent="0.2">
      <c r="A871" t="s">
        <v>54</v>
      </c>
      <c r="B871">
        <v>2021</v>
      </c>
    </row>
    <row r="872" spans="1:2" x14ac:dyDescent="0.2">
      <c r="A872" t="s">
        <v>77</v>
      </c>
      <c r="B872">
        <v>2022</v>
      </c>
    </row>
    <row r="873" spans="1:2" x14ac:dyDescent="0.2">
      <c r="A873" t="s">
        <v>87</v>
      </c>
      <c r="B873">
        <v>0</v>
      </c>
    </row>
    <row r="874" spans="1:2" x14ac:dyDescent="0.2">
      <c r="A874" t="s">
        <v>84</v>
      </c>
      <c r="B874">
        <v>2021</v>
      </c>
    </row>
    <row r="875" spans="1:2" x14ac:dyDescent="0.2">
      <c r="A875" t="s">
        <v>89</v>
      </c>
      <c r="B875">
        <v>2021</v>
      </c>
    </row>
    <row r="876" spans="1:2" x14ac:dyDescent="0.2">
      <c r="A876" t="s">
        <v>87</v>
      </c>
      <c r="B876">
        <v>2020</v>
      </c>
    </row>
    <row r="877" spans="1:2" x14ac:dyDescent="0.2">
      <c r="A877" t="s">
        <v>70</v>
      </c>
      <c r="B877">
        <v>2021</v>
      </c>
    </row>
    <row r="878" spans="1:2" x14ac:dyDescent="0.2">
      <c r="A878" t="s">
        <v>75</v>
      </c>
      <c r="B878">
        <v>2021</v>
      </c>
    </row>
    <row r="879" spans="1:2" x14ac:dyDescent="0.2">
      <c r="A879" t="s">
        <v>72</v>
      </c>
      <c r="B879">
        <v>2021</v>
      </c>
    </row>
    <row r="880" spans="1:2" x14ac:dyDescent="0.2">
      <c r="A880" t="s">
        <v>25</v>
      </c>
      <c r="B880">
        <v>2020</v>
      </c>
    </row>
    <row r="881" spans="1:2" x14ac:dyDescent="0.2">
      <c r="A881" t="s">
        <v>81</v>
      </c>
      <c r="B881">
        <v>2022</v>
      </c>
    </row>
    <row r="882" spans="1:2" x14ac:dyDescent="0.2">
      <c r="A882" t="s">
        <v>65</v>
      </c>
      <c r="B882">
        <v>2022</v>
      </c>
    </row>
    <row r="883" spans="1:2" x14ac:dyDescent="0.2">
      <c r="A883" t="s">
        <v>81</v>
      </c>
      <c r="B883">
        <v>2022</v>
      </c>
    </row>
    <row r="884" spans="1:2" x14ac:dyDescent="0.2">
      <c r="A884" t="s">
        <v>77</v>
      </c>
      <c r="B884">
        <v>2022</v>
      </c>
    </row>
    <row r="885" spans="1:2" x14ac:dyDescent="0.2">
      <c r="A885" t="s">
        <v>77</v>
      </c>
      <c r="B885">
        <v>2022</v>
      </c>
    </row>
    <row r="886" spans="1:2" x14ac:dyDescent="0.2">
      <c r="A886" t="s">
        <v>79</v>
      </c>
      <c r="B886">
        <v>2022</v>
      </c>
    </row>
    <row r="887" spans="1:2" x14ac:dyDescent="0.2">
      <c r="A887" t="s">
        <v>70</v>
      </c>
      <c r="B887">
        <v>2023</v>
      </c>
    </row>
    <row r="888" spans="1:2" x14ac:dyDescent="0.2">
      <c r="A888" t="s">
        <v>67</v>
      </c>
      <c r="B888">
        <v>2022</v>
      </c>
    </row>
    <row r="889" spans="1:2" x14ac:dyDescent="0.2">
      <c r="A889" t="s">
        <v>77</v>
      </c>
      <c r="B889">
        <v>2023</v>
      </c>
    </row>
    <row r="890" spans="1:2" x14ac:dyDescent="0.2">
      <c r="A890" t="s">
        <v>66</v>
      </c>
      <c r="B890">
        <v>2022</v>
      </c>
    </row>
    <row r="891" spans="1:2" x14ac:dyDescent="0.2">
      <c r="A891" t="s">
        <v>77</v>
      </c>
      <c r="B891">
        <v>2022</v>
      </c>
    </row>
    <row r="892" spans="1:2" x14ac:dyDescent="0.2">
      <c r="A892" t="s">
        <v>67</v>
      </c>
      <c r="B892">
        <v>2022</v>
      </c>
    </row>
    <row r="893" spans="1:2" x14ac:dyDescent="0.2">
      <c r="A893" t="s">
        <v>104</v>
      </c>
      <c r="B893">
        <v>2022</v>
      </c>
    </row>
    <row r="894" spans="1:2" x14ac:dyDescent="0.2">
      <c r="A894" t="s">
        <v>67</v>
      </c>
      <c r="B894">
        <v>2022</v>
      </c>
    </row>
    <row r="895" spans="1:2" x14ac:dyDescent="0.2">
      <c r="A895" t="s">
        <v>80</v>
      </c>
      <c r="B895">
        <v>0</v>
      </c>
    </row>
    <row r="896" spans="1:2" x14ac:dyDescent="0.2">
      <c r="A896" t="s">
        <v>77</v>
      </c>
      <c r="B896">
        <v>0</v>
      </c>
    </row>
    <row r="897" spans="1:2" x14ac:dyDescent="0.2">
      <c r="A897" t="s">
        <v>77</v>
      </c>
      <c r="B897">
        <v>2021</v>
      </c>
    </row>
    <row r="898" spans="1:2" x14ac:dyDescent="0.2">
      <c r="A898" t="s">
        <v>77</v>
      </c>
      <c r="B898">
        <v>2022</v>
      </c>
    </row>
    <row r="899" spans="1:2" x14ac:dyDescent="0.2">
      <c r="A899" t="s">
        <v>72</v>
      </c>
      <c r="B899">
        <v>0</v>
      </c>
    </row>
    <row r="900" spans="1:2" x14ac:dyDescent="0.2">
      <c r="A900" t="s">
        <v>68</v>
      </c>
      <c r="B900">
        <v>2022</v>
      </c>
    </row>
    <row r="901" spans="1:2" x14ac:dyDescent="0.2">
      <c r="A901" t="s">
        <v>77</v>
      </c>
      <c r="B901">
        <v>2022</v>
      </c>
    </row>
    <row r="902" spans="1:2" x14ac:dyDescent="0.2">
      <c r="A902" t="s">
        <v>65</v>
      </c>
      <c r="B902">
        <v>2022</v>
      </c>
    </row>
    <row r="903" spans="1:2" x14ac:dyDescent="0.2">
      <c r="A903" t="s">
        <v>74</v>
      </c>
      <c r="B903">
        <v>2022</v>
      </c>
    </row>
    <row r="904" spans="1:2" x14ac:dyDescent="0.2">
      <c r="A904" t="s">
        <v>76</v>
      </c>
      <c r="B904">
        <v>2022</v>
      </c>
    </row>
    <row r="905" spans="1:2" x14ac:dyDescent="0.2">
      <c r="A905" t="s">
        <v>77</v>
      </c>
      <c r="B905">
        <v>2022</v>
      </c>
    </row>
    <row r="906" spans="1:2" x14ac:dyDescent="0.2">
      <c r="A906" t="s">
        <v>77</v>
      </c>
      <c r="B906">
        <v>2022</v>
      </c>
    </row>
    <row r="907" spans="1:2" x14ac:dyDescent="0.2">
      <c r="A907" t="s">
        <v>77</v>
      </c>
      <c r="B907">
        <v>0</v>
      </c>
    </row>
    <row r="908" spans="1:2" x14ac:dyDescent="0.2">
      <c r="A908" t="s">
        <v>75</v>
      </c>
      <c r="B908">
        <v>2022</v>
      </c>
    </row>
    <row r="909" spans="1:2" x14ac:dyDescent="0.2">
      <c r="A909" t="s">
        <v>75</v>
      </c>
      <c r="B909">
        <v>2023</v>
      </c>
    </row>
    <row r="910" spans="1:2" x14ac:dyDescent="0.2">
      <c r="A910" t="s">
        <v>80</v>
      </c>
      <c r="B910">
        <v>2022</v>
      </c>
    </row>
    <row r="911" spans="1:2" x14ac:dyDescent="0.2">
      <c r="A911" t="s">
        <v>83</v>
      </c>
      <c r="B911">
        <v>2022</v>
      </c>
    </row>
    <row r="912" spans="1:2" x14ac:dyDescent="0.2">
      <c r="A912" t="s">
        <v>99</v>
      </c>
      <c r="B912">
        <v>2022</v>
      </c>
    </row>
    <row r="913" spans="1:2" x14ac:dyDescent="0.2">
      <c r="A913" t="s">
        <v>69</v>
      </c>
      <c r="B913">
        <v>2022</v>
      </c>
    </row>
    <row r="914" spans="1:2" x14ac:dyDescent="0.2">
      <c r="A914" t="s">
        <v>70</v>
      </c>
      <c r="B914">
        <v>2022</v>
      </c>
    </row>
    <row r="915" spans="1:2" x14ac:dyDescent="0.2">
      <c r="A915" t="s">
        <v>83</v>
      </c>
      <c r="B915">
        <v>2022</v>
      </c>
    </row>
    <row r="916" spans="1:2" x14ac:dyDescent="0.2">
      <c r="A916" t="s">
        <v>83</v>
      </c>
      <c r="B916">
        <v>2022</v>
      </c>
    </row>
    <row r="917" spans="1:2" x14ac:dyDescent="0.2">
      <c r="A917" t="s">
        <v>74</v>
      </c>
      <c r="B917">
        <v>2022</v>
      </c>
    </row>
    <row r="918" spans="1:2" x14ac:dyDescent="0.2">
      <c r="A918" t="s">
        <v>59</v>
      </c>
      <c r="B918">
        <v>2022</v>
      </c>
    </row>
    <row r="919" spans="1:2" x14ac:dyDescent="0.2">
      <c r="A919" t="s">
        <v>77</v>
      </c>
      <c r="B919">
        <v>2022</v>
      </c>
    </row>
    <row r="920" spans="1:2" x14ac:dyDescent="0.2">
      <c r="A920" t="s">
        <v>77</v>
      </c>
      <c r="B920">
        <v>2022</v>
      </c>
    </row>
    <row r="921" spans="1:2" x14ac:dyDescent="0.2">
      <c r="A921" t="s">
        <v>67</v>
      </c>
      <c r="B921">
        <v>2022</v>
      </c>
    </row>
    <row r="922" spans="1:2" x14ac:dyDescent="0.2">
      <c r="A922" t="s">
        <v>74</v>
      </c>
      <c r="B922">
        <v>2022</v>
      </c>
    </row>
    <row r="923" spans="1:2" x14ac:dyDescent="0.2">
      <c r="A923" t="s">
        <v>99</v>
      </c>
      <c r="B923">
        <v>2022</v>
      </c>
    </row>
    <row r="924" spans="1:2" x14ac:dyDescent="0.2">
      <c r="A924" t="s">
        <v>43</v>
      </c>
      <c r="B924">
        <v>2022</v>
      </c>
    </row>
    <row r="925" spans="1:2" x14ac:dyDescent="0.2">
      <c r="A925" t="s">
        <v>59</v>
      </c>
      <c r="B925">
        <v>2022</v>
      </c>
    </row>
    <row r="926" spans="1:2" x14ac:dyDescent="0.2">
      <c r="A926" t="s">
        <v>80</v>
      </c>
      <c r="B926">
        <v>2022</v>
      </c>
    </row>
    <row r="927" spans="1:2" x14ac:dyDescent="0.2">
      <c r="A927" t="s">
        <v>72</v>
      </c>
      <c r="B927">
        <v>2022</v>
      </c>
    </row>
    <row r="928" spans="1:2" x14ac:dyDescent="0.2">
      <c r="A928" t="s">
        <v>77</v>
      </c>
      <c r="B928">
        <v>2022</v>
      </c>
    </row>
    <row r="929" spans="1:2" x14ac:dyDescent="0.2">
      <c r="A929" t="s">
        <v>77</v>
      </c>
      <c r="B929">
        <v>2022</v>
      </c>
    </row>
    <row r="930" spans="1:2" x14ac:dyDescent="0.2">
      <c r="A930" t="s">
        <v>68</v>
      </c>
      <c r="B930">
        <v>2022</v>
      </c>
    </row>
    <row r="931" spans="1:2" x14ac:dyDescent="0.2">
      <c r="A931" t="s">
        <v>74</v>
      </c>
      <c r="B931">
        <v>2022</v>
      </c>
    </row>
    <row r="932" spans="1:2" x14ac:dyDescent="0.2">
      <c r="A932" t="s">
        <v>68</v>
      </c>
      <c r="B932">
        <v>2022</v>
      </c>
    </row>
    <row r="933" spans="1:2" x14ac:dyDescent="0.2">
      <c r="A933" t="s">
        <v>77</v>
      </c>
      <c r="B933">
        <v>2022</v>
      </c>
    </row>
    <row r="934" spans="1:2" x14ac:dyDescent="0.2">
      <c r="A934" t="s">
        <v>81</v>
      </c>
      <c r="B934">
        <v>2022</v>
      </c>
    </row>
    <row r="935" spans="1:2" x14ac:dyDescent="0.2">
      <c r="A935" t="s">
        <v>61</v>
      </c>
      <c r="B935">
        <v>2022</v>
      </c>
    </row>
    <row r="936" spans="1:2" x14ac:dyDescent="0.2">
      <c r="A936" t="s">
        <v>89</v>
      </c>
      <c r="B936">
        <v>2022</v>
      </c>
    </row>
    <row r="937" spans="1:2" x14ac:dyDescent="0.2">
      <c r="A937" t="s">
        <v>43</v>
      </c>
      <c r="B937">
        <v>2022</v>
      </c>
    </row>
    <row r="938" spans="1:2" x14ac:dyDescent="0.2">
      <c r="A938" t="s">
        <v>77</v>
      </c>
      <c r="B938">
        <v>2022</v>
      </c>
    </row>
    <row r="939" spans="1:2" x14ac:dyDescent="0.2">
      <c r="A939" t="s">
        <v>77</v>
      </c>
      <c r="B939">
        <v>2022</v>
      </c>
    </row>
    <row r="940" spans="1:2" x14ac:dyDescent="0.2">
      <c r="A940" t="s">
        <v>81</v>
      </c>
      <c r="B940">
        <v>2022</v>
      </c>
    </row>
    <row r="941" spans="1:2" x14ac:dyDescent="0.2">
      <c r="A941" t="s">
        <v>69</v>
      </c>
      <c r="B941">
        <v>2022</v>
      </c>
    </row>
    <row r="942" spans="1:2" x14ac:dyDescent="0.2">
      <c r="A942" t="s">
        <v>72</v>
      </c>
      <c r="B942">
        <v>2022</v>
      </c>
    </row>
    <row r="943" spans="1:2" x14ac:dyDescent="0.2">
      <c r="A943" t="s">
        <v>70</v>
      </c>
      <c r="B943">
        <v>2023</v>
      </c>
    </row>
    <row r="944" spans="1:2" x14ac:dyDescent="0.2">
      <c r="A944" t="s">
        <v>61</v>
      </c>
      <c r="B944">
        <v>0</v>
      </c>
    </row>
    <row r="945" spans="1:2" x14ac:dyDescent="0.2">
      <c r="A945" t="s">
        <v>70</v>
      </c>
      <c r="B945">
        <v>2023</v>
      </c>
    </row>
    <row r="946" spans="1:2" x14ac:dyDescent="0.2">
      <c r="A946" t="s">
        <v>87</v>
      </c>
      <c r="B946">
        <v>2021</v>
      </c>
    </row>
    <row r="947" spans="1:2" x14ac:dyDescent="0.2">
      <c r="A947" t="s">
        <v>76</v>
      </c>
      <c r="B947">
        <v>2022</v>
      </c>
    </row>
    <row r="948" spans="1:2" x14ac:dyDescent="0.2">
      <c r="A948" t="s">
        <v>87</v>
      </c>
      <c r="B948">
        <v>2021</v>
      </c>
    </row>
    <row r="949" spans="1:2" x14ac:dyDescent="0.2">
      <c r="A949" t="s">
        <v>77</v>
      </c>
      <c r="B949">
        <v>2022</v>
      </c>
    </row>
    <row r="950" spans="1:2" x14ac:dyDescent="0.2">
      <c r="A950" t="s">
        <v>72</v>
      </c>
      <c r="B950">
        <v>2022</v>
      </c>
    </row>
    <row r="951" spans="1:2" x14ac:dyDescent="0.2">
      <c r="A951" t="s">
        <v>99</v>
      </c>
      <c r="B951">
        <v>2022</v>
      </c>
    </row>
    <row r="952" spans="1:2" x14ac:dyDescent="0.2">
      <c r="A952" t="s">
        <v>74</v>
      </c>
      <c r="B952">
        <v>2022</v>
      </c>
    </row>
    <row r="953" spans="1:2" x14ac:dyDescent="0.2">
      <c r="A953" t="s">
        <v>77</v>
      </c>
      <c r="B953">
        <v>0</v>
      </c>
    </row>
    <row r="954" spans="1:2" x14ac:dyDescent="0.2">
      <c r="A954" t="s">
        <v>79</v>
      </c>
      <c r="B954">
        <v>0</v>
      </c>
    </row>
    <row r="955" spans="1:2" x14ac:dyDescent="0.2">
      <c r="A955" t="s">
        <v>67</v>
      </c>
      <c r="B955">
        <v>2022</v>
      </c>
    </row>
    <row r="956" spans="1:2" x14ac:dyDescent="0.2">
      <c r="A956" t="s">
        <v>77</v>
      </c>
      <c r="B956">
        <v>2022</v>
      </c>
    </row>
    <row r="957" spans="1:2" x14ac:dyDescent="0.2">
      <c r="A957" t="s">
        <v>77</v>
      </c>
      <c r="B957">
        <v>2022</v>
      </c>
    </row>
    <row r="958" spans="1:2" x14ac:dyDescent="0.2">
      <c r="A958" t="s">
        <v>80</v>
      </c>
      <c r="B958">
        <v>2022</v>
      </c>
    </row>
    <row r="959" spans="1:2" x14ac:dyDescent="0.2">
      <c r="A959" t="s">
        <v>67</v>
      </c>
      <c r="B959">
        <v>2022</v>
      </c>
    </row>
    <row r="960" spans="1:2" x14ac:dyDescent="0.2">
      <c r="A960" t="s">
        <v>84</v>
      </c>
      <c r="B960">
        <v>2022</v>
      </c>
    </row>
    <row r="961" spans="1:2" x14ac:dyDescent="0.2">
      <c r="A961" t="s">
        <v>69</v>
      </c>
      <c r="B961">
        <v>2022</v>
      </c>
    </row>
    <row r="962" spans="1:2" x14ac:dyDescent="0.2">
      <c r="A962" t="s">
        <v>70</v>
      </c>
      <c r="B962">
        <v>2023</v>
      </c>
    </row>
    <row r="963" spans="1:2" x14ac:dyDescent="0.2">
      <c r="A963" t="s">
        <v>70</v>
      </c>
      <c r="B963">
        <v>2023</v>
      </c>
    </row>
    <row r="964" spans="1:2" x14ac:dyDescent="0.2">
      <c r="A964" t="s">
        <v>69</v>
      </c>
      <c r="B964">
        <v>2023</v>
      </c>
    </row>
    <row r="965" spans="1:2" x14ac:dyDescent="0.2">
      <c r="A965" t="s">
        <v>68</v>
      </c>
      <c r="B965">
        <v>2023</v>
      </c>
    </row>
    <row r="966" spans="1:2" x14ac:dyDescent="0.2">
      <c r="A966" t="s">
        <v>70</v>
      </c>
      <c r="B966">
        <v>2023</v>
      </c>
    </row>
    <row r="967" spans="1:2" x14ac:dyDescent="0.2">
      <c r="A967" t="s">
        <v>70</v>
      </c>
      <c r="B967">
        <v>2023</v>
      </c>
    </row>
    <row r="968" spans="1:2" x14ac:dyDescent="0.2">
      <c r="A968" t="s">
        <v>56</v>
      </c>
      <c r="B968">
        <v>2021</v>
      </c>
    </row>
    <row r="969" spans="1:2" x14ac:dyDescent="0.2">
      <c r="A969" t="s">
        <v>61</v>
      </c>
      <c r="B969">
        <v>0</v>
      </c>
    </row>
    <row r="970" spans="1:2" x14ac:dyDescent="0.2">
      <c r="A970" t="s">
        <v>65</v>
      </c>
      <c r="B970">
        <v>2023</v>
      </c>
    </row>
    <row r="971" spans="1:2" x14ac:dyDescent="0.2">
      <c r="A971" t="s">
        <v>78</v>
      </c>
      <c r="B971">
        <v>0</v>
      </c>
    </row>
    <row r="972" spans="1:2" x14ac:dyDescent="0.2">
      <c r="A972" t="s">
        <v>69</v>
      </c>
      <c r="B972">
        <v>2024</v>
      </c>
    </row>
    <row r="973" spans="1:2" x14ac:dyDescent="0.2">
      <c r="A973" t="s">
        <v>70</v>
      </c>
      <c r="B973">
        <v>2022</v>
      </c>
    </row>
    <row r="974" spans="1:2" x14ac:dyDescent="0.2">
      <c r="A974" t="s">
        <v>87</v>
      </c>
      <c r="B974">
        <v>2021</v>
      </c>
    </row>
    <row r="975" spans="1:2" x14ac:dyDescent="0.2">
      <c r="A975" t="s">
        <v>61</v>
      </c>
      <c r="B975">
        <v>2023</v>
      </c>
    </row>
    <row r="976" spans="1:2" x14ac:dyDescent="0.2">
      <c r="A976" t="s">
        <v>69</v>
      </c>
      <c r="B976">
        <v>0</v>
      </c>
    </row>
    <row r="977" spans="1:2" x14ac:dyDescent="0.2">
      <c r="A977" t="s">
        <v>72</v>
      </c>
      <c r="B977">
        <v>2021</v>
      </c>
    </row>
    <row r="978" spans="1:2" x14ac:dyDescent="0.2">
      <c r="A978" t="s">
        <v>83</v>
      </c>
      <c r="B978">
        <v>2022</v>
      </c>
    </row>
    <row r="979" spans="1:2" x14ac:dyDescent="0.2">
      <c r="A979" t="s">
        <v>69</v>
      </c>
      <c r="B979">
        <v>2023</v>
      </c>
    </row>
    <row r="980" spans="1:2" x14ac:dyDescent="0.2">
      <c r="A980" t="s">
        <v>69</v>
      </c>
      <c r="B980">
        <v>2023</v>
      </c>
    </row>
    <row r="981" spans="1:2" x14ac:dyDescent="0.2">
      <c r="A981" t="s">
        <v>72</v>
      </c>
      <c r="B981">
        <v>2022</v>
      </c>
    </row>
    <row r="982" spans="1:2" x14ac:dyDescent="0.2">
      <c r="A982" t="s">
        <v>104</v>
      </c>
      <c r="B982">
        <v>2020</v>
      </c>
    </row>
    <row r="983" spans="1:2" x14ac:dyDescent="0.2">
      <c r="A983" t="s">
        <v>65</v>
      </c>
      <c r="B983">
        <v>2021</v>
      </c>
    </row>
    <row r="984" spans="1:2" x14ac:dyDescent="0.2">
      <c r="A984" t="s">
        <v>61</v>
      </c>
      <c r="B984">
        <v>2023</v>
      </c>
    </row>
    <row r="985" spans="1:2" x14ac:dyDescent="0.2">
      <c r="A985" t="s">
        <v>65</v>
      </c>
      <c r="B985">
        <v>2023</v>
      </c>
    </row>
    <row r="986" spans="1:2" x14ac:dyDescent="0.2">
      <c r="A986" t="s">
        <v>70</v>
      </c>
      <c r="B986">
        <v>2023</v>
      </c>
    </row>
    <row r="987" spans="1:2" x14ac:dyDescent="0.2">
      <c r="A987" t="s">
        <v>87</v>
      </c>
      <c r="B987">
        <v>2021</v>
      </c>
    </row>
    <row r="988" spans="1:2" x14ac:dyDescent="0.2">
      <c r="A988" t="s">
        <v>52</v>
      </c>
      <c r="B988">
        <v>2022</v>
      </c>
    </row>
    <row r="989" spans="1:2" x14ac:dyDescent="0.2">
      <c r="A989" t="s">
        <v>69</v>
      </c>
      <c r="B989">
        <v>2021</v>
      </c>
    </row>
    <row r="990" spans="1:2" x14ac:dyDescent="0.2">
      <c r="A990" t="s">
        <v>99</v>
      </c>
      <c r="B990">
        <v>2022</v>
      </c>
    </row>
    <row r="991" spans="1:2" x14ac:dyDescent="0.2">
      <c r="A991" t="s">
        <v>24</v>
      </c>
      <c r="B991">
        <v>2022</v>
      </c>
    </row>
    <row r="992" spans="1:2" x14ac:dyDescent="0.2">
      <c r="A992" t="s">
        <v>83</v>
      </c>
      <c r="B992">
        <v>2023</v>
      </c>
    </row>
    <row r="993" spans="1:2" x14ac:dyDescent="0.2">
      <c r="A993" t="s">
        <v>76</v>
      </c>
      <c r="B993">
        <v>2021</v>
      </c>
    </row>
    <row r="994" spans="1:2" x14ac:dyDescent="0.2">
      <c r="A994" t="s">
        <v>69</v>
      </c>
      <c r="B994">
        <v>0</v>
      </c>
    </row>
    <row r="995" spans="1:2" x14ac:dyDescent="0.2">
      <c r="A995" t="s">
        <v>70</v>
      </c>
      <c r="B995">
        <v>2023</v>
      </c>
    </row>
    <row r="996" spans="1:2" x14ac:dyDescent="0.2">
      <c r="A996" t="s">
        <v>67</v>
      </c>
      <c r="B996">
        <v>0</v>
      </c>
    </row>
    <row r="997" spans="1:2" x14ac:dyDescent="0.2">
      <c r="A997" t="s">
        <v>77</v>
      </c>
      <c r="B997">
        <v>2022</v>
      </c>
    </row>
    <row r="998" spans="1:2" x14ac:dyDescent="0.2">
      <c r="A998" t="s">
        <v>65</v>
      </c>
      <c r="B998">
        <v>2022</v>
      </c>
    </row>
    <row r="999" spans="1:2" x14ac:dyDescent="0.2">
      <c r="A999" t="s">
        <v>77</v>
      </c>
      <c r="B999">
        <v>2022</v>
      </c>
    </row>
    <row r="1000" spans="1:2" x14ac:dyDescent="0.2">
      <c r="A1000" t="s">
        <v>61</v>
      </c>
      <c r="B1000">
        <v>2023</v>
      </c>
    </row>
    <row r="1001" spans="1:2" x14ac:dyDescent="0.2">
      <c r="A1001" t="s">
        <v>70</v>
      </c>
      <c r="B1001">
        <v>0</v>
      </c>
    </row>
    <row r="1002" spans="1:2" x14ac:dyDescent="0.2">
      <c r="A1002" t="s">
        <v>78</v>
      </c>
      <c r="B1002">
        <v>0</v>
      </c>
    </row>
    <row r="1003" spans="1:2" x14ac:dyDescent="0.2">
      <c r="A1003" t="s">
        <v>61</v>
      </c>
      <c r="B1003">
        <v>2023</v>
      </c>
    </row>
    <row r="1004" spans="1:2" x14ac:dyDescent="0.2">
      <c r="A1004" t="s">
        <v>70</v>
      </c>
      <c r="B1004">
        <v>2023</v>
      </c>
    </row>
    <row r="1005" spans="1:2" x14ac:dyDescent="0.2">
      <c r="A1005" t="s">
        <v>65</v>
      </c>
      <c r="B1005">
        <v>2023</v>
      </c>
    </row>
    <row r="1006" spans="1:2" x14ac:dyDescent="0.2">
      <c r="A1006" t="s">
        <v>61</v>
      </c>
      <c r="B1006">
        <v>0</v>
      </c>
    </row>
    <row r="1007" spans="1:2" x14ac:dyDescent="0.2">
      <c r="A1007" t="s">
        <v>77</v>
      </c>
      <c r="B1007">
        <v>2022</v>
      </c>
    </row>
    <row r="1008" spans="1:2" x14ac:dyDescent="0.2">
      <c r="A1008" t="s">
        <v>83</v>
      </c>
      <c r="B1008">
        <v>2022</v>
      </c>
    </row>
    <row r="1009" spans="1:2" x14ac:dyDescent="0.2">
      <c r="A1009" t="s">
        <v>65</v>
      </c>
      <c r="B1009">
        <v>2023</v>
      </c>
    </row>
    <row r="1010" spans="1:2" x14ac:dyDescent="0.2">
      <c r="A1010" t="s">
        <v>69</v>
      </c>
      <c r="B1010">
        <v>2022</v>
      </c>
    </row>
    <row r="1011" spans="1:2" x14ac:dyDescent="0.2">
      <c r="A1011" t="s">
        <v>76</v>
      </c>
      <c r="B1011">
        <v>2022</v>
      </c>
    </row>
    <row r="1012" spans="1:2" x14ac:dyDescent="0.2">
      <c r="A1012" t="s">
        <v>77</v>
      </c>
      <c r="B1012">
        <v>2022</v>
      </c>
    </row>
    <row r="1013" spans="1:2" x14ac:dyDescent="0.2">
      <c r="A1013" t="s">
        <v>69</v>
      </c>
      <c r="B1013">
        <v>2021</v>
      </c>
    </row>
    <row r="1014" spans="1:2" x14ac:dyDescent="0.2">
      <c r="A1014" t="s">
        <v>87</v>
      </c>
      <c r="B1014">
        <v>2021</v>
      </c>
    </row>
    <row r="1015" spans="1:2" x14ac:dyDescent="0.2">
      <c r="A1015" t="s">
        <v>76</v>
      </c>
      <c r="B1015">
        <v>2021</v>
      </c>
    </row>
    <row r="1016" spans="1:2" x14ac:dyDescent="0.2">
      <c r="A1016" t="s">
        <v>77</v>
      </c>
      <c r="B1016">
        <v>2022</v>
      </c>
    </row>
    <row r="1017" spans="1:2" x14ac:dyDescent="0.2">
      <c r="A1017" t="s">
        <v>67</v>
      </c>
      <c r="B1017">
        <v>2022</v>
      </c>
    </row>
    <row r="1018" spans="1:2" x14ac:dyDescent="0.2">
      <c r="A1018" t="s">
        <v>69</v>
      </c>
      <c r="B1018">
        <v>0</v>
      </c>
    </row>
    <row r="1019" spans="1:2" x14ac:dyDescent="0.2">
      <c r="A1019" t="s">
        <v>69</v>
      </c>
      <c r="B1019">
        <v>2022</v>
      </c>
    </row>
    <row r="1020" spans="1:2" x14ac:dyDescent="0.2">
      <c r="A1020" t="s">
        <v>76</v>
      </c>
      <c r="B1020">
        <v>2021</v>
      </c>
    </row>
    <row r="1021" spans="1:2" x14ac:dyDescent="0.2">
      <c r="A1021" t="s">
        <v>39</v>
      </c>
      <c r="B1021">
        <v>2022</v>
      </c>
    </row>
    <row r="1022" spans="1:2" x14ac:dyDescent="0.2">
      <c r="A1022" t="s">
        <v>67</v>
      </c>
      <c r="B1022">
        <v>2022</v>
      </c>
    </row>
    <row r="1023" spans="1:2" x14ac:dyDescent="0.2">
      <c r="A1023" t="s">
        <v>87</v>
      </c>
      <c r="B1023">
        <v>2022</v>
      </c>
    </row>
    <row r="1024" spans="1:2" x14ac:dyDescent="0.2">
      <c r="A1024" t="s">
        <v>72</v>
      </c>
      <c r="B1024">
        <v>2021</v>
      </c>
    </row>
    <row r="1025" spans="1:2" x14ac:dyDescent="0.2">
      <c r="A1025" t="s">
        <v>82</v>
      </c>
      <c r="B1025">
        <v>2021</v>
      </c>
    </row>
    <row r="1026" spans="1:2" x14ac:dyDescent="0.2">
      <c r="A1026" t="s">
        <v>76</v>
      </c>
      <c r="B1026">
        <v>2021</v>
      </c>
    </row>
    <row r="1027" spans="1:2" x14ac:dyDescent="0.2">
      <c r="A1027" t="s">
        <v>83</v>
      </c>
      <c r="B1027">
        <v>2021</v>
      </c>
    </row>
    <row r="1028" spans="1:2" x14ac:dyDescent="0.2">
      <c r="A1028" t="s">
        <v>74</v>
      </c>
      <c r="B1028">
        <v>2021</v>
      </c>
    </row>
    <row r="1029" spans="1:2" x14ac:dyDescent="0.2">
      <c r="A1029" t="s">
        <v>72</v>
      </c>
      <c r="B1029">
        <v>2022</v>
      </c>
    </row>
    <row r="1030" spans="1:2" x14ac:dyDescent="0.2">
      <c r="A1030" t="s">
        <v>66</v>
      </c>
      <c r="B1030">
        <v>2022</v>
      </c>
    </row>
    <row r="1031" spans="1:2" x14ac:dyDescent="0.2">
      <c r="A1031" t="s">
        <v>61</v>
      </c>
      <c r="B1031">
        <v>0</v>
      </c>
    </row>
    <row r="1032" spans="1:2" x14ac:dyDescent="0.2">
      <c r="A1032" t="s">
        <v>76</v>
      </c>
      <c r="B1032">
        <v>2022</v>
      </c>
    </row>
    <row r="1033" spans="1:2" x14ac:dyDescent="0.2">
      <c r="A1033" t="s">
        <v>79</v>
      </c>
      <c r="B1033">
        <v>2022</v>
      </c>
    </row>
    <row r="1034" spans="1:2" x14ac:dyDescent="0.2">
      <c r="A1034" t="s">
        <v>77</v>
      </c>
      <c r="B1034">
        <v>2022</v>
      </c>
    </row>
    <row r="1035" spans="1:2" x14ac:dyDescent="0.2">
      <c r="A1035" t="s">
        <v>78</v>
      </c>
      <c r="B1035">
        <v>2022</v>
      </c>
    </row>
    <row r="1036" spans="1:2" x14ac:dyDescent="0.2">
      <c r="A1036" t="s">
        <v>87</v>
      </c>
      <c r="B1036">
        <v>2021</v>
      </c>
    </row>
    <row r="1037" spans="1:2" x14ac:dyDescent="0.2">
      <c r="A1037" t="s">
        <v>48</v>
      </c>
      <c r="B1037">
        <v>0</v>
      </c>
    </row>
    <row r="1038" spans="1:2" x14ac:dyDescent="0.2">
      <c r="A1038" t="s">
        <v>77</v>
      </c>
      <c r="B1038">
        <v>2021</v>
      </c>
    </row>
    <row r="1039" spans="1:2" x14ac:dyDescent="0.2">
      <c r="A1039" t="s">
        <v>76</v>
      </c>
      <c r="B1039">
        <v>2021</v>
      </c>
    </row>
    <row r="1040" spans="1:2" x14ac:dyDescent="0.2">
      <c r="A1040" t="s">
        <v>81</v>
      </c>
      <c r="B1040">
        <v>2022</v>
      </c>
    </row>
    <row r="1041" spans="1:2" x14ac:dyDescent="0.2">
      <c r="A1041" t="s">
        <v>83</v>
      </c>
      <c r="B1041">
        <v>2022</v>
      </c>
    </row>
    <row r="1042" spans="1:2" x14ac:dyDescent="0.2">
      <c r="A1042" t="s">
        <v>77</v>
      </c>
      <c r="B1042">
        <v>0</v>
      </c>
    </row>
    <row r="1043" spans="1:2" x14ac:dyDescent="0.2">
      <c r="A1043" t="s">
        <v>81</v>
      </c>
      <c r="B1043">
        <v>0</v>
      </c>
    </row>
    <row r="1044" spans="1:2" x14ac:dyDescent="0.2">
      <c r="A1044" t="s">
        <v>66</v>
      </c>
      <c r="B1044">
        <v>2022</v>
      </c>
    </row>
    <row r="1045" spans="1:2" x14ac:dyDescent="0.2">
      <c r="A1045" t="s">
        <v>72</v>
      </c>
      <c r="B1045">
        <v>2023</v>
      </c>
    </row>
    <row r="1046" spans="1:2" x14ac:dyDescent="0.2">
      <c r="A1046" t="s">
        <v>61</v>
      </c>
      <c r="B1046">
        <v>2022</v>
      </c>
    </row>
    <row r="1047" spans="1:2" x14ac:dyDescent="0.2">
      <c r="A1047" t="s">
        <v>76</v>
      </c>
      <c r="B1047">
        <v>2021</v>
      </c>
    </row>
    <row r="1048" spans="1:2" x14ac:dyDescent="0.2">
      <c r="A1048" t="s">
        <v>77</v>
      </c>
      <c r="B1048">
        <v>2022</v>
      </c>
    </row>
    <row r="1049" spans="1:2" x14ac:dyDescent="0.2">
      <c r="A1049" t="s">
        <v>59</v>
      </c>
      <c r="B1049">
        <v>2021</v>
      </c>
    </row>
    <row r="1050" spans="1:2" x14ac:dyDescent="0.2">
      <c r="A1050" t="s">
        <v>76</v>
      </c>
      <c r="B1050">
        <v>2022</v>
      </c>
    </row>
    <row r="1051" spans="1:2" x14ac:dyDescent="0.2">
      <c r="A1051" t="s">
        <v>87</v>
      </c>
      <c r="B1051">
        <v>2020</v>
      </c>
    </row>
    <row r="1052" spans="1:2" x14ac:dyDescent="0.2">
      <c r="A1052" t="s">
        <v>80</v>
      </c>
      <c r="B1052">
        <v>0</v>
      </c>
    </row>
    <row r="1053" spans="1:2" x14ac:dyDescent="0.2">
      <c r="A1053" t="s">
        <v>70</v>
      </c>
      <c r="B1053">
        <v>0</v>
      </c>
    </row>
    <row r="1054" spans="1:2" x14ac:dyDescent="0.2">
      <c r="A1054" t="s">
        <v>39</v>
      </c>
      <c r="B1054">
        <v>2022</v>
      </c>
    </row>
    <row r="1055" spans="1:2" x14ac:dyDescent="0.2">
      <c r="A1055" t="s">
        <v>77</v>
      </c>
      <c r="B1055">
        <v>2022</v>
      </c>
    </row>
    <row r="1056" spans="1:2" x14ac:dyDescent="0.2">
      <c r="A1056" t="s">
        <v>89</v>
      </c>
      <c r="B1056">
        <v>2020</v>
      </c>
    </row>
    <row r="1057" spans="1:2" x14ac:dyDescent="0.2">
      <c r="A1057" t="s">
        <v>69</v>
      </c>
      <c r="B1057">
        <v>0</v>
      </c>
    </row>
    <row r="1058" spans="1:2" x14ac:dyDescent="0.2">
      <c r="A1058" t="s">
        <v>103</v>
      </c>
      <c r="B1058">
        <v>2020</v>
      </c>
    </row>
    <row r="1059" spans="1:2" x14ac:dyDescent="0.2">
      <c r="A1059" t="s">
        <v>76</v>
      </c>
      <c r="B1059">
        <v>2021</v>
      </c>
    </row>
    <row r="1060" spans="1:2" x14ac:dyDescent="0.2">
      <c r="A1060" t="s">
        <v>76</v>
      </c>
      <c r="B1060">
        <v>2021</v>
      </c>
    </row>
    <row r="1061" spans="1:2" x14ac:dyDescent="0.2">
      <c r="A1061" t="s">
        <v>76</v>
      </c>
      <c r="B1061">
        <v>2021</v>
      </c>
    </row>
    <row r="1062" spans="1:2" x14ac:dyDescent="0.2">
      <c r="A1062" t="s">
        <v>61</v>
      </c>
      <c r="B1062">
        <v>0</v>
      </c>
    </row>
    <row r="1063" spans="1:2" x14ac:dyDescent="0.2">
      <c r="A1063" t="s">
        <v>74</v>
      </c>
      <c r="B1063">
        <v>2022</v>
      </c>
    </row>
    <row r="1064" spans="1:2" x14ac:dyDescent="0.2">
      <c r="A1064" t="s">
        <v>83</v>
      </c>
      <c r="B1064">
        <v>0</v>
      </c>
    </row>
    <row r="1065" spans="1:2" x14ac:dyDescent="0.2">
      <c r="A1065" t="s">
        <v>83</v>
      </c>
      <c r="B1065">
        <v>2022</v>
      </c>
    </row>
    <row r="1066" spans="1:2" x14ac:dyDescent="0.2">
      <c r="A1066" t="s">
        <v>39</v>
      </c>
      <c r="B1066">
        <v>2022</v>
      </c>
    </row>
    <row r="1067" spans="1:2" x14ac:dyDescent="0.2">
      <c r="A1067" t="s">
        <v>72</v>
      </c>
      <c r="B1067">
        <v>2022</v>
      </c>
    </row>
    <row r="1068" spans="1:2" x14ac:dyDescent="0.2">
      <c r="A1068" t="s">
        <v>77</v>
      </c>
      <c r="B1068">
        <v>2022</v>
      </c>
    </row>
    <row r="1069" spans="1:2" x14ac:dyDescent="0.2">
      <c r="A1069" t="s">
        <v>75</v>
      </c>
      <c r="B1069">
        <v>2022</v>
      </c>
    </row>
    <row r="1070" spans="1:2" x14ac:dyDescent="0.2">
      <c r="A1070" t="s">
        <v>82</v>
      </c>
      <c r="B1070">
        <v>2022</v>
      </c>
    </row>
    <row r="1071" spans="1:2" x14ac:dyDescent="0.2">
      <c r="A1071" t="s">
        <v>74</v>
      </c>
      <c r="B1071">
        <v>2022</v>
      </c>
    </row>
    <row r="1072" spans="1:2" x14ac:dyDescent="0.2">
      <c r="A1072" t="s">
        <v>72</v>
      </c>
      <c r="B1072">
        <v>2022</v>
      </c>
    </row>
    <row r="1073" spans="1:2" x14ac:dyDescent="0.2">
      <c r="A1073" t="s">
        <v>77</v>
      </c>
      <c r="B1073">
        <v>0</v>
      </c>
    </row>
    <row r="1074" spans="1:2" x14ac:dyDescent="0.2">
      <c r="A1074" t="s">
        <v>75</v>
      </c>
      <c r="B1074">
        <v>2022</v>
      </c>
    </row>
    <row r="1075" spans="1:2" x14ac:dyDescent="0.2">
      <c r="A1075" t="s">
        <v>104</v>
      </c>
      <c r="B1075">
        <v>2022</v>
      </c>
    </row>
    <row r="1076" spans="1:2" x14ac:dyDescent="0.2">
      <c r="A1076" t="s">
        <v>83</v>
      </c>
      <c r="B1076">
        <v>2022</v>
      </c>
    </row>
    <row r="1077" spans="1:2" x14ac:dyDescent="0.2">
      <c r="A1077" t="s">
        <v>74</v>
      </c>
      <c r="B1077">
        <v>2022</v>
      </c>
    </row>
    <row r="1078" spans="1:2" x14ac:dyDescent="0.2">
      <c r="A1078" t="s">
        <v>68</v>
      </c>
      <c r="B1078">
        <v>2022</v>
      </c>
    </row>
    <row r="1079" spans="1:2" x14ac:dyDescent="0.2">
      <c r="A1079" t="s">
        <v>77</v>
      </c>
      <c r="B1079">
        <v>2022</v>
      </c>
    </row>
    <row r="1080" spans="1:2" x14ac:dyDescent="0.2">
      <c r="A1080" t="s">
        <v>60</v>
      </c>
      <c r="B1080">
        <v>2022</v>
      </c>
    </row>
    <row r="1081" spans="1:2" x14ac:dyDescent="0.2">
      <c r="A1081" t="s">
        <v>24</v>
      </c>
      <c r="B1081">
        <v>2022</v>
      </c>
    </row>
    <row r="1082" spans="1:2" x14ac:dyDescent="0.2">
      <c r="A1082" t="s">
        <v>65</v>
      </c>
      <c r="B1082">
        <v>2022</v>
      </c>
    </row>
    <row r="1083" spans="1:2" x14ac:dyDescent="0.2">
      <c r="A1083" t="s">
        <v>68</v>
      </c>
      <c r="B1083">
        <v>2022</v>
      </c>
    </row>
    <row r="1084" spans="1:2" x14ac:dyDescent="0.2">
      <c r="A1084" t="s">
        <v>77</v>
      </c>
      <c r="B1084">
        <v>2023</v>
      </c>
    </row>
    <row r="1085" spans="1:2" x14ac:dyDescent="0.2">
      <c r="A1085" t="s">
        <v>72</v>
      </c>
      <c r="B1085">
        <v>2022</v>
      </c>
    </row>
    <row r="1086" spans="1:2" x14ac:dyDescent="0.2">
      <c r="A1086" t="s">
        <v>81</v>
      </c>
      <c r="B1086">
        <v>2022</v>
      </c>
    </row>
    <row r="1087" spans="1:2" x14ac:dyDescent="0.2">
      <c r="A1087" t="s">
        <v>87</v>
      </c>
      <c r="B1087">
        <v>0</v>
      </c>
    </row>
    <row r="1088" spans="1:2" x14ac:dyDescent="0.2">
      <c r="A1088" t="s">
        <v>70</v>
      </c>
      <c r="B1088">
        <v>2023</v>
      </c>
    </row>
    <row r="1089" spans="1:2" x14ac:dyDescent="0.2">
      <c r="A1089" t="s">
        <v>84</v>
      </c>
      <c r="B1089">
        <v>2022</v>
      </c>
    </row>
    <row r="1090" spans="1:2" x14ac:dyDescent="0.2">
      <c r="A1090" t="s">
        <v>77</v>
      </c>
      <c r="B1090">
        <v>2022</v>
      </c>
    </row>
    <row r="1091" spans="1:2" x14ac:dyDescent="0.2">
      <c r="A1091" t="s">
        <v>77</v>
      </c>
      <c r="B1091">
        <v>2022</v>
      </c>
    </row>
    <row r="1092" spans="1:2" x14ac:dyDescent="0.2">
      <c r="A1092" t="s">
        <v>77</v>
      </c>
      <c r="B1092">
        <v>2022</v>
      </c>
    </row>
    <row r="1093" spans="1:2" x14ac:dyDescent="0.2">
      <c r="A1093" t="s">
        <v>77</v>
      </c>
      <c r="B1093">
        <v>2022</v>
      </c>
    </row>
    <row r="1094" spans="1:2" x14ac:dyDescent="0.2">
      <c r="A1094" t="s">
        <v>77</v>
      </c>
      <c r="B1094">
        <v>2022</v>
      </c>
    </row>
    <row r="1095" spans="1:2" x14ac:dyDescent="0.2">
      <c r="A1095" t="s">
        <v>83</v>
      </c>
      <c r="B1095">
        <v>2022</v>
      </c>
    </row>
    <row r="1096" spans="1:2" x14ac:dyDescent="0.2">
      <c r="A1096" t="s">
        <v>84</v>
      </c>
      <c r="B1096">
        <v>2022</v>
      </c>
    </row>
    <row r="1097" spans="1:2" x14ac:dyDescent="0.2">
      <c r="A1097" t="s">
        <v>83</v>
      </c>
      <c r="B1097">
        <v>2022</v>
      </c>
    </row>
    <row r="1098" spans="1:2" x14ac:dyDescent="0.2">
      <c r="A1098" t="s">
        <v>83</v>
      </c>
      <c r="B1098">
        <v>2022</v>
      </c>
    </row>
    <row r="1099" spans="1:2" x14ac:dyDescent="0.2">
      <c r="A1099" t="s">
        <v>65</v>
      </c>
      <c r="B1099">
        <v>2022</v>
      </c>
    </row>
    <row r="1100" spans="1:2" x14ac:dyDescent="0.2">
      <c r="A1100" t="s">
        <v>77</v>
      </c>
      <c r="B1100">
        <v>2022</v>
      </c>
    </row>
    <row r="1101" spans="1:2" x14ac:dyDescent="0.2">
      <c r="A1101" t="s">
        <v>74</v>
      </c>
      <c r="B1101">
        <v>2022</v>
      </c>
    </row>
    <row r="1102" spans="1:2" x14ac:dyDescent="0.2">
      <c r="A1102" t="s">
        <v>72</v>
      </c>
      <c r="B1102">
        <v>2022</v>
      </c>
    </row>
    <row r="1103" spans="1:2" x14ac:dyDescent="0.2">
      <c r="A1103" t="s">
        <v>77</v>
      </c>
      <c r="B1103">
        <v>2022</v>
      </c>
    </row>
    <row r="1104" spans="1:2" x14ac:dyDescent="0.2">
      <c r="A1104" t="s">
        <v>104</v>
      </c>
      <c r="B1104">
        <v>2022</v>
      </c>
    </row>
    <row r="1105" spans="1:2" x14ac:dyDescent="0.2">
      <c r="A1105" t="s">
        <v>76</v>
      </c>
      <c r="B1105">
        <v>2023</v>
      </c>
    </row>
    <row r="1106" spans="1:2" x14ac:dyDescent="0.2">
      <c r="A1106" t="s">
        <v>66</v>
      </c>
      <c r="B1106">
        <v>2022</v>
      </c>
    </row>
    <row r="1107" spans="1:2" x14ac:dyDescent="0.2">
      <c r="A1107" t="s">
        <v>77</v>
      </c>
      <c r="B1107">
        <v>2022</v>
      </c>
    </row>
    <row r="1108" spans="1:2" x14ac:dyDescent="0.2">
      <c r="A1108" t="s">
        <v>83</v>
      </c>
      <c r="B1108">
        <v>2022</v>
      </c>
    </row>
    <row r="1109" spans="1:2" x14ac:dyDescent="0.2">
      <c r="A1109" t="s">
        <v>74</v>
      </c>
      <c r="B1109">
        <v>2022</v>
      </c>
    </row>
    <row r="1110" spans="1:2" x14ac:dyDescent="0.2">
      <c r="A1110" t="s">
        <v>74</v>
      </c>
      <c r="B1110">
        <v>2022</v>
      </c>
    </row>
    <row r="1111" spans="1:2" x14ac:dyDescent="0.2">
      <c r="A1111" t="s">
        <v>74</v>
      </c>
      <c r="B1111">
        <v>2022</v>
      </c>
    </row>
    <row r="1112" spans="1:2" x14ac:dyDescent="0.2">
      <c r="A1112" t="s">
        <v>74</v>
      </c>
      <c r="B1112">
        <v>0</v>
      </c>
    </row>
    <row r="1113" spans="1:2" x14ac:dyDescent="0.2">
      <c r="A1113" t="s">
        <v>83</v>
      </c>
      <c r="B1113">
        <v>2022</v>
      </c>
    </row>
    <row r="1114" spans="1:2" x14ac:dyDescent="0.2">
      <c r="A1114" t="s">
        <v>74</v>
      </c>
      <c r="B1114">
        <v>2022</v>
      </c>
    </row>
    <row r="1115" spans="1:2" x14ac:dyDescent="0.2">
      <c r="A1115" t="s">
        <v>66</v>
      </c>
      <c r="B1115">
        <v>2022</v>
      </c>
    </row>
    <row r="1116" spans="1:2" x14ac:dyDescent="0.2">
      <c r="A1116" t="s">
        <v>77</v>
      </c>
      <c r="B1116">
        <v>2022</v>
      </c>
    </row>
    <row r="1117" spans="1:2" x14ac:dyDescent="0.2">
      <c r="A1117" t="s">
        <v>66</v>
      </c>
      <c r="B1117">
        <v>2022</v>
      </c>
    </row>
    <row r="1118" spans="1:2" x14ac:dyDescent="0.2">
      <c r="A1118" t="s">
        <v>77</v>
      </c>
      <c r="B1118">
        <v>2022</v>
      </c>
    </row>
    <row r="1119" spans="1:2" x14ac:dyDescent="0.2">
      <c r="A1119" t="s">
        <v>78</v>
      </c>
      <c r="B1119">
        <v>2022</v>
      </c>
    </row>
    <row r="1120" spans="1:2" x14ac:dyDescent="0.2">
      <c r="A1120" t="s">
        <v>74</v>
      </c>
      <c r="B1120">
        <v>0</v>
      </c>
    </row>
    <row r="1121" spans="1:2" x14ac:dyDescent="0.2">
      <c r="A1121" t="s">
        <v>78</v>
      </c>
      <c r="B1121">
        <v>2022</v>
      </c>
    </row>
    <row r="1122" spans="1:2" x14ac:dyDescent="0.2">
      <c r="A1122" t="s">
        <v>68</v>
      </c>
      <c r="B1122">
        <v>0</v>
      </c>
    </row>
    <row r="1123" spans="1:2" x14ac:dyDescent="0.2">
      <c r="A1123" t="s">
        <v>83</v>
      </c>
      <c r="B1123">
        <v>0</v>
      </c>
    </row>
    <row r="1124" spans="1:2" x14ac:dyDescent="0.2">
      <c r="A1124" t="s">
        <v>75</v>
      </c>
      <c r="B1124">
        <v>2022</v>
      </c>
    </row>
    <row r="1125" spans="1:2" x14ac:dyDescent="0.2">
      <c r="A1125" t="s">
        <v>83</v>
      </c>
      <c r="B1125">
        <v>0</v>
      </c>
    </row>
    <row r="1126" spans="1:2" x14ac:dyDescent="0.2">
      <c r="A1126" t="s">
        <v>77</v>
      </c>
      <c r="B1126">
        <v>2022</v>
      </c>
    </row>
    <row r="1127" spans="1:2" x14ac:dyDescent="0.2">
      <c r="A1127" t="s">
        <v>74</v>
      </c>
      <c r="B1127">
        <v>0</v>
      </c>
    </row>
    <row r="1128" spans="1:2" x14ac:dyDescent="0.2">
      <c r="A1128" t="s">
        <v>72</v>
      </c>
      <c r="B1128">
        <v>2022</v>
      </c>
    </row>
    <row r="1129" spans="1:2" x14ac:dyDescent="0.2">
      <c r="A1129" t="s">
        <v>43</v>
      </c>
      <c r="B1129">
        <v>2022</v>
      </c>
    </row>
    <row r="1130" spans="1:2" x14ac:dyDescent="0.2">
      <c r="A1130" t="s">
        <v>83</v>
      </c>
      <c r="B1130">
        <v>2022</v>
      </c>
    </row>
    <row r="1131" spans="1:2" x14ac:dyDescent="0.2">
      <c r="A1131" t="s">
        <v>65</v>
      </c>
      <c r="B1131">
        <v>2022</v>
      </c>
    </row>
    <row r="1132" spans="1:2" x14ac:dyDescent="0.2">
      <c r="A1132" t="s">
        <v>66</v>
      </c>
      <c r="B1132">
        <v>2022</v>
      </c>
    </row>
    <row r="1133" spans="1:2" x14ac:dyDescent="0.2">
      <c r="A1133" t="s">
        <v>76</v>
      </c>
      <c r="B1133">
        <v>0</v>
      </c>
    </row>
    <row r="1134" spans="1:2" x14ac:dyDescent="0.2">
      <c r="A1134" t="s">
        <v>77</v>
      </c>
      <c r="B1134">
        <v>2022</v>
      </c>
    </row>
    <row r="1135" spans="1:2" x14ac:dyDescent="0.2">
      <c r="A1135" t="s">
        <v>83</v>
      </c>
      <c r="B1135">
        <v>2022</v>
      </c>
    </row>
    <row r="1136" spans="1:2" x14ac:dyDescent="0.2">
      <c r="A1136" t="s">
        <v>74</v>
      </c>
      <c r="B1136">
        <v>2022</v>
      </c>
    </row>
    <row r="1137" spans="1:2" x14ac:dyDescent="0.2">
      <c r="A1137" t="s">
        <v>76</v>
      </c>
      <c r="B1137">
        <v>2022</v>
      </c>
    </row>
    <row r="1138" spans="1:2" x14ac:dyDescent="0.2">
      <c r="A1138" t="s">
        <v>76</v>
      </c>
      <c r="B1138">
        <v>2022</v>
      </c>
    </row>
    <row r="1139" spans="1:2" x14ac:dyDescent="0.2">
      <c r="A1139" t="s">
        <v>75</v>
      </c>
      <c r="B1139">
        <v>2022</v>
      </c>
    </row>
    <row r="1140" spans="1:2" x14ac:dyDescent="0.2">
      <c r="A1140" t="s">
        <v>76</v>
      </c>
      <c r="B1140">
        <v>2022</v>
      </c>
    </row>
    <row r="1141" spans="1:2" x14ac:dyDescent="0.2">
      <c r="A1141" t="s">
        <v>77</v>
      </c>
      <c r="B1141">
        <v>2023</v>
      </c>
    </row>
    <row r="1142" spans="1:2" x14ac:dyDescent="0.2">
      <c r="A1142" t="s">
        <v>76</v>
      </c>
      <c r="B1142">
        <v>2022</v>
      </c>
    </row>
    <row r="1143" spans="1:2" x14ac:dyDescent="0.2">
      <c r="A1143" t="s">
        <v>83</v>
      </c>
      <c r="B1143">
        <v>2022</v>
      </c>
    </row>
    <row r="1144" spans="1:2" x14ac:dyDescent="0.2">
      <c r="A1144" t="s">
        <v>76</v>
      </c>
      <c r="B1144">
        <v>2022</v>
      </c>
    </row>
    <row r="1145" spans="1:2" x14ac:dyDescent="0.2">
      <c r="A1145" t="s">
        <v>80</v>
      </c>
      <c r="B1145">
        <v>2022</v>
      </c>
    </row>
    <row r="1146" spans="1:2" x14ac:dyDescent="0.2">
      <c r="A1146" t="s">
        <v>89</v>
      </c>
      <c r="B1146">
        <v>2022</v>
      </c>
    </row>
    <row r="1147" spans="1:2" x14ac:dyDescent="0.2">
      <c r="A1147" t="s">
        <v>99</v>
      </c>
      <c r="B1147">
        <v>2022</v>
      </c>
    </row>
    <row r="1148" spans="1:2" x14ac:dyDescent="0.2">
      <c r="A1148" t="s">
        <v>61</v>
      </c>
      <c r="B1148">
        <v>2023</v>
      </c>
    </row>
    <row r="1149" spans="1:2" x14ac:dyDescent="0.2">
      <c r="A1149" t="s">
        <v>87</v>
      </c>
      <c r="B1149">
        <v>2022</v>
      </c>
    </row>
    <row r="1150" spans="1:2" x14ac:dyDescent="0.2">
      <c r="A1150" t="s">
        <v>78</v>
      </c>
      <c r="B1150">
        <v>0</v>
      </c>
    </row>
    <row r="1151" spans="1:2" x14ac:dyDescent="0.2">
      <c r="A1151" t="s">
        <v>66</v>
      </c>
      <c r="B1151">
        <v>2022</v>
      </c>
    </row>
    <row r="1152" spans="1:2" x14ac:dyDescent="0.2">
      <c r="A1152" t="s">
        <v>74</v>
      </c>
      <c r="B1152">
        <v>2022</v>
      </c>
    </row>
    <row r="1153" spans="1:2" x14ac:dyDescent="0.2">
      <c r="A1153" t="s">
        <v>77</v>
      </c>
      <c r="B1153">
        <v>2022</v>
      </c>
    </row>
    <row r="1154" spans="1:2" x14ac:dyDescent="0.2">
      <c r="A1154" t="s">
        <v>83</v>
      </c>
      <c r="B1154">
        <v>2022</v>
      </c>
    </row>
    <row r="1155" spans="1:2" x14ac:dyDescent="0.2">
      <c r="A1155" t="s">
        <v>77</v>
      </c>
      <c r="B1155">
        <v>2023</v>
      </c>
    </row>
    <row r="1156" spans="1:2" x14ac:dyDescent="0.2">
      <c r="A1156" t="s">
        <v>77</v>
      </c>
      <c r="B1156">
        <v>0</v>
      </c>
    </row>
    <row r="1157" spans="1:2" x14ac:dyDescent="0.2">
      <c r="A1157" t="s">
        <v>77</v>
      </c>
      <c r="B1157">
        <v>2022</v>
      </c>
    </row>
    <row r="1158" spans="1:2" x14ac:dyDescent="0.2">
      <c r="A1158" t="s">
        <v>87</v>
      </c>
      <c r="B1158">
        <v>2022</v>
      </c>
    </row>
    <row r="1159" spans="1:2" x14ac:dyDescent="0.2">
      <c r="A1159" t="s">
        <v>72</v>
      </c>
      <c r="B1159">
        <v>2022</v>
      </c>
    </row>
    <row r="1160" spans="1:2" x14ac:dyDescent="0.2">
      <c r="A1160" t="s">
        <v>77</v>
      </c>
      <c r="B1160">
        <v>2022</v>
      </c>
    </row>
    <row r="1161" spans="1:2" x14ac:dyDescent="0.2">
      <c r="A1161" t="s">
        <v>83</v>
      </c>
      <c r="B1161">
        <v>2022</v>
      </c>
    </row>
    <row r="1162" spans="1:2" x14ac:dyDescent="0.2">
      <c r="A1162" t="s">
        <v>74</v>
      </c>
      <c r="B1162">
        <v>2022</v>
      </c>
    </row>
    <row r="1163" spans="1:2" x14ac:dyDescent="0.2">
      <c r="A1163" t="s">
        <v>76</v>
      </c>
      <c r="B1163">
        <v>2022</v>
      </c>
    </row>
    <row r="1164" spans="1:2" x14ac:dyDescent="0.2">
      <c r="A1164" t="s">
        <v>74</v>
      </c>
      <c r="B1164">
        <v>2022</v>
      </c>
    </row>
    <row r="1165" spans="1:2" x14ac:dyDescent="0.2">
      <c r="A1165" t="s">
        <v>83</v>
      </c>
      <c r="B1165">
        <v>2022</v>
      </c>
    </row>
    <row r="1166" spans="1:2" x14ac:dyDescent="0.2">
      <c r="A1166" t="s">
        <v>99</v>
      </c>
      <c r="B1166">
        <v>2022</v>
      </c>
    </row>
    <row r="1167" spans="1:2" x14ac:dyDescent="0.2">
      <c r="A1167" t="s">
        <v>83</v>
      </c>
      <c r="B1167">
        <v>2022</v>
      </c>
    </row>
    <row r="1168" spans="1:2" x14ac:dyDescent="0.2">
      <c r="A1168" t="s">
        <v>67</v>
      </c>
      <c r="B1168">
        <v>2022</v>
      </c>
    </row>
    <row r="1169" spans="1:2" x14ac:dyDescent="0.2">
      <c r="A1169" t="s">
        <v>77</v>
      </c>
      <c r="B1169">
        <v>2022</v>
      </c>
    </row>
    <row r="1170" spans="1:2" x14ac:dyDescent="0.2">
      <c r="A1170" t="s">
        <v>77</v>
      </c>
      <c r="B1170">
        <v>0</v>
      </c>
    </row>
    <row r="1171" spans="1:2" x14ac:dyDescent="0.2">
      <c r="A1171" t="s">
        <v>83</v>
      </c>
      <c r="B1171">
        <v>2023</v>
      </c>
    </row>
    <row r="1172" spans="1:2" x14ac:dyDescent="0.2">
      <c r="A1172" t="s">
        <v>67</v>
      </c>
      <c r="B1172">
        <v>2022</v>
      </c>
    </row>
    <row r="1173" spans="1:2" x14ac:dyDescent="0.2">
      <c r="A1173" t="s">
        <v>77</v>
      </c>
      <c r="B1173">
        <v>2022</v>
      </c>
    </row>
    <row r="1174" spans="1:2" x14ac:dyDescent="0.2">
      <c r="A1174" t="s">
        <v>77</v>
      </c>
      <c r="B1174">
        <v>2022</v>
      </c>
    </row>
    <row r="1175" spans="1:2" x14ac:dyDescent="0.2">
      <c r="A1175" t="s">
        <v>69</v>
      </c>
      <c r="B1175">
        <v>2022</v>
      </c>
    </row>
    <row r="1176" spans="1:2" x14ac:dyDescent="0.2">
      <c r="A1176" t="s">
        <v>79</v>
      </c>
      <c r="B1176">
        <v>0</v>
      </c>
    </row>
    <row r="1177" spans="1:2" x14ac:dyDescent="0.2">
      <c r="A1177" t="s">
        <v>74</v>
      </c>
      <c r="B1177">
        <v>2022</v>
      </c>
    </row>
    <row r="1178" spans="1:2" x14ac:dyDescent="0.2">
      <c r="A1178" t="s">
        <v>74</v>
      </c>
      <c r="B1178">
        <v>2022</v>
      </c>
    </row>
    <row r="1179" spans="1:2" x14ac:dyDescent="0.2">
      <c r="A1179" t="s">
        <v>74</v>
      </c>
      <c r="B1179">
        <v>2022</v>
      </c>
    </row>
    <row r="1180" spans="1:2" x14ac:dyDescent="0.2">
      <c r="A1180" t="s">
        <v>74</v>
      </c>
      <c r="B1180">
        <v>2022</v>
      </c>
    </row>
    <row r="1181" spans="1:2" x14ac:dyDescent="0.2">
      <c r="A1181" t="s">
        <v>77</v>
      </c>
      <c r="B1181">
        <v>2022</v>
      </c>
    </row>
    <row r="1182" spans="1:2" x14ac:dyDescent="0.2">
      <c r="A1182" t="s">
        <v>66</v>
      </c>
      <c r="B1182">
        <v>2022</v>
      </c>
    </row>
    <row r="1183" spans="1:2" x14ac:dyDescent="0.2">
      <c r="A1183" t="s">
        <v>83</v>
      </c>
      <c r="B1183">
        <v>2023</v>
      </c>
    </row>
    <row r="1184" spans="1:2" x14ac:dyDescent="0.2">
      <c r="A1184" t="s">
        <v>66</v>
      </c>
      <c r="B1184">
        <v>2022</v>
      </c>
    </row>
    <row r="1185" spans="1:2" x14ac:dyDescent="0.2">
      <c r="A1185" t="s">
        <v>74</v>
      </c>
      <c r="B1185">
        <v>0</v>
      </c>
    </row>
    <row r="1186" spans="1:2" x14ac:dyDescent="0.2">
      <c r="A1186" t="s">
        <v>74</v>
      </c>
      <c r="B1186">
        <v>2022</v>
      </c>
    </row>
    <row r="1187" spans="1:2" x14ac:dyDescent="0.2">
      <c r="A1187" t="s">
        <v>74</v>
      </c>
      <c r="B1187">
        <v>2022</v>
      </c>
    </row>
    <row r="1188" spans="1:2" x14ac:dyDescent="0.2">
      <c r="A1188" t="s">
        <v>83</v>
      </c>
      <c r="B1188">
        <v>0</v>
      </c>
    </row>
    <row r="1189" spans="1:2" x14ac:dyDescent="0.2">
      <c r="A1189" t="s">
        <v>83</v>
      </c>
      <c r="B1189">
        <v>0</v>
      </c>
    </row>
    <row r="1190" spans="1:2" x14ac:dyDescent="0.2">
      <c r="A1190" t="s">
        <v>68</v>
      </c>
      <c r="B1190">
        <v>0</v>
      </c>
    </row>
    <row r="1191" spans="1:2" x14ac:dyDescent="0.2">
      <c r="A1191" t="s">
        <v>77</v>
      </c>
      <c r="B1191">
        <v>2022</v>
      </c>
    </row>
    <row r="1192" spans="1:2" x14ac:dyDescent="0.2">
      <c r="A1192" t="s">
        <v>67</v>
      </c>
      <c r="B1192">
        <v>0</v>
      </c>
    </row>
    <row r="1193" spans="1:2" x14ac:dyDescent="0.2">
      <c r="A1193" t="s">
        <v>77</v>
      </c>
      <c r="B1193">
        <v>2023</v>
      </c>
    </row>
    <row r="1194" spans="1:2" x14ac:dyDescent="0.2">
      <c r="A1194" t="s">
        <v>83</v>
      </c>
      <c r="B1194">
        <v>2022</v>
      </c>
    </row>
    <row r="1195" spans="1:2" x14ac:dyDescent="0.2">
      <c r="A1195" t="s">
        <v>67</v>
      </c>
      <c r="B1195">
        <v>2022</v>
      </c>
    </row>
    <row r="1196" spans="1:2" x14ac:dyDescent="0.2">
      <c r="A1196" t="s">
        <v>66</v>
      </c>
      <c r="B1196">
        <v>2022</v>
      </c>
    </row>
    <row r="1197" spans="1:2" x14ac:dyDescent="0.2">
      <c r="A1197" t="s">
        <v>77</v>
      </c>
      <c r="B1197">
        <v>2022</v>
      </c>
    </row>
    <row r="1198" spans="1:2" x14ac:dyDescent="0.2">
      <c r="A1198" t="s">
        <v>72</v>
      </c>
      <c r="B1198">
        <v>2022</v>
      </c>
    </row>
    <row r="1199" spans="1:2" x14ac:dyDescent="0.2">
      <c r="A1199" t="s">
        <v>74</v>
      </c>
      <c r="B1199">
        <v>2022</v>
      </c>
    </row>
    <row r="1200" spans="1:2" x14ac:dyDescent="0.2">
      <c r="A1200" t="s">
        <v>99</v>
      </c>
      <c r="B1200">
        <v>2022</v>
      </c>
    </row>
    <row r="1201" spans="1:2" x14ac:dyDescent="0.2">
      <c r="A1201" t="s">
        <v>67</v>
      </c>
      <c r="B1201">
        <v>2022</v>
      </c>
    </row>
    <row r="1202" spans="1:2" x14ac:dyDescent="0.2">
      <c r="A1202" t="s">
        <v>81</v>
      </c>
      <c r="B1202">
        <v>2022</v>
      </c>
    </row>
    <row r="1203" spans="1:2" x14ac:dyDescent="0.2">
      <c r="A1203" t="s">
        <v>77</v>
      </c>
      <c r="B1203">
        <v>2022</v>
      </c>
    </row>
    <row r="1204" spans="1:2" x14ac:dyDescent="0.2">
      <c r="A1204" t="s">
        <v>72</v>
      </c>
      <c r="B1204">
        <v>2022</v>
      </c>
    </row>
    <row r="1205" spans="1:2" x14ac:dyDescent="0.2">
      <c r="A1205" t="s">
        <v>77</v>
      </c>
      <c r="B1205">
        <v>2022</v>
      </c>
    </row>
    <row r="1206" spans="1:2" x14ac:dyDescent="0.2">
      <c r="A1206" t="s">
        <v>83</v>
      </c>
      <c r="B1206">
        <v>0</v>
      </c>
    </row>
    <row r="1207" spans="1:2" x14ac:dyDescent="0.2">
      <c r="A1207" t="s">
        <v>74</v>
      </c>
      <c r="B1207">
        <v>2022</v>
      </c>
    </row>
    <row r="1208" spans="1:2" x14ac:dyDescent="0.2">
      <c r="A1208" t="s">
        <v>89</v>
      </c>
      <c r="B1208">
        <v>2022</v>
      </c>
    </row>
    <row r="1209" spans="1:2" x14ac:dyDescent="0.2">
      <c r="A1209" t="s">
        <v>70</v>
      </c>
      <c r="B1209">
        <v>2022</v>
      </c>
    </row>
    <row r="1210" spans="1:2" x14ac:dyDescent="0.2">
      <c r="A1210" t="s">
        <v>80</v>
      </c>
      <c r="B1210">
        <v>2022</v>
      </c>
    </row>
    <row r="1211" spans="1:2" x14ac:dyDescent="0.2">
      <c r="A1211" t="s">
        <v>70</v>
      </c>
      <c r="B1211">
        <v>2022</v>
      </c>
    </row>
    <row r="1212" spans="1:2" x14ac:dyDescent="0.2">
      <c r="A1212" t="s">
        <v>61</v>
      </c>
      <c r="B1212">
        <v>2023</v>
      </c>
    </row>
    <row r="1213" spans="1:2" x14ac:dyDescent="0.2">
      <c r="A1213" t="s">
        <v>83</v>
      </c>
      <c r="B1213">
        <v>2022</v>
      </c>
    </row>
    <row r="1214" spans="1:2" x14ac:dyDescent="0.2">
      <c r="A1214" t="s">
        <v>74</v>
      </c>
      <c r="B1214">
        <v>0</v>
      </c>
    </row>
    <row r="1215" spans="1:2" x14ac:dyDescent="0.2">
      <c r="A1215" t="s">
        <v>68</v>
      </c>
      <c r="B1215">
        <v>2022</v>
      </c>
    </row>
    <row r="1216" spans="1:2" x14ac:dyDescent="0.2">
      <c r="A1216" t="s">
        <v>43</v>
      </c>
      <c r="B1216">
        <v>0</v>
      </c>
    </row>
    <row r="1217" spans="1:2" x14ac:dyDescent="0.2">
      <c r="A1217" t="s">
        <v>77</v>
      </c>
      <c r="B1217">
        <v>2022</v>
      </c>
    </row>
    <row r="1218" spans="1:2" x14ac:dyDescent="0.2">
      <c r="A1218" t="s">
        <v>77</v>
      </c>
      <c r="B1218">
        <v>2022</v>
      </c>
    </row>
    <row r="1219" spans="1:2" x14ac:dyDescent="0.2">
      <c r="A1219" t="s">
        <v>83</v>
      </c>
      <c r="B1219">
        <v>2022</v>
      </c>
    </row>
    <row r="1220" spans="1:2" x14ac:dyDescent="0.2">
      <c r="A1220" t="s">
        <v>78</v>
      </c>
      <c r="B1220">
        <v>2022</v>
      </c>
    </row>
    <row r="1221" spans="1:2" x14ac:dyDescent="0.2">
      <c r="A1221" t="s">
        <v>77</v>
      </c>
      <c r="B1221">
        <v>2022</v>
      </c>
    </row>
    <row r="1222" spans="1:2" x14ac:dyDescent="0.2">
      <c r="A1222" t="s">
        <v>83</v>
      </c>
      <c r="B1222">
        <v>0</v>
      </c>
    </row>
    <row r="1223" spans="1:2" x14ac:dyDescent="0.2">
      <c r="A1223" t="s">
        <v>76</v>
      </c>
      <c r="B1223">
        <v>2022</v>
      </c>
    </row>
    <row r="1224" spans="1:2" x14ac:dyDescent="0.2">
      <c r="A1224" t="s">
        <v>67</v>
      </c>
      <c r="B1224">
        <v>2022</v>
      </c>
    </row>
    <row r="1225" spans="1:2" x14ac:dyDescent="0.2">
      <c r="A1225" t="s">
        <v>79</v>
      </c>
      <c r="B1225">
        <v>2022</v>
      </c>
    </row>
    <row r="1226" spans="1:2" x14ac:dyDescent="0.2">
      <c r="A1226" t="s">
        <v>77</v>
      </c>
      <c r="B1226">
        <v>2022</v>
      </c>
    </row>
    <row r="1227" spans="1:2" x14ac:dyDescent="0.2">
      <c r="A1227" t="s">
        <v>76</v>
      </c>
      <c r="B1227">
        <v>2022</v>
      </c>
    </row>
    <row r="1228" spans="1:2" x14ac:dyDescent="0.2">
      <c r="A1228" t="s">
        <v>67</v>
      </c>
      <c r="B1228">
        <v>2022</v>
      </c>
    </row>
    <row r="1229" spans="1:2" x14ac:dyDescent="0.2">
      <c r="A1229" t="s">
        <v>83</v>
      </c>
      <c r="B1229">
        <v>2022</v>
      </c>
    </row>
    <row r="1230" spans="1:2" x14ac:dyDescent="0.2">
      <c r="A1230" t="s">
        <v>77</v>
      </c>
      <c r="B1230">
        <v>2023</v>
      </c>
    </row>
    <row r="1231" spans="1:2" x14ac:dyDescent="0.2">
      <c r="A1231" t="s">
        <v>72</v>
      </c>
      <c r="B1231">
        <v>2022</v>
      </c>
    </row>
    <row r="1232" spans="1:2" x14ac:dyDescent="0.2">
      <c r="A1232" t="s">
        <v>61</v>
      </c>
      <c r="B1232">
        <v>0</v>
      </c>
    </row>
    <row r="1233" spans="1:2" x14ac:dyDescent="0.2">
      <c r="A1233" t="s">
        <v>72</v>
      </c>
      <c r="B1233">
        <v>2022</v>
      </c>
    </row>
    <row r="1234" spans="1:2" x14ac:dyDescent="0.2">
      <c r="A1234" t="s">
        <v>78</v>
      </c>
      <c r="B1234">
        <v>2022</v>
      </c>
    </row>
    <row r="1235" spans="1:2" x14ac:dyDescent="0.2">
      <c r="A1235" t="s">
        <v>76</v>
      </c>
      <c r="B1235">
        <v>2022</v>
      </c>
    </row>
    <row r="1236" spans="1:2" x14ac:dyDescent="0.2">
      <c r="A1236" t="s">
        <v>99</v>
      </c>
      <c r="B1236">
        <v>2022</v>
      </c>
    </row>
    <row r="1237" spans="1:2" x14ac:dyDescent="0.2">
      <c r="A1237" t="s">
        <v>83</v>
      </c>
      <c r="B1237">
        <v>2022</v>
      </c>
    </row>
    <row r="1238" spans="1:2" x14ac:dyDescent="0.2">
      <c r="A1238" t="s">
        <v>77</v>
      </c>
      <c r="B1238">
        <v>2022</v>
      </c>
    </row>
    <row r="1239" spans="1:2" x14ac:dyDescent="0.2">
      <c r="A1239" t="s">
        <v>87</v>
      </c>
      <c r="B1239">
        <v>2022</v>
      </c>
    </row>
    <row r="1240" spans="1:2" x14ac:dyDescent="0.2">
      <c r="A1240" t="s">
        <v>83</v>
      </c>
      <c r="B1240">
        <v>2022</v>
      </c>
    </row>
    <row r="1241" spans="1:2" x14ac:dyDescent="0.2">
      <c r="A1241" t="s">
        <v>84</v>
      </c>
      <c r="B1241">
        <v>0</v>
      </c>
    </row>
    <row r="1242" spans="1:2" x14ac:dyDescent="0.2">
      <c r="A1242" t="s">
        <v>84</v>
      </c>
      <c r="B1242">
        <v>2023</v>
      </c>
    </row>
    <row r="1243" spans="1:2" x14ac:dyDescent="0.2">
      <c r="A1243" t="s">
        <v>66</v>
      </c>
      <c r="B1243">
        <v>2022</v>
      </c>
    </row>
    <row r="1244" spans="1:2" x14ac:dyDescent="0.2">
      <c r="A1244" t="s">
        <v>83</v>
      </c>
      <c r="B1244">
        <v>2022</v>
      </c>
    </row>
    <row r="1245" spans="1:2" x14ac:dyDescent="0.2">
      <c r="A1245" t="s">
        <v>77</v>
      </c>
      <c r="B1245">
        <v>2022</v>
      </c>
    </row>
    <row r="1246" spans="1:2" x14ac:dyDescent="0.2">
      <c r="A1246" t="s">
        <v>78</v>
      </c>
      <c r="B1246">
        <v>2022</v>
      </c>
    </row>
    <row r="1247" spans="1:2" x14ac:dyDescent="0.2">
      <c r="A1247" t="s">
        <v>61</v>
      </c>
      <c r="B1247">
        <v>2023</v>
      </c>
    </row>
    <row r="1248" spans="1:2" x14ac:dyDescent="0.2">
      <c r="A1248" t="s">
        <v>74</v>
      </c>
      <c r="B1248">
        <v>2022</v>
      </c>
    </row>
    <row r="1249" spans="1:2" x14ac:dyDescent="0.2">
      <c r="A1249" t="s">
        <v>67</v>
      </c>
      <c r="B1249">
        <v>2022</v>
      </c>
    </row>
    <row r="1250" spans="1:2" x14ac:dyDescent="0.2">
      <c r="A1250" t="s">
        <v>74</v>
      </c>
      <c r="B1250">
        <v>2022</v>
      </c>
    </row>
    <row r="1251" spans="1:2" x14ac:dyDescent="0.2">
      <c r="A1251" t="s">
        <v>68</v>
      </c>
      <c r="B1251">
        <v>2022</v>
      </c>
    </row>
    <row r="1252" spans="1:2" x14ac:dyDescent="0.2">
      <c r="A1252" t="s">
        <v>83</v>
      </c>
      <c r="B1252">
        <v>2022</v>
      </c>
    </row>
    <row r="1253" spans="1:2" x14ac:dyDescent="0.2">
      <c r="A1253" t="s">
        <v>81</v>
      </c>
      <c r="B1253">
        <v>2022</v>
      </c>
    </row>
    <row r="1254" spans="1:2" x14ac:dyDescent="0.2">
      <c r="A1254" t="s">
        <v>83</v>
      </c>
      <c r="B1254">
        <v>2022</v>
      </c>
    </row>
    <row r="1255" spans="1:2" x14ac:dyDescent="0.2">
      <c r="A1255" t="s">
        <v>81</v>
      </c>
      <c r="B1255">
        <v>2022</v>
      </c>
    </row>
    <row r="1256" spans="1:2" x14ac:dyDescent="0.2">
      <c r="A1256" t="s">
        <v>67</v>
      </c>
      <c r="B1256">
        <v>2022</v>
      </c>
    </row>
    <row r="1257" spans="1:2" x14ac:dyDescent="0.2">
      <c r="A1257" t="s">
        <v>80</v>
      </c>
      <c r="B1257">
        <v>2022</v>
      </c>
    </row>
    <row r="1258" spans="1:2" x14ac:dyDescent="0.2">
      <c r="A1258" t="s">
        <v>68</v>
      </c>
      <c r="B1258">
        <v>2022</v>
      </c>
    </row>
    <row r="1259" spans="1:2" x14ac:dyDescent="0.2">
      <c r="A1259" t="s">
        <v>77</v>
      </c>
      <c r="B1259">
        <v>2022</v>
      </c>
    </row>
    <row r="1260" spans="1:2" x14ac:dyDescent="0.2">
      <c r="A1260" t="s">
        <v>77</v>
      </c>
      <c r="B1260">
        <v>2022</v>
      </c>
    </row>
    <row r="1261" spans="1:2" x14ac:dyDescent="0.2">
      <c r="A1261" t="s">
        <v>77</v>
      </c>
      <c r="B1261">
        <v>2022</v>
      </c>
    </row>
    <row r="1262" spans="1:2" x14ac:dyDescent="0.2">
      <c r="A1262" t="s">
        <v>72</v>
      </c>
      <c r="B1262">
        <v>2022</v>
      </c>
    </row>
    <row r="1263" spans="1:2" x14ac:dyDescent="0.2">
      <c r="A1263" t="s">
        <v>70</v>
      </c>
      <c r="B1263">
        <v>2022</v>
      </c>
    </row>
    <row r="1264" spans="1:2" x14ac:dyDescent="0.2">
      <c r="A1264" t="s">
        <v>72</v>
      </c>
      <c r="B1264">
        <v>2022</v>
      </c>
    </row>
    <row r="1265" spans="1:2" x14ac:dyDescent="0.2">
      <c r="A1265" t="s">
        <v>87</v>
      </c>
      <c r="B1265">
        <v>2022</v>
      </c>
    </row>
    <row r="1266" spans="1:2" x14ac:dyDescent="0.2">
      <c r="A1266" t="s">
        <v>83</v>
      </c>
      <c r="B1266">
        <v>2022</v>
      </c>
    </row>
    <row r="1267" spans="1:2" x14ac:dyDescent="0.2">
      <c r="A1267" t="s">
        <v>66</v>
      </c>
      <c r="B1267">
        <v>2022</v>
      </c>
    </row>
    <row r="1268" spans="1:2" x14ac:dyDescent="0.2">
      <c r="A1268" t="s">
        <v>87</v>
      </c>
      <c r="B1268">
        <v>0</v>
      </c>
    </row>
    <row r="1269" spans="1:2" x14ac:dyDescent="0.2">
      <c r="A1269" t="s">
        <v>75</v>
      </c>
      <c r="B1269">
        <v>2022</v>
      </c>
    </row>
    <row r="1270" spans="1:2" x14ac:dyDescent="0.2">
      <c r="A1270" t="s">
        <v>81</v>
      </c>
      <c r="B1270">
        <v>2022</v>
      </c>
    </row>
    <row r="1271" spans="1:2" x14ac:dyDescent="0.2">
      <c r="A1271" t="s">
        <v>74</v>
      </c>
      <c r="B1271">
        <v>2023</v>
      </c>
    </row>
    <row r="1272" spans="1:2" x14ac:dyDescent="0.2">
      <c r="A1272" t="s">
        <v>77</v>
      </c>
      <c r="B1272">
        <v>2022</v>
      </c>
    </row>
    <row r="1273" spans="1:2" x14ac:dyDescent="0.2">
      <c r="A1273" t="s">
        <v>61</v>
      </c>
      <c r="B1273">
        <v>2024</v>
      </c>
    </row>
    <row r="1274" spans="1:2" x14ac:dyDescent="0.2">
      <c r="A1274" t="s">
        <v>76</v>
      </c>
      <c r="B1274">
        <v>2022</v>
      </c>
    </row>
    <row r="1275" spans="1:2" x14ac:dyDescent="0.2">
      <c r="A1275" t="s">
        <v>77</v>
      </c>
      <c r="B1275">
        <v>0</v>
      </c>
    </row>
    <row r="1276" spans="1:2" x14ac:dyDescent="0.2">
      <c r="A1276" t="s">
        <v>66</v>
      </c>
      <c r="B1276">
        <v>2022</v>
      </c>
    </row>
    <row r="1277" spans="1:2" x14ac:dyDescent="0.2">
      <c r="A1277" t="s">
        <v>77</v>
      </c>
      <c r="B1277">
        <v>2022</v>
      </c>
    </row>
    <row r="1278" spans="1:2" x14ac:dyDescent="0.2">
      <c r="A1278" t="s">
        <v>77</v>
      </c>
      <c r="B1278">
        <v>2022</v>
      </c>
    </row>
    <row r="1279" spans="1:2" x14ac:dyDescent="0.2">
      <c r="A1279" t="s">
        <v>66</v>
      </c>
      <c r="B1279">
        <v>2022</v>
      </c>
    </row>
    <row r="1280" spans="1:2" x14ac:dyDescent="0.2">
      <c r="A1280" t="s">
        <v>76</v>
      </c>
      <c r="B1280">
        <v>2022</v>
      </c>
    </row>
    <row r="1281" spans="1:2" x14ac:dyDescent="0.2">
      <c r="A1281" t="s">
        <v>67</v>
      </c>
      <c r="B1281">
        <v>2022</v>
      </c>
    </row>
    <row r="1282" spans="1:2" x14ac:dyDescent="0.2">
      <c r="A1282" t="s">
        <v>74</v>
      </c>
      <c r="B1282">
        <v>2022</v>
      </c>
    </row>
    <row r="1283" spans="1:2" x14ac:dyDescent="0.2">
      <c r="A1283" t="s">
        <v>83</v>
      </c>
      <c r="B1283">
        <v>2022</v>
      </c>
    </row>
    <row r="1284" spans="1:2" x14ac:dyDescent="0.2">
      <c r="A1284" t="s">
        <v>66</v>
      </c>
      <c r="B1284">
        <v>2022</v>
      </c>
    </row>
    <row r="1285" spans="1:2" x14ac:dyDescent="0.2">
      <c r="A1285" t="s">
        <v>83</v>
      </c>
      <c r="B1285">
        <v>2022</v>
      </c>
    </row>
    <row r="1286" spans="1:2" x14ac:dyDescent="0.2">
      <c r="A1286" t="s">
        <v>89</v>
      </c>
      <c r="B1286">
        <v>2022</v>
      </c>
    </row>
    <row r="1287" spans="1:2" x14ac:dyDescent="0.2">
      <c r="A1287" t="s">
        <v>61</v>
      </c>
      <c r="B1287">
        <v>2022</v>
      </c>
    </row>
    <row r="1288" spans="1:2" x14ac:dyDescent="0.2">
      <c r="A1288" t="s">
        <v>77</v>
      </c>
      <c r="B1288">
        <v>2022</v>
      </c>
    </row>
    <row r="1289" spans="1:2" x14ac:dyDescent="0.2">
      <c r="A1289" t="s">
        <v>77</v>
      </c>
      <c r="B1289">
        <v>2022</v>
      </c>
    </row>
    <row r="1290" spans="1:2" x14ac:dyDescent="0.2">
      <c r="A1290" t="s">
        <v>77</v>
      </c>
      <c r="B1290">
        <v>2022</v>
      </c>
    </row>
    <row r="1291" spans="1:2" x14ac:dyDescent="0.2">
      <c r="A1291" t="s">
        <v>77</v>
      </c>
      <c r="B1291">
        <v>2022</v>
      </c>
    </row>
    <row r="1292" spans="1:2" x14ac:dyDescent="0.2">
      <c r="A1292" t="s">
        <v>77</v>
      </c>
      <c r="B1292">
        <v>2022</v>
      </c>
    </row>
    <row r="1293" spans="1:2" x14ac:dyDescent="0.2">
      <c r="A1293" t="s">
        <v>27</v>
      </c>
      <c r="B1293">
        <v>2022</v>
      </c>
    </row>
    <row r="1294" spans="1:2" x14ac:dyDescent="0.2">
      <c r="A1294" t="s">
        <v>77</v>
      </c>
      <c r="B1294">
        <v>2022</v>
      </c>
    </row>
    <row r="1295" spans="1:2" x14ac:dyDescent="0.2">
      <c r="A1295" t="s">
        <v>66</v>
      </c>
      <c r="B1295">
        <v>2022</v>
      </c>
    </row>
    <row r="1296" spans="1:2" x14ac:dyDescent="0.2">
      <c r="A1296" t="s">
        <v>65</v>
      </c>
      <c r="B1296">
        <v>0</v>
      </c>
    </row>
    <row r="1297" spans="1:2" x14ac:dyDescent="0.2">
      <c r="A1297" t="s">
        <v>87</v>
      </c>
      <c r="B1297">
        <v>2022</v>
      </c>
    </row>
    <row r="1298" spans="1:2" x14ac:dyDescent="0.2">
      <c r="A1298" t="s">
        <v>65</v>
      </c>
      <c r="B1298">
        <v>2022</v>
      </c>
    </row>
    <row r="1299" spans="1:2" x14ac:dyDescent="0.2">
      <c r="A1299" t="s">
        <v>67</v>
      </c>
      <c r="B1299">
        <v>2022</v>
      </c>
    </row>
    <row r="1300" spans="1:2" x14ac:dyDescent="0.2">
      <c r="A1300" t="s">
        <v>76</v>
      </c>
      <c r="B1300">
        <v>2022</v>
      </c>
    </row>
    <row r="1301" spans="1:2" x14ac:dyDescent="0.2">
      <c r="A1301" t="s">
        <v>76</v>
      </c>
      <c r="B1301">
        <v>2022</v>
      </c>
    </row>
    <row r="1302" spans="1:2" x14ac:dyDescent="0.2">
      <c r="A1302" t="s">
        <v>66</v>
      </c>
      <c r="B1302">
        <v>2022</v>
      </c>
    </row>
    <row r="1303" spans="1:2" x14ac:dyDescent="0.2">
      <c r="A1303" t="s">
        <v>74</v>
      </c>
      <c r="B1303">
        <v>2022</v>
      </c>
    </row>
    <row r="1304" spans="1:2" x14ac:dyDescent="0.2">
      <c r="A1304" t="s">
        <v>74</v>
      </c>
      <c r="B1304">
        <v>2022</v>
      </c>
    </row>
    <row r="1305" spans="1:2" x14ac:dyDescent="0.2">
      <c r="A1305" t="s">
        <v>80</v>
      </c>
      <c r="B1305">
        <v>2022</v>
      </c>
    </row>
    <row r="1306" spans="1:2" x14ac:dyDescent="0.2">
      <c r="A1306" t="s">
        <v>67</v>
      </c>
      <c r="B1306">
        <v>2022</v>
      </c>
    </row>
    <row r="1307" spans="1:2" x14ac:dyDescent="0.2">
      <c r="A1307" t="s">
        <v>83</v>
      </c>
      <c r="B1307">
        <v>0</v>
      </c>
    </row>
    <row r="1308" spans="1:2" x14ac:dyDescent="0.2">
      <c r="A1308" t="s">
        <v>76</v>
      </c>
      <c r="B1308">
        <v>2022</v>
      </c>
    </row>
    <row r="1309" spans="1:2" x14ac:dyDescent="0.2">
      <c r="A1309" t="s">
        <v>43</v>
      </c>
      <c r="B1309">
        <v>2022</v>
      </c>
    </row>
    <row r="1310" spans="1:2" x14ac:dyDescent="0.2">
      <c r="A1310" t="s">
        <v>65</v>
      </c>
      <c r="B1310">
        <v>2022</v>
      </c>
    </row>
    <row r="1311" spans="1:2" x14ac:dyDescent="0.2">
      <c r="A1311" t="s">
        <v>68</v>
      </c>
      <c r="B1311">
        <v>2022</v>
      </c>
    </row>
    <row r="1312" spans="1:2" x14ac:dyDescent="0.2">
      <c r="A1312" t="s">
        <v>66</v>
      </c>
      <c r="B1312">
        <v>2022</v>
      </c>
    </row>
    <row r="1313" spans="1:2" x14ac:dyDescent="0.2">
      <c r="A1313" t="s">
        <v>74</v>
      </c>
      <c r="B1313">
        <v>2022</v>
      </c>
    </row>
    <row r="1314" spans="1:2" x14ac:dyDescent="0.2">
      <c r="A1314" t="s">
        <v>77</v>
      </c>
      <c r="B1314">
        <v>2022</v>
      </c>
    </row>
    <row r="1315" spans="1:2" x14ac:dyDescent="0.2">
      <c r="A1315" t="s">
        <v>81</v>
      </c>
      <c r="B1315">
        <v>2022</v>
      </c>
    </row>
    <row r="1316" spans="1:2" x14ac:dyDescent="0.2">
      <c r="A1316" t="s">
        <v>61</v>
      </c>
      <c r="B1316">
        <v>2022</v>
      </c>
    </row>
    <row r="1317" spans="1:2" x14ac:dyDescent="0.2">
      <c r="A1317" t="s">
        <v>69</v>
      </c>
      <c r="B1317">
        <v>2022</v>
      </c>
    </row>
    <row r="1318" spans="1:2" x14ac:dyDescent="0.2">
      <c r="A1318" t="s">
        <v>81</v>
      </c>
      <c r="B1318">
        <v>2022</v>
      </c>
    </row>
    <row r="1319" spans="1:2" x14ac:dyDescent="0.2">
      <c r="A1319" t="s">
        <v>65</v>
      </c>
      <c r="B1319">
        <v>2022</v>
      </c>
    </row>
    <row r="1320" spans="1:2" x14ac:dyDescent="0.2">
      <c r="A1320" t="s">
        <v>67</v>
      </c>
      <c r="B1320">
        <v>2022</v>
      </c>
    </row>
    <row r="1321" spans="1:2" x14ac:dyDescent="0.2">
      <c r="A1321" t="s">
        <v>82</v>
      </c>
      <c r="B1321">
        <v>2022</v>
      </c>
    </row>
    <row r="1322" spans="1:2" x14ac:dyDescent="0.2">
      <c r="A1322" t="s">
        <v>83</v>
      </c>
      <c r="B1322">
        <v>2023</v>
      </c>
    </row>
    <row r="1323" spans="1:2" x14ac:dyDescent="0.2">
      <c r="A1323" t="s">
        <v>74</v>
      </c>
      <c r="B1323">
        <v>2022</v>
      </c>
    </row>
    <row r="1324" spans="1:2" x14ac:dyDescent="0.2">
      <c r="A1324" t="s">
        <v>83</v>
      </c>
      <c r="B1324">
        <v>2022</v>
      </c>
    </row>
    <row r="1325" spans="1:2" x14ac:dyDescent="0.2">
      <c r="A1325" t="s">
        <v>67</v>
      </c>
      <c r="B1325">
        <v>0</v>
      </c>
    </row>
    <row r="1326" spans="1:2" x14ac:dyDescent="0.2">
      <c r="A1326" t="s">
        <v>65</v>
      </c>
      <c r="B1326">
        <v>2022</v>
      </c>
    </row>
    <row r="1327" spans="1:2" x14ac:dyDescent="0.2">
      <c r="A1327" t="s">
        <v>77</v>
      </c>
      <c r="B1327">
        <v>2022</v>
      </c>
    </row>
    <row r="1328" spans="1:2" x14ac:dyDescent="0.2">
      <c r="A1328" t="s">
        <v>99</v>
      </c>
      <c r="B1328">
        <v>2022</v>
      </c>
    </row>
    <row r="1329" spans="1:2" x14ac:dyDescent="0.2">
      <c r="A1329" t="s">
        <v>81</v>
      </c>
      <c r="B1329">
        <v>0</v>
      </c>
    </row>
    <row r="1330" spans="1:2" x14ac:dyDescent="0.2">
      <c r="A1330" t="s">
        <v>67</v>
      </c>
      <c r="B1330">
        <v>0</v>
      </c>
    </row>
    <row r="1331" spans="1:2" x14ac:dyDescent="0.2">
      <c r="A1331" t="s">
        <v>81</v>
      </c>
      <c r="B1331">
        <v>2023</v>
      </c>
    </row>
    <row r="1332" spans="1:2" x14ac:dyDescent="0.2">
      <c r="A1332" t="s">
        <v>67</v>
      </c>
      <c r="B1332">
        <v>0</v>
      </c>
    </row>
    <row r="1333" spans="1:2" x14ac:dyDescent="0.2">
      <c r="A1333" t="s">
        <v>78</v>
      </c>
      <c r="B1333">
        <v>0</v>
      </c>
    </row>
    <row r="1334" spans="1:2" x14ac:dyDescent="0.2">
      <c r="A1334" t="s">
        <v>77</v>
      </c>
      <c r="B1334">
        <v>2022</v>
      </c>
    </row>
    <row r="1335" spans="1:2" x14ac:dyDescent="0.2">
      <c r="A1335" t="s">
        <v>77</v>
      </c>
      <c r="B1335">
        <v>0</v>
      </c>
    </row>
    <row r="1336" spans="1:2" x14ac:dyDescent="0.2">
      <c r="A1336" t="s">
        <v>79</v>
      </c>
      <c r="B1336">
        <v>2022</v>
      </c>
    </row>
    <row r="1337" spans="1:2" x14ac:dyDescent="0.2">
      <c r="A1337" t="s">
        <v>77</v>
      </c>
      <c r="B1337">
        <v>2022</v>
      </c>
    </row>
    <row r="1338" spans="1:2" x14ac:dyDescent="0.2">
      <c r="A1338" t="s">
        <v>66</v>
      </c>
      <c r="B1338">
        <v>2022</v>
      </c>
    </row>
    <row r="1339" spans="1:2" x14ac:dyDescent="0.2">
      <c r="A1339" t="s">
        <v>75</v>
      </c>
      <c r="B1339">
        <v>2022</v>
      </c>
    </row>
    <row r="1340" spans="1:2" x14ac:dyDescent="0.2">
      <c r="A1340" t="s">
        <v>68</v>
      </c>
      <c r="B1340">
        <v>2022</v>
      </c>
    </row>
    <row r="1341" spans="1:2" x14ac:dyDescent="0.2">
      <c r="A1341" t="s">
        <v>65</v>
      </c>
      <c r="B1341">
        <v>2022</v>
      </c>
    </row>
    <row r="1342" spans="1:2" x14ac:dyDescent="0.2">
      <c r="A1342" t="s">
        <v>43</v>
      </c>
      <c r="B1342">
        <v>0</v>
      </c>
    </row>
    <row r="1343" spans="1:2" x14ac:dyDescent="0.2">
      <c r="A1343" t="s">
        <v>67</v>
      </c>
      <c r="B1343">
        <v>2022</v>
      </c>
    </row>
    <row r="1344" spans="1:2" x14ac:dyDescent="0.2">
      <c r="A1344" t="s">
        <v>84</v>
      </c>
      <c r="B1344">
        <v>2022</v>
      </c>
    </row>
    <row r="1345" spans="1:2" x14ac:dyDescent="0.2">
      <c r="A1345" t="s">
        <v>77</v>
      </c>
      <c r="B1345">
        <v>2022</v>
      </c>
    </row>
    <row r="1346" spans="1:2" x14ac:dyDescent="0.2">
      <c r="A1346" t="s">
        <v>83</v>
      </c>
      <c r="B1346">
        <v>2022</v>
      </c>
    </row>
    <row r="1347" spans="1:2" x14ac:dyDescent="0.2">
      <c r="A1347" t="s">
        <v>67</v>
      </c>
      <c r="B1347">
        <v>2022</v>
      </c>
    </row>
    <row r="1348" spans="1:2" x14ac:dyDescent="0.2">
      <c r="A1348" t="s">
        <v>47</v>
      </c>
      <c r="B1348">
        <v>2022</v>
      </c>
    </row>
    <row r="1349" spans="1:2" x14ac:dyDescent="0.2">
      <c r="A1349" t="s">
        <v>72</v>
      </c>
      <c r="B1349">
        <v>2022</v>
      </c>
    </row>
    <row r="1350" spans="1:2" x14ac:dyDescent="0.2">
      <c r="A1350" t="s">
        <v>66</v>
      </c>
      <c r="B1350">
        <v>2022</v>
      </c>
    </row>
    <row r="1351" spans="1:2" x14ac:dyDescent="0.2">
      <c r="A1351" t="s">
        <v>83</v>
      </c>
      <c r="B1351">
        <v>2022</v>
      </c>
    </row>
    <row r="1352" spans="1:2" x14ac:dyDescent="0.2">
      <c r="A1352" t="s">
        <v>74</v>
      </c>
      <c r="B1352">
        <v>0</v>
      </c>
    </row>
    <row r="1353" spans="1:2" x14ac:dyDescent="0.2">
      <c r="A1353" t="s">
        <v>74</v>
      </c>
      <c r="B1353">
        <v>2022</v>
      </c>
    </row>
    <row r="1354" spans="1:2" x14ac:dyDescent="0.2">
      <c r="A1354" t="s">
        <v>84</v>
      </c>
      <c r="B1354">
        <v>2022</v>
      </c>
    </row>
    <row r="1355" spans="1:2" x14ac:dyDescent="0.2">
      <c r="A1355" t="s">
        <v>77</v>
      </c>
      <c r="B1355">
        <v>2022</v>
      </c>
    </row>
    <row r="1356" spans="1:2" x14ac:dyDescent="0.2">
      <c r="A1356" t="s">
        <v>80</v>
      </c>
      <c r="B1356">
        <v>2022</v>
      </c>
    </row>
    <row r="1357" spans="1:2" x14ac:dyDescent="0.2">
      <c r="A1357" t="s">
        <v>66</v>
      </c>
      <c r="B1357">
        <v>2022</v>
      </c>
    </row>
    <row r="1358" spans="1:2" x14ac:dyDescent="0.2">
      <c r="A1358" t="s">
        <v>83</v>
      </c>
      <c r="B1358">
        <v>2022</v>
      </c>
    </row>
    <row r="1359" spans="1:2" x14ac:dyDescent="0.2">
      <c r="A1359" t="s">
        <v>77</v>
      </c>
      <c r="B1359">
        <v>2022</v>
      </c>
    </row>
    <row r="1360" spans="1:2" x14ac:dyDescent="0.2">
      <c r="A1360" t="s">
        <v>77</v>
      </c>
      <c r="B1360">
        <v>2022</v>
      </c>
    </row>
    <row r="1361" spans="1:2" x14ac:dyDescent="0.2">
      <c r="A1361" t="s">
        <v>66</v>
      </c>
      <c r="B1361">
        <v>2022</v>
      </c>
    </row>
    <row r="1362" spans="1:2" x14ac:dyDescent="0.2">
      <c r="A1362" t="s">
        <v>83</v>
      </c>
      <c r="B1362">
        <v>2022</v>
      </c>
    </row>
    <row r="1363" spans="1:2" x14ac:dyDescent="0.2">
      <c r="A1363" t="s">
        <v>83</v>
      </c>
      <c r="B1363">
        <v>2022</v>
      </c>
    </row>
    <row r="1364" spans="1:2" x14ac:dyDescent="0.2">
      <c r="A1364" t="s">
        <v>27</v>
      </c>
      <c r="B1364">
        <v>2022</v>
      </c>
    </row>
    <row r="1365" spans="1:2" x14ac:dyDescent="0.2">
      <c r="A1365" t="s">
        <v>77</v>
      </c>
      <c r="B1365">
        <v>2022</v>
      </c>
    </row>
    <row r="1366" spans="1:2" x14ac:dyDescent="0.2">
      <c r="A1366" t="s">
        <v>75</v>
      </c>
      <c r="B1366">
        <v>2022</v>
      </c>
    </row>
    <row r="1367" spans="1:2" x14ac:dyDescent="0.2">
      <c r="A1367" t="s">
        <v>72</v>
      </c>
      <c r="B1367">
        <v>2022</v>
      </c>
    </row>
    <row r="1368" spans="1:2" x14ac:dyDescent="0.2">
      <c r="A1368" t="s">
        <v>83</v>
      </c>
      <c r="B1368">
        <v>2022</v>
      </c>
    </row>
    <row r="1369" spans="1:2" x14ac:dyDescent="0.2">
      <c r="A1369" t="s">
        <v>74</v>
      </c>
      <c r="B1369">
        <v>2022</v>
      </c>
    </row>
    <row r="1370" spans="1:2" x14ac:dyDescent="0.2">
      <c r="A1370" t="s">
        <v>83</v>
      </c>
      <c r="B1370">
        <v>0</v>
      </c>
    </row>
    <row r="1371" spans="1:2" x14ac:dyDescent="0.2">
      <c r="A1371" t="s">
        <v>77</v>
      </c>
      <c r="B1371">
        <v>2022</v>
      </c>
    </row>
    <row r="1372" spans="1:2" x14ac:dyDescent="0.2">
      <c r="A1372" t="s">
        <v>79</v>
      </c>
      <c r="B1372">
        <v>2022</v>
      </c>
    </row>
    <row r="1373" spans="1:2" x14ac:dyDescent="0.2">
      <c r="A1373" t="s">
        <v>77</v>
      </c>
      <c r="B1373">
        <v>0</v>
      </c>
    </row>
    <row r="1374" spans="1:2" x14ac:dyDescent="0.2">
      <c r="A1374" t="s">
        <v>74</v>
      </c>
      <c r="B1374">
        <v>0</v>
      </c>
    </row>
    <row r="1375" spans="1:2" x14ac:dyDescent="0.2">
      <c r="A1375" t="s">
        <v>99</v>
      </c>
      <c r="B1375">
        <v>0</v>
      </c>
    </row>
    <row r="1376" spans="1:2" x14ac:dyDescent="0.2">
      <c r="A1376" t="s">
        <v>68</v>
      </c>
      <c r="B1376">
        <v>2022</v>
      </c>
    </row>
    <row r="1377" spans="1:2" x14ac:dyDescent="0.2">
      <c r="A1377" t="s">
        <v>83</v>
      </c>
      <c r="B1377">
        <v>2022</v>
      </c>
    </row>
    <row r="1378" spans="1:2" x14ac:dyDescent="0.2">
      <c r="A1378" t="s">
        <v>77</v>
      </c>
      <c r="B1378">
        <v>2022</v>
      </c>
    </row>
    <row r="1379" spans="1:2" x14ac:dyDescent="0.2">
      <c r="A1379" t="s">
        <v>83</v>
      </c>
      <c r="B1379">
        <v>2022</v>
      </c>
    </row>
    <row r="1380" spans="1:2" x14ac:dyDescent="0.2">
      <c r="A1380" t="s">
        <v>77</v>
      </c>
      <c r="B1380">
        <v>0</v>
      </c>
    </row>
    <row r="1381" spans="1:2" x14ac:dyDescent="0.2">
      <c r="A1381" t="s">
        <v>65</v>
      </c>
      <c r="B1381">
        <v>0</v>
      </c>
    </row>
    <row r="1382" spans="1:2" x14ac:dyDescent="0.2">
      <c r="A1382" t="s">
        <v>77</v>
      </c>
      <c r="B1382">
        <v>2022</v>
      </c>
    </row>
    <row r="1383" spans="1:2" x14ac:dyDescent="0.2">
      <c r="A1383" t="s">
        <v>76</v>
      </c>
      <c r="B1383">
        <v>2022</v>
      </c>
    </row>
    <row r="1384" spans="1:2" x14ac:dyDescent="0.2">
      <c r="A1384" t="s">
        <v>82</v>
      </c>
      <c r="B1384">
        <v>2022</v>
      </c>
    </row>
    <row r="1385" spans="1:2" x14ac:dyDescent="0.2">
      <c r="A1385" t="s">
        <v>67</v>
      </c>
      <c r="B1385">
        <v>2022</v>
      </c>
    </row>
    <row r="1386" spans="1:2" x14ac:dyDescent="0.2">
      <c r="A1386" t="s">
        <v>83</v>
      </c>
      <c r="B1386">
        <v>0</v>
      </c>
    </row>
    <row r="1387" spans="1:2" x14ac:dyDescent="0.2">
      <c r="A1387" t="s">
        <v>77</v>
      </c>
      <c r="B1387">
        <v>2022</v>
      </c>
    </row>
    <row r="1388" spans="1:2" x14ac:dyDescent="0.2">
      <c r="A1388" t="s">
        <v>74</v>
      </c>
      <c r="B1388">
        <v>2022</v>
      </c>
    </row>
    <row r="1389" spans="1:2" x14ac:dyDescent="0.2">
      <c r="A1389" t="s">
        <v>81</v>
      </c>
      <c r="B1389">
        <v>0</v>
      </c>
    </row>
    <row r="1390" spans="1:2" x14ac:dyDescent="0.2">
      <c r="A1390" t="s">
        <v>104</v>
      </c>
      <c r="B1390">
        <v>2022</v>
      </c>
    </row>
    <row r="1391" spans="1:2" x14ac:dyDescent="0.2">
      <c r="A1391" t="s">
        <v>66</v>
      </c>
      <c r="B1391">
        <v>2022</v>
      </c>
    </row>
    <row r="1392" spans="1:2" x14ac:dyDescent="0.2">
      <c r="A1392" t="s">
        <v>87</v>
      </c>
      <c r="B1392">
        <v>2022</v>
      </c>
    </row>
    <row r="1393" spans="1:2" x14ac:dyDescent="0.2">
      <c r="A1393" t="s">
        <v>83</v>
      </c>
      <c r="B1393">
        <v>2022</v>
      </c>
    </row>
    <row r="1394" spans="1:2" x14ac:dyDescent="0.2">
      <c r="A1394" t="s">
        <v>77</v>
      </c>
      <c r="B1394">
        <v>2021</v>
      </c>
    </row>
    <row r="1395" spans="1:2" x14ac:dyDescent="0.2">
      <c r="A1395" t="s">
        <v>83</v>
      </c>
      <c r="B1395">
        <v>2022</v>
      </c>
    </row>
    <row r="1396" spans="1:2" x14ac:dyDescent="0.2">
      <c r="A1396" t="s">
        <v>65</v>
      </c>
      <c r="B1396">
        <v>2022</v>
      </c>
    </row>
    <row r="1397" spans="1:2" x14ac:dyDescent="0.2">
      <c r="A1397" t="s">
        <v>60</v>
      </c>
      <c r="B1397">
        <v>2022</v>
      </c>
    </row>
    <row r="1398" spans="1:2" x14ac:dyDescent="0.2">
      <c r="A1398" t="s">
        <v>78</v>
      </c>
      <c r="B1398">
        <v>2022</v>
      </c>
    </row>
    <row r="1399" spans="1:2" x14ac:dyDescent="0.2">
      <c r="A1399" t="s">
        <v>104</v>
      </c>
      <c r="B1399">
        <v>2023</v>
      </c>
    </row>
    <row r="1400" spans="1:2" x14ac:dyDescent="0.2">
      <c r="A1400" t="s">
        <v>83</v>
      </c>
      <c r="B1400">
        <v>2022</v>
      </c>
    </row>
    <row r="1401" spans="1:2" x14ac:dyDescent="0.2">
      <c r="A1401" t="s">
        <v>81</v>
      </c>
      <c r="B1401">
        <v>2022</v>
      </c>
    </row>
    <row r="1402" spans="1:2" x14ac:dyDescent="0.2">
      <c r="A1402" t="s">
        <v>76</v>
      </c>
      <c r="B1402">
        <v>2022</v>
      </c>
    </row>
    <row r="1403" spans="1:2" x14ac:dyDescent="0.2">
      <c r="A1403" t="s">
        <v>77</v>
      </c>
      <c r="B1403">
        <v>2022</v>
      </c>
    </row>
    <row r="1404" spans="1:2" x14ac:dyDescent="0.2">
      <c r="A1404" t="s">
        <v>74</v>
      </c>
      <c r="B1404">
        <v>2022</v>
      </c>
    </row>
    <row r="1405" spans="1:2" x14ac:dyDescent="0.2">
      <c r="A1405" t="s">
        <v>66</v>
      </c>
      <c r="B1405">
        <v>2022</v>
      </c>
    </row>
    <row r="1406" spans="1:2" x14ac:dyDescent="0.2">
      <c r="A1406" t="s">
        <v>77</v>
      </c>
      <c r="B1406">
        <v>2022</v>
      </c>
    </row>
    <row r="1407" spans="1:2" x14ac:dyDescent="0.2">
      <c r="A1407" t="s">
        <v>83</v>
      </c>
      <c r="B1407">
        <v>2022</v>
      </c>
    </row>
    <row r="1408" spans="1:2" x14ac:dyDescent="0.2">
      <c r="A1408" t="s">
        <v>74</v>
      </c>
      <c r="B1408">
        <v>2022</v>
      </c>
    </row>
    <row r="1409" spans="1:2" x14ac:dyDescent="0.2">
      <c r="A1409" t="s">
        <v>74</v>
      </c>
      <c r="B1409">
        <v>2022</v>
      </c>
    </row>
    <row r="1410" spans="1:2" x14ac:dyDescent="0.2">
      <c r="A1410" t="s">
        <v>83</v>
      </c>
      <c r="B1410">
        <v>2022</v>
      </c>
    </row>
    <row r="1411" spans="1:2" x14ac:dyDescent="0.2">
      <c r="A1411" t="s">
        <v>69</v>
      </c>
      <c r="B1411">
        <v>2022</v>
      </c>
    </row>
    <row r="1412" spans="1:2" x14ac:dyDescent="0.2">
      <c r="A1412" t="s">
        <v>79</v>
      </c>
      <c r="B1412">
        <v>2022</v>
      </c>
    </row>
    <row r="1413" spans="1:2" x14ac:dyDescent="0.2">
      <c r="A1413" t="s">
        <v>79</v>
      </c>
      <c r="B1413">
        <v>2022</v>
      </c>
    </row>
    <row r="1414" spans="1:2" x14ac:dyDescent="0.2">
      <c r="A1414" t="s">
        <v>39</v>
      </c>
      <c r="B1414">
        <v>2022</v>
      </c>
    </row>
    <row r="1415" spans="1:2" x14ac:dyDescent="0.2">
      <c r="A1415" t="s">
        <v>77</v>
      </c>
      <c r="B1415">
        <v>2022</v>
      </c>
    </row>
    <row r="1416" spans="1:2" x14ac:dyDescent="0.2">
      <c r="A1416" t="s">
        <v>83</v>
      </c>
      <c r="B1416">
        <v>2022</v>
      </c>
    </row>
    <row r="1417" spans="1:2" x14ac:dyDescent="0.2">
      <c r="A1417" t="s">
        <v>87</v>
      </c>
      <c r="B1417">
        <v>0</v>
      </c>
    </row>
    <row r="1418" spans="1:2" x14ac:dyDescent="0.2">
      <c r="A1418" t="s">
        <v>77</v>
      </c>
      <c r="B1418">
        <v>2022</v>
      </c>
    </row>
    <row r="1419" spans="1:2" x14ac:dyDescent="0.2">
      <c r="A1419" t="s">
        <v>76</v>
      </c>
      <c r="B1419">
        <v>2022</v>
      </c>
    </row>
    <row r="1420" spans="1:2" x14ac:dyDescent="0.2">
      <c r="A1420" t="s">
        <v>43</v>
      </c>
      <c r="B1420">
        <v>2022</v>
      </c>
    </row>
    <row r="1421" spans="1:2" x14ac:dyDescent="0.2">
      <c r="A1421" t="s">
        <v>69</v>
      </c>
      <c r="B1421">
        <v>2022</v>
      </c>
    </row>
    <row r="1422" spans="1:2" x14ac:dyDescent="0.2">
      <c r="A1422" t="s">
        <v>99</v>
      </c>
      <c r="B1422">
        <v>2022</v>
      </c>
    </row>
    <row r="1423" spans="1:2" x14ac:dyDescent="0.2">
      <c r="A1423" t="s">
        <v>65</v>
      </c>
      <c r="B1423">
        <v>2023</v>
      </c>
    </row>
    <row r="1424" spans="1:2" x14ac:dyDescent="0.2">
      <c r="A1424" t="s">
        <v>87</v>
      </c>
      <c r="B1424">
        <v>2022</v>
      </c>
    </row>
    <row r="1425" spans="1:2" x14ac:dyDescent="0.2">
      <c r="A1425" t="s">
        <v>83</v>
      </c>
      <c r="B1425">
        <v>2022</v>
      </c>
    </row>
    <row r="1426" spans="1:2" x14ac:dyDescent="0.2">
      <c r="A1426" t="s">
        <v>76</v>
      </c>
      <c r="B1426">
        <v>2022</v>
      </c>
    </row>
    <row r="1427" spans="1:2" x14ac:dyDescent="0.2">
      <c r="A1427" t="s">
        <v>77</v>
      </c>
      <c r="B1427">
        <v>2022</v>
      </c>
    </row>
    <row r="1428" spans="1:2" x14ac:dyDescent="0.2">
      <c r="A1428" t="s">
        <v>67</v>
      </c>
      <c r="B1428">
        <v>2022</v>
      </c>
    </row>
    <row r="1429" spans="1:2" x14ac:dyDescent="0.2">
      <c r="A1429" t="s">
        <v>67</v>
      </c>
      <c r="B1429">
        <v>2022</v>
      </c>
    </row>
    <row r="1430" spans="1:2" x14ac:dyDescent="0.2">
      <c r="A1430" t="s">
        <v>67</v>
      </c>
      <c r="B1430">
        <v>2021</v>
      </c>
    </row>
    <row r="1431" spans="1:2" x14ac:dyDescent="0.2">
      <c r="A1431" t="s">
        <v>72</v>
      </c>
      <c r="B1431">
        <v>2023</v>
      </c>
    </row>
    <row r="1432" spans="1:2" x14ac:dyDescent="0.2">
      <c r="A1432" t="s">
        <v>81</v>
      </c>
      <c r="B1432">
        <v>2022</v>
      </c>
    </row>
    <row r="1433" spans="1:2" x14ac:dyDescent="0.2">
      <c r="A1433" t="s">
        <v>83</v>
      </c>
      <c r="B1433">
        <v>2022</v>
      </c>
    </row>
    <row r="1434" spans="1:2" x14ac:dyDescent="0.2">
      <c r="A1434" t="s">
        <v>67</v>
      </c>
      <c r="B1434">
        <v>2022</v>
      </c>
    </row>
    <row r="1435" spans="1:2" x14ac:dyDescent="0.2">
      <c r="A1435" t="s">
        <v>77</v>
      </c>
      <c r="B1435">
        <v>2022</v>
      </c>
    </row>
    <row r="1436" spans="1:2" x14ac:dyDescent="0.2">
      <c r="A1436" t="s">
        <v>77</v>
      </c>
      <c r="B1436">
        <v>2022</v>
      </c>
    </row>
    <row r="1437" spans="1:2" x14ac:dyDescent="0.2">
      <c r="A1437" t="s">
        <v>51</v>
      </c>
      <c r="B1437">
        <v>2022</v>
      </c>
    </row>
    <row r="1438" spans="1:2" x14ac:dyDescent="0.2">
      <c r="A1438" t="s">
        <v>83</v>
      </c>
      <c r="B1438">
        <v>2022</v>
      </c>
    </row>
    <row r="1439" spans="1:2" x14ac:dyDescent="0.2">
      <c r="A1439" t="s">
        <v>76</v>
      </c>
      <c r="B1439">
        <v>0</v>
      </c>
    </row>
    <row r="1440" spans="1:2" x14ac:dyDescent="0.2">
      <c r="A1440" t="s">
        <v>61</v>
      </c>
      <c r="B1440">
        <v>2022</v>
      </c>
    </row>
    <row r="1441" spans="1:2" x14ac:dyDescent="0.2">
      <c r="A1441" t="s">
        <v>83</v>
      </c>
      <c r="B1441">
        <v>2022</v>
      </c>
    </row>
    <row r="1442" spans="1:2" x14ac:dyDescent="0.2">
      <c r="A1442" t="s">
        <v>77</v>
      </c>
      <c r="B1442">
        <v>2022</v>
      </c>
    </row>
    <row r="1443" spans="1:2" x14ac:dyDescent="0.2">
      <c r="A1443" t="s">
        <v>67</v>
      </c>
      <c r="B1443">
        <v>2022</v>
      </c>
    </row>
    <row r="1444" spans="1:2" x14ac:dyDescent="0.2">
      <c r="A1444" t="s">
        <v>99</v>
      </c>
      <c r="B1444">
        <v>0</v>
      </c>
    </row>
    <row r="1445" spans="1:2" x14ac:dyDescent="0.2">
      <c r="A1445" t="s">
        <v>68</v>
      </c>
      <c r="B1445">
        <v>2022</v>
      </c>
    </row>
    <row r="1446" spans="1:2" x14ac:dyDescent="0.2">
      <c r="A1446" t="s">
        <v>76</v>
      </c>
      <c r="B1446">
        <v>2022</v>
      </c>
    </row>
    <row r="1447" spans="1:2" x14ac:dyDescent="0.2">
      <c r="A1447" t="s">
        <v>83</v>
      </c>
      <c r="B1447">
        <v>2022</v>
      </c>
    </row>
    <row r="1448" spans="1:2" x14ac:dyDescent="0.2">
      <c r="A1448" t="s">
        <v>67</v>
      </c>
      <c r="B1448">
        <v>2022</v>
      </c>
    </row>
    <row r="1449" spans="1:2" x14ac:dyDescent="0.2">
      <c r="A1449" t="s">
        <v>67</v>
      </c>
      <c r="B1449">
        <v>2022</v>
      </c>
    </row>
    <row r="1450" spans="1:2" x14ac:dyDescent="0.2">
      <c r="A1450" t="s">
        <v>78</v>
      </c>
      <c r="B1450">
        <v>2022</v>
      </c>
    </row>
    <row r="1451" spans="1:2" x14ac:dyDescent="0.2">
      <c r="A1451" t="s">
        <v>69</v>
      </c>
      <c r="B1451">
        <v>2022</v>
      </c>
    </row>
    <row r="1452" spans="1:2" x14ac:dyDescent="0.2">
      <c r="A1452" t="s">
        <v>77</v>
      </c>
      <c r="B1452">
        <v>2022</v>
      </c>
    </row>
    <row r="1453" spans="1:2" x14ac:dyDescent="0.2">
      <c r="A1453" t="s">
        <v>65</v>
      </c>
      <c r="B1453">
        <v>0</v>
      </c>
    </row>
    <row r="1454" spans="1:2" x14ac:dyDescent="0.2">
      <c r="A1454" t="s">
        <v>80</v>
      </c>
      <c r="B1454">
        <v>2023</v>
      </c>
    </row>
    <row r="1455" spans="1:2" x14ac:dyDescent="0.2">
      <c r="A1455" t="s">
        <v>65</v>
      </c>
      <c r="B1455">
        <v>2022</v>
      </c>
    </row>
    <row r="1456" spans="1:2" x14ac:dyDescent="0.2">
      <c r="A1456" t="s">
        <v>77</v>
      </c>
      <c r="B1456">
        <v>2022</v>
      </c>
    </row>
    <row r="1457" spans="1:2" x14ac:dyDescent="0.2">
      <c r="A1457" t="s">
        <v>65</v>
      </c>
      <c r="B1457">
        <v>2022</v>
      </c>
    </row>
    <row r="1458" spans="1:2" x14ac:dyDescent="0.2">
      <c r="A1458" t="s">
        <v>72</v>
      </c>
      <c r="B1458">
        <v>2022</v>
      </c>
    </row>
    <row r="1459" spans="1:2" x14ac:dyDescent="0.2">
      <c r="A1459" t="s">
        <v>77</v>
      </c>
      <c r="B1459">
        <v>0</v>
      </c>
    </row>
    <row r="1460" spans="1:2" x14ac:dyDescent="0.2">
      <c r="A1460" t="s">
        <v>83</v>
      </c>
      <c r="B1460">
        <v>2022</v>
      </c>
    </row>
    <row r="1461" spans="1:2" x14ac:dyDescent="0.2">
      <c r="A1461" t="s">
        <v>83</v>
      </c>
      <c r="B1461">
        <v>2022</v>
      </c>
    </row>
    <row r="1462" spans="1:2" x14ac:dyDescent="0.2">
      <c r="A1462" t="s">
        <v>74</v>
      </c>
      <c r="B1462">
        <v>0</v>
      </c>
    </row>
    <row r="1463" spans="1:2" x14ac:dyDescent="0.2">
      <c r="A1463" t="s">
        <v>74</v>
      </c>
      <c r="B1463">
        <v>2022</v>
      </c>
    </row>
    <row r="1464" spans="1:2" x14ac:dyDescent="0.2">
      <c r="A1464" t="s">
        <v>61</v>
      </c>
      <c r="B1464">
        <v>2023</v>
      </c>
    </row>
    <row r="1465" spans="1:2" x14ac:dyDescent="0.2">
      <c r="A1465" t="s">
        <v>66</v>
      </c>
      <c r="B1465">
        <v>0</v>
      </c>
    </row>
    <row r="1466" spans="1:2" x14ac:dyDescent="0.2">
      <c r="A1466" t="s">
        <v>29</v>
      </c>
      <c r="B1466">
        <v>0</v>
      </c>
    </row>
    <row r="1467" spans="1:2" x14ac:dyDescent="0.2">
      <c r="A1467" t="s">
        <v>65</v>
      </c>
      <c r="B1467">
        <v>2023</v>
      </c>
    </row>
    <row r="1468" spans="1:2" x14ac:dyDescent="0.2">
      <c r="A1468" t="s">
        <v>65</v>
      </c>
      <c r="B1468">
        <v>2023</v>
      </c>
    </row>
    <row r="1469" spans="1:2" x14ac:dyDescent="0.2">
      <c r="A1469" t="s">
        <v>77</v>
      </c>
      <c r="B1469">
        <v>0</v>
      </c>
    </row>
    <row r="1470" spans="1:2" x14ac:dyDescent="0.2">
      <c r="A1470" t="s">
        <v>65</v>
      </c>
      <c r="B1470">
        <v>0</v>
      </c>
    </row>
    <row r="1471" spans="1:2" x14ac:dyDescent="0.2">
      <c r="A1471" t="s">
        <v>65</v>
      </c>
      <c r="B1471">
        <v>2023</v>
      </c>
    </row>
    <row r="1472" spans="1:2" x14ac:dyDescent="0.2">
      <c r="A1472" t="s">
        <v>74</v>
      </c>
      <c r="B1472">
        <v>2022</v>
      </c>
    </row>
    <row r="1473" spans="1:2" x14ac:dyDescent="0.2">
      <c r="A1473" t="s">
        <v>84</v>
      </c>
      <c r="B1473">
        <v>2022</v>
      </c>
    </row>
    <row r="1474" spans="1:2" x14ac:dyDescent="0.2">
      <c r="A1474" t="s">
        <v>87</v>
      </c>
      <c r="B1474">
        <v>2022</v>
      </c>
    </row>
    <row r="1475" spans="1:2" x14ac:dyDescent="0.2">
      <c r="A1475" t="s">
        <v>65</v>
      </c>
      <c r="B1475">
        <v>0</v>
      </c>
    </row>
    <row r="1476" spans="1:2" x14ac:dyDescent="0.2">
      <c r="A1476" t="s">
        <v>74</v>
      </c>
      <c r="B1476">
        <v>2023</v>
      </c>
    </row>
    <row r="1477" spans="1:2" x14ac:dyDescent="0.2">
      <c r="A1477" t="s">
        <v>61</v>
      </c>
      <c r="B1477">
        <v>2023</v>
      </c>
    </row>
    <row r="1478" spans="1:2" x14ac:dyDescent="0.2">
      <c r="A1478" t="s">
        <v>65</v>
      </c>
      <c r="B1478">
        <v>2023</v>
      </c>
    </row>
    <row r="1479" spans="1:2" x14ac:dyDescent="0.2">
      <c r="A1479" t="s">
        <v>61</v>
      </c>
      <c r="B1479">
        <v>2023</v>
      </c>
    </row>
    <row r="1480" spans="1:2" x14ac:dyDescent="0.2">
      <c r="A1480" t="s">
        <v>61</v>
      </c>
      <c r="B1480">
        <v>0</v>
      </c>
    </row>
    <row r="1481" spans="1:2" x14ac:dyDescent="0.2">
      <c r="A1481" t="s">
        <v>72</v>
      </c>
      <c r="B1481">
        <v>2021</v>
      </c>
    </row>
    <row r="1482" spans="1:2" x14ac:dyDescent="0.2">
      <c r="A1482" t="s">
        <v>61</v>
      </c>
      <c r="B1482">
        <v>0</v>
      </c>
    </row>
    <row r="1483" spans="1:2" x14ac:dyDescent="0.2">
      <c r="A1483" t="s">
        <v>61</v>
      </c>
      <c r="B1483">
        <v>0</v>
      </c>
    </row>
    <row r="1484" spans="1:2" x14ac:dyDescent="0.2">
      <c r="A1484" t="s">
        <v>65</v>
      </c>
      <c r="B1484">
        <v>2023</v>
      </c>
    </row>
    <row r="1485" spans="1:2" x14ac:dyDescent="0.2">
      <c r="A1485" t="s">
        <v>61</v>
      </c>
      <c r="B1485">
        <v>2023</v>
      </c>
    </row>
    <row r="1486" spans="1:2" x14ac:dyDescent="0.2">
      <c r="A1486" t="s">
        <v>69</v>
      </c>
      <c r="B1486">
        <v>2023</v>
      </c>
    </row>
    <row r="1487" spans="1:2" x14ac:dyDescent="0.2">
      <c r="A1487" t="s">
        <v>87</v>
      </c>
      <c r="B1487">
        <v>2022</v>
      </c>
    </row>
    <row r="1488" spans="1:2" x14ac:dyDescent="0.2">
      <c r="A1488" t="s">
        <v>65</v>
      </c>
      <c r="B1488">
        <v>2023</v>
      </c>
    </row>
    <row r="1489" spans="1:2" x14ac:dyDescent="0.2">
      <c r="A1489" t="s">
        <v>74</v>
      </c>
      <c r="B1489">
        <v>2022</v>
      </c>
    </row>
    <row r="1490" spans="1:2" x14ac:dyDescent="0.2">
      <c r="A1490" t="s">
        <v>61</v>
      </c>
      <c r="B1490">
        <v>2023</v>
      </c>
    </row>
    <row r="1491" spans="1:2" x14ac:dyDescent="0.2">
      <c r="A1491" t="s">
        <v>61</v>
      </c>
      <c r="B1491">
        <v>2023</v>
      </c>
    </row>
    <row r="1492" spans="1:2" x14ac:dyDescent="0.2">
      <c r="A1492" t="s">
        <v>61</v>
      </c>
      <c r="B1492">
        <v>2023</v>
      </c>
    </row>
    <row r="1493" spans="1:2" x14ac:dyDescent="0.2">
      <c r="A1493" t="s">
        <v>70</v>
      </c>
      <c r="B1493">
        <v>0</v>
      </c>
    </row>
    <row r="1494" spans="1:2" x14ac:dyDescent="0.2">
      <c r="A1494" t="s">
        <v>70</v>
      </c>
      <c r="B1494">
        <v>2023</v>
      </c>
    </row>
    <row r="1495" spans="1:2" x14ac:dyDescent="0.2">
      <c r="A1495" t="s">
        <v>61</v>
      </c>
      <c r="B1495">
        <v>2023</v>
      </c>
    </row>
    <row r="1496" spans="1:2" x14ac:dyDescent="0.2">
      <c r="A1496" t="s">
        <v>61</v>
      </c>
      <c r="B1496">
        <v>0</v>
      </c>
    </row>
    <row r="1497" spans="1:2" x14ac:dyDescent="0.2">
      <c r="A1497" t="s">
        <v>69</v>
      </c>
      <c r="B1497">
        <v>0</v>
      </c>
    </row>
    <row r="1498" spans="1:2" x14ac:dyDescent="0.2">
      <c r="A1498" t="s">
        <v>69</v>
      </c>
      <c r="B1498">
        <v>2023</v>
      </c>
    </row>
    <row r="1499" spans="1:2" x14ac:dyDescent="0.2">
      <c r="A1499" t="s">
        <v>70</v>
      </c>
      <c r="B1499">
        <v>2023</v>
      </c>
    </row>
    <row r="1500" spans="1:2" x14ac:dyDescent="0.2">
      <c r="A1500" t="s">
        <v>69</v>
      </c>
      <c r="B1500">
        <v>2023</v>
      </c>
    </row>
    <row r="1501" spans="1:2" x14ac:dyDescent="0.2">
      <c r="A1501" t="s">
        <v>61</v>
      </c>
      <c r="B1501">
        <v>0</v>
      </c>
    </row>
    <row r="1502" spans="1:2" x14ac:dyDescent="0.2">
      <c r="A1502" t="s">
        <v>48</v>
      </c>
      <c r="B1502">
        <v>0</v>
      </c>
    </row>
    <row r="1503" spans="1:2" x14ac:dyDescent="0.2">
      <c r="A1503" t="s">
        <v>61</v>
      </c>
      <c r="B1503">
        <v>0</v>
      </c>
    </row>
    <row r="1504" spans="1:2" x14ac:dyDescent="0.2">
      <c r="A1504" t="s">
        <v>70</v>
      </c>
      <c r="B1504">
        <v>2023</v>
      </c>
    </row>
    <row r="1505" spans="1:2" x14ac:dyDescent="0.2">
      <c r="A1505" t="s">
        <v>61</v>
      </c>
      <c r="B1505">
        <v>2023</v>
      </c>
    </row>
    <row r="1506" spans="1:2" x14ac:dyDescent="0.2">
      <c r="A1506" t="s">
        <v>69</v>
      </c>
      <c r="B1506">
        <v>2023</v>
      </c>
    </row>
    <row r="1507" spans="1:2" x14ac:dyDescent="0.2">
      <c r="A1507" t="s">
        <v>65</v>
      </c>
      <c r="B1507">
        <v>0</v>
      </c>
    </row>
    <row r="1508" spans="1:2" x14ac:dyDescent="0.2">
      <c r="A1508" t="s">
        <v>70</v>
      </c>
      <c r="B1508">
        <v>2023</v>
      </c>
    </row>
    <row r="1509" spans="1:2" x14ac:dyDescent="0.2">
      <c r="A1509" t="s">
        <v>70</v>
      </c>
      <c r="B1509">
        <v>2023</v>
      </c>
    </row>
    <row r="1510" spans="1:2" x14ac:dyDescent="0.2">
      <c r="A1510" t="s">
        <v>70</v>
      </c>
      <c r="B1510">
        <v>2023</v>
      </c>
    </row>
    <row r="1511" spans="1:2" x14ac:dyDescent="0.2">
      <c r="A1511" t="s">
        <v>61</v>
      </c>
      <c r="B1511">
        <v>0</v>
      </c>
    </row>
    <row r="1512" spans="1:2" x14ac:dyDescent="0.2">
      <c r="A1512" t="s">
        <v>65</v>
      </c>
      <c r="B1512">
        <v>2023</v>
      </c>
    </row>
    <row r="1513" spans="1:2" x14ac:dyDescent="0.2">
      <c r="A1513" t="s">
        <v>69</v>
      </c>
      <c r="B1513">
        <v>2023</v>
      </c>
    </row>
    <row r="1514" spans="1:2" x14ac:dyDescent="0.2">
      <c r="A1514" t="s">
        <v>70</v>
      </c>
      <c r="B1514">
        <v>2023</v>
      </c>
    </row>
    <row r="1515" spans="1:2" x14ac:dyDescent="0.2">
      <c r="A1515" t="s">
        <v>61</v>
      </c>
      <c r="B1515">
        <v>2023</v>
      </c>
    </row>
    <row r="1516" spans="1:2" x14ac:dyDescent="0.2">
      <c r="A1516" t="s">
        <v>61</v>
      </c>
      <c r="B1516">
        <v>2023</v>
      </c>
    </row>
    <row r="1517" spans="1:2" x14ac:dyDescent="0.2">
      <c r="A1517" t="s">
        <v>69</v>
      </c>
      <c r="B1517">
        <v>2023</v>
      </c>
    </row>
    <row r="1518" spans="1:2" x14ac:dyDescent="0.2">
      <c r="A1518" t="s">
        <v>69</v>
      </c>
      <c r="B1518">
        <v>0</v>
      </c>
    </row>
    <row r="1519" spans="1:2" x14ac:dyDescent="0.2">
      <c r="A1519" t="s">
        <v>78</v>
      </c>
      <c r="B1519">
        <v>2021</v>
      </c>
    </row>
    <row r="1520" spans="1:2" x14ac:dyDescent="0.2">
      <c r="A1520" t="s">
        <v>70</v>
      </c>
      <c r="B1520">
        <v>0</v>
      </c>
    </row>
    <row r="1521" spans="1:2" x14ac:dyDescent="0.2">
      <c r="A1521" t="s">
        <v>61</v>
      </c>
      <c r="B1521">
        <v>2023</v>
      </c>
    </row>
    <row r="1522" spans="1:2" x14ac:dyDescent="0.2">
      <c r="A1522" t="s">
        <v>61</v>
      </c>
      <c r="B1522">
        <v>2023</v>
      </c>
    </row>
    <row r="1523" spans="1:2" x14ac:dyDescent="0.2">
      <c r="A1523" t="s">
        <v>61</v>
      </c>
      <c r="B1523">
        <v>2023</v>
      </c>
    </row>
    <row r="1524" spans="1:2" x14ac:dyDescent="0.2">
      <c r="A1524" t="s">
        <v>69</v>
      </c>
      <c r="B1524">
        <v>2023</v>
      </c>
    </row>
    <row r="1525" spans="1:2" x14ac:dyDescent="0.2">
      <c r="A1525" t="s">
        <v>70</v>
      </c>
      <c r="B1525">
        <v>2023</v>
      </c>
    </row>
    <row r="1526" spans="1:2" x14ac:dyDescent="0.2">
      <c r="A1526" t="s">
        <v>65</v>
      </c>
      <c r="B1526">
        <v>2023</v>
      </c>
    </row>
    <row r="1527" spans="1:2" x14ac:dyDescent="0.2">
      <c r="A1527" t="s">
        <v>69</v>
      </c>
      <c r="B1527">
        <v>2023</v>
      </c>
    </row>
    <row r="1528" spans="1:2" x14ac:dyDescent="0.2">
      <c r="A1528" t="s">
        <v>61</v>
      </c>
      <c r="B1528">
        <v>2023</v>
      </c>
    </row>
    <row r="1529" spans="1:2" x14ac:dyDescent="0.2">
      <c r="A1529" t="s">
        <v>61</v>
      </c>
      <c r="B1529">
        <v>2023</v>
      </c>
    </row>
    <row r="1530" spans="1:2" x14ac:dyDescent="0.2">
      <c r="A1530" t="s">
        <v>65</v>
      </c>
      <c r="B1530">
        <v>2023</v>
      </c>
    </row>
    <row r="1531" spans="1:2" x14ac:dyDescent="0.2">
      <c r="A1531" t="s">
        <v>70</v>
      </c>
      <c r="B1531">
        <v>2023</v>
      </c>
    </row>
    <row r="1532" spans="1:2" x14ac:dyDescent="0.2">
      <c r="A1532" t="s">
        <v>61</v>
      </c>
      <c r="B1532">
        <v>2023</v>
      </c>
    </row>
    <row r="1533" spans="1:2" x14ac:dyDescent="0.2">
      <c r="A1533" t="s">
        <v>70</v>
      </c>
      <c r="B1533">
        <v>2023</v>
      </c>
    </row>
    <row r="1534" spans="1:2" x14ac:dyDescent="0.2">
      <c r="A1534" t="s">
        <v>70</v>
      </c>
      <c r="B1534">
        <v>2023</v>
      </c>
    </row>
    <row r="1535" spans="1:2" x14ac:dyDescent="0.2">
      <c r="A1535" t="s">
        <v>61</v>
      </c>
      <c r="B1535">
        <v>2023</v>
      </c>
    </row>
    <row r="1536" spans="1:2" x14ac:dyDescent="0.2">
      <c r="A1536" t="s">
        <v>65</v>
      </c>
      <c r="B1536">
        <v>0</v>
      </c>
    </row>
    <row r="1537" spans="1:2" x14ac:dyDescent="0.2">
      <c r="A1537" t="s">
        <v>70</v>
      </c>
      <c r="B1537">
        <v>0</v>
      </c>
    </row>
    <row r="1538" spans="1:2" x14ac:dyDescent="0.2">
      <c r="A1538" t="s">
        <v>61</v>
      </c>
      <c r="B1538">
        <v>0</v>
      </c>
    </row>
    <row r="1539" spans="1:2" x14ac:dyDescent="0.2">
      <c r="A1539" t="s">
        <v>70</v>
      </c>
      <c r="B1539">
        <v>0</v>
      </c>
    </row>
    <row r="1540" spans="1:2" x14ac:dyDescent="0.2">
      <c r="A1540" t="s">
        <v>70</v>
      </c>
      <c r="B1540">
        <v>2023</v>
      </c>
    </row>
    <row r="1541" spans="1:2" x14ac:dyDescent="0.2">
      <c r="A1541" t="s">
        <v>61</v>
      </c>
      <c r="B1541">
        <v>2023</v>
      </c>
    </row>
    <row r="1542" spans="1:2" x14ac:dyDescent="0.2">
      <c r="A1542" t="s">
        <v>70</v>
      </c>
      <c r="B1542">
        <v>2023</v>
      </c>
    </row>
    <row r="1543" spans="1:2" x14ac:dyDescent="0.2">
      <c r="A1543" t="s">
        <v>70</v>
      </c>
      <c r="B1543">
        <v>2023</v>
      </c>
    </row>
    <row r="1544" spans="1:2" x14ac:dyDescent="0.2">
      <c r="A1544" t="s">
        <v>65</v>
      </c>
      <c r="B1544">
        <v>2023</v>
      </c>
    </row>
    <row r="1545" spans="1:2" x14ac:dyDescent="0.2">
      <c r="A1545" t="s">
        <v>61</v>
      </c>
      <c r="B1545">
        <v>2023</v>
      </c>
    </row>
    <row r="1546" spans="1:2" x14ac:dyDescent="0.2">
      <c r="A1546" t="s">
        <v>65</v>
      </c>
      <c r="B1546">
        <v>2023</v>
      </c>
    </row>
    <row r="1547" spans="1:2" x14ac:dyDescent="0.2">
      <c r="A1547" t="s">
        <v>65</v>
      </c>
      <c r="B1547">
        <v>2023</v>
      </c>
    </row>
    <row r="1548" spans="1:2" x14ac:dyDescent="0.2">
      <c r="A1548" t="s">
        <v>65</v>
      </c>
      <c r="B1548">
        <v>0</v>
      </c>
    </row>
    <row r="1549" spans="1:2" x14ac:dyDescent="0.2">
      <c r="A1549" t="s">
        <v>70</v>
      </c>
      <c r="B1549">
        <v>2023</v>
      </c>
    </row>
    <row r="1550" spans="1:2" x14ac:dyDescent="0.2">
      <c r="A1550" t="s">
        <v>61</v>
      </c>
      <c r="B1550">
        <v>0</v>
      </c>
    </row>
    <row r="1551" spans="1:2" x14ac:dyDescent="0.2">
      <c r="A1551" t="s">
        <v>61</v>
      </c>
      <c r="B1551">
        <v>2023</v>
      </c>
    </row>
    <row r="1552" spans="1:2" x14ac:dyDescent="0.2">
      <c r="A1552" t="s">
        <v>61</v>
      </c>
      <c r="B1552">
        <v>0</v>
      </c>
    </row>
    <row r="1553" spans="1:2" x14ac:dyDescent="0.2">
      <c r="A1553" t="s">
        <v>61</v>
      </c>
      <c r="B1553">
        <v>2023</v>
      </c>
    </row>
    <row r="1554" spans="1:2" x14ac:dyDescent="0.2">
      <c r="A1554" t="s">
        <v>70</v>
      </c>
      <c r="B1554">
        <v>2023</v>
      </c>
    </row>
    <row r="1555" spans="1:2" x14ac:dyDescent="0.2">
      <c r="A1555" t="s">
        <v>65</v>
      </c>
      <c r="B1555">
        <v>2024</v>
      </c>
    </row>
    <row r="1556" spans="1:2" x14ac:dyDescent="0.2">
      <c r="A1556" t="s">
        <v>70</v>
      </c>
      <c r="B1556">
        <v>2023</v>
      </c>
    </row>
    <row r="1557" spans="1:2" x14ac:dyDescent="0.2">
      <c r="A1557" t="s">
        <v>70</v>
      </c>
      <c r="B1557">
        <v>2023</v>
      </c>
    </row>
    <row r="1558" spans="1:2" x14ac:dyDescent="0.2">
      <c r="A1558" t="s">
        <v>69</v>
      </c>
      <c r="B1558">
        <v>2023</v>
      </c>
    </row>
    <row r="1559" spans="1:2" x14ac:dyDescent="0.2">
      <c r="A1559" t="s">
        <v>70</v>
      </c>
      <c r="B1559">
        <v>0</v>
      </c>
    </row>
    <row r="1560" spans="1:2" x14ac:dyDescent="0.2">
      <c r="A1560" t="s">
        <v>61</v>
      </c>
      <c r="B1560">
        <v>2023</v>
      </c>
    </row>
    <row r="1561" spans="1:2" x14ac:dyDescent="0.2">
      <c r="A1561" t="s">
        <v>65</v>
      </c>
      <c r="B1561">
        <v>2023</v>
      </c>
    </row>
    <row r="1562" spans="1:2" x14ac:dyDescent="0.2">
      <c r="A1562" t="s">
        <v>61</v>
      </c>
      <c r="B1562">
        <v>2024</v>
      </c>
    </row>
    <row r="1563" spans="1:2" x14ac:dyDescent="0.2">
      <c r="A1563" t="s">
        <v>69</v>
      </c>
      <c r="B1563">
        <v>0</v>
      </c>
    </row>
    <row r="1564" spans="1:2" x14ac:dyDescent="0.2">
      <c r="A1564" t="s">
        <v>69</v>
      </c>
      <c r="B1564">
        <v>0</v>
      </c>
    </row>
    <row r="1565" spans="1:2" x14ac:dyDescent="0.2">
      <c r="A1565" t="s">
        <v>65</v>
      </c>
      <c r="B1565">
        <v>0</v>
      </c>
    </row>
    <row r="1566" spans="1:2" x14ac:dyDescent="0.2">
      <c r="A1566" t="s">
        <v>70</v>
      </c>
      <c r="B1566">
        <v>2023</v>
      </c>
    </row>
    <row r="1567" spans="1:2" x14ac:dyDescent="0.2">
      <c r="A1567" t="s">
        <v>69</v>
      </c>
      <c r="B1567">
        <v>2023</v>
      </c>
    </row>
    <row r="1568" spans="1:2" x14ac:dyDescent="0.2">
      <c r="A1568" t="s">
        <v>61</v>
      </c>
      <c r="B1568">
        <v>0</v>
      </c>
    </row>
    <row r="1569" spans="1:2" x14ac:dyDescent="0.2">
      <c r="A1569" t="s">
        <v>65</v>
      </c>
      <c r="B1569">
        <v>0</v>
      </c>
    </row>
    <row r="1570" spans="1:2" x14ac:dyDescent="0.2">
      <c r="A1570" t="s">
        <v>69</v>
      </c>
      <c r="B1570">
        <v>2023</v>
      </c>
    </row>
    <row r="1571" spans="1:2" x14ac:dyDescent="0.2">
      <c r="A1571" t="s">
        <v>70</v>
      </c>
      <c r="B1571">
        <v>2023</v>
      </c>
    </row>
    <row r="1572" spans="1:2" x14ac:dyDescent="0.2">
      <c r="A1572" t="s">
        <v>70</v>
      </c>
      <c r="B1572">
        <v>0</v>
      </c>
    </row>
    <row r="1573" spans="1:2" x14ac:dyDescent="0.2">
      <c r="A1573" t="s">
        <v>69</v>
      </c>
      <c r="B1573">
        <v>2023</v>
      </c>
    </row>
    <row r="1574" spans="1:2" x14ac:dyDescent="0.2">
      <c r="A1574" t="s">
        <v>61</v>
      </c>
      <c r="B1574">
        <v>0</v>
      </c>
    </row>
    <row r="1575" spans="1:2" x14ac:dyDescent="0.2">
      <c r="A1575" t="s">
        <v>61</v>
      </c>
      <c r="B1575">
        <v>2023</v>
      </c>
    </row>
    <row r="1576" spans="1:2" x14ac:dyDescent="0.2">
      <c r="A1576" t="s">
        <v>61</v>
      </c>
      <c r="B1576">
        <v>2023</v>
      </c>
    </row>
    <row r="1577" spans="1:2" x14ac:dyDescent="0.2">
      <c r="A1577" t="s">
        <v>61</v>
      </c>
      <c r="B1577">
        <v>2023</v>
      </c>
    </row>
    <row r="1578" spans="1:2" x14ac:dyDescent="0.2">
      <c r="A1578" t="s">
        <v>70</v>
      </c>
      <c r="B1578">
        <v>2023</v>
      </c>
    </row>
    <row r="1579" spans="1:2" x14ac:dyDescent="0.2">
      <c r="A1579" t="s">
        <v>70</v>
      </c>
      <c r="B1579">
        <v>0</v>
      </c>
    </row>
    <row r="1580" spans="1:2" x14ac:dyDescent="0.2">
      <c r="A1580" t="s">
        <v>61</v>
      </c>
      <c r="B1580">
        <v>0</v>
      </c>
    </row>
    <row r="1581" spans="1:2" x14ac:dyDescent="0.2">
      <c r="A1581" t="s">
        <v>70</v>
      </c>
      <c r="B1581">
        <v>0</v>
      </c>
    </row>
    <row r="1582" spans="1:2" x14ac:dyDescent="0.2">
      <c r="A1582" t="s">
        <v>61</v>
      </c>
      <c r="B1582">
        <v>2023</v>
      </c>
    </row>
    <row r="1583" spans="1:2" x14ac:dyDescent="0.2">
      <c r="A1583" t="s">
        <v>61</v>
      </c>
      <c r="B1583">
        <v>2023</v>
      </c>
    </row>
    <row r="1584" spans="1:2" x14ac:dyDescent="0.2">
      <c r="A1584" t="s">
        <v>70</v>
      </c>
      <c r="B1584">
        <v>0</v>
      </c>
    </row>
    <row r="1585" spans="1:2" x14ac:dyDescent="0.2">
      <c r="A1585" t="s">
        <v>61</v>
      </c>
      <c r="B1585">
        <v>0</v>
      </c>
    </row>
    <row r="1586" spans="1:2" x14ac:dyDescent="0.2">
      <c r="A1586" t="s">
        <v>61</v>
      </c>
      <c r="B1586">
        <v>2023</v>
      </c>
    </row>
    <row r="1587" spans="1:2" x14ac:dyDescent="0.2">
      <c r="A1587" t="s">
        <v>70</v>
      </c>
      <c r="B1587">
        <v>2023</v>
      </c>
    </row>
    <row r="1588" spans="1:2" x14ac:dyDescent="0.2">
      <c r="A1588" t="s">
        <v>61</v>
      </c>
      <c r="B1588">
        <v>2024</v>
      </c>
    </row>
    <row r="1589" spans="1:2" x14ac:dyDescent="0.2">
      <c r="A1589" t="s">
        <v>61</v>
      </c>
      <c r="B1589">
        <v>2023</v>
      </c>
    </row>
    <row r="1590" spans="1:2" x14ac:dyDescent="0.2">
      <c r="A1590" t="s">
        <v>70</v>
      </c>
      <c r="B1590">
        <v>0</v>
      </c>
    </row>
    <row r="1591" spans="1:2" x14ac:dyDescent="0.2">
      <c r="A1591" t="s">
        <v>65</v>
      </c>
      <c r="B1591">
        <v>2023</v>
      </c>
    </row>
    <row r="1592" spans="1:2" x14ac:dyDescent="0.2">
      <c r="A1592" t="s">
        <v>69</v>
      </c>
      <c r="B1592">
        <v>2023</v>
      </c>
    </row>
    <row r="1593" spans="1:2" x14ac:dyDescent="0.2">
      <c r="A1593" t="s">
        <v>68</v>
      </c>
      <c r="B1593">
        <v>2022</v>
      </c>
    </row>
    <row r="1594" spans="1:2" x14ac:dyDescent="0.2">
      <c r="A1594" t="s">
        <v>61</v>
      </c>
      <c r="B1594">
        <v>0</v>
      </c>
    </row>
    <row r="1595" spans="1:2" x14ac:dyDescent="0.2">
      <c r="A1595" t="s">
        <v>61</v>
      </c>
      <c r="B1595">
        <v>2023</v>
      </c>
    </row>
    <row r="1596" spans="1:2" x14ac:dyDescent="0.2">
      <c r="A1596" t="s">
        <v>69</v>
      </c>
      <c r="B1596">
        <v>2024</v>
      </c>
    </row>
    <row r="1597" spans="1:2" x14ac:dyDescent="0.2">
      <c r="A1597" t="s">
        <v>61</v>
      </c>
      <c r="B1597">
        <v>2023</v>
      </c>
    </row>
    <row r="1598" spans="1:2" x14ac:dyDescent="0.2">
      <c r="A1598" t="s">
        <v>61</v>
      </c>
      <c r="B1598">
        <v>2023</v>
      </c>
    </row>
    <row r="1599" spans="1:2" x14ac:dyDescent="0.2">
      <c r="A1599" t="s">
        <v>70</v>
      </c>
      <c r="B1599">
        <v>2023</v>
      </c>
    </row>
    <row r="1600" spans="1:2" x14ac:dyDescent="0.2">
      <c r="A1600" t="s">
        <v>70</v>
      </c>
      <c r="B1600">
        <v>0</v>
      </c>
    </row>
    <row r="1601" spans="1:2" x14ac:dyDescent="0.2">
      <c r="A1601" t="s">
        <v>61</v>
      </c>
      <c r="B1601">
        <v>2023</v>
      </c>
    </row>
    <row r="1602" spans="1:2" x14ac:dyDescent="0.2">
      <c r="A1602" t="s">
        <v>70</v>
      </c>
      <c r="B1602">
        <v>2023</v>
      </c>
    </row>
    <row r="1603" spans="1:2" x14ac:dyDescent="0.2">
      <c r="A1603" t="s">
        <v>69</v>
      </c>
      <c r="B1603">
        <v>0</v>
      </c>
    </row>
    <row r="1604" spans="1:2" x14ac:dyDescent="0.2">
      <c r="A1604" t="s">
        <v>65</v>
      </c>
      <c r="B1604">
        <v>2023</v>
      </c>
    </row>
    <row r="1605" spans="1:2" x14ac:dyDescent="0.2">
      <c r="A1605" t="s">
        <v>69</v>
      </c>
      <c r="B1605">
        <v>2023</v>
      </c>
    </row>
    <row r="1606" spans="1:2" x14ac:dyDescent="0.2">
      <c r="A1606" t="s">
        <v>61</v>
      </c>
      <c r="B1606">
        <v>2023</v>
      </c>
    </row>
    <row r="1607" spans="1:2" x14ac:dyDescent="0.2">
      <c r="A1607" t="s">
        <v>69</v>
      </c>
      <c r="B1607">
        <v>2023</v>
      </c>
    </row>
    <row r="1608" spans="1:2" x14ac:dyDescent="0.2">
      <c r="A1608" t="s">
        <v>61</v>
      </c>
      <c r="B1608">
        <v>0</v>
      </c>
    </row>
    <row r="1609" spans="1:2" x14ac:dyDescent="0.2">
      <c r="A1609" t="s">
        <v>61</v>
      </c>
      <c r="B1609">
        <v>0</v>
      </c>
    </row>
    <row r="1610" spans="1:2" x14ac:dyDescent="0.2">
      <c r="A1610" t="s">
        <v>69</v>
      </c>
      <c r="B1610">
        <v>2023</v>
      </c>
    </row>
    <row r="1611" spans="1:2" x14ac:dyDescent="0.2">
      <c r="A1611" t="s">
        <v>70</v>
      </c>
      <c r="B1611">
        <v>2023</v>
      </c>
    </row>
    <row r="1612" spans="1:2" x14ac:dyDescent="0.2">
      <c r="A1612" t="s">
        <v>61</v>
      </c>
      <c r="B1612">
        <v>2023</v>
      </c>
    </row>
    <row r="1613" spans="1:2" x14ac:dyDescent="0.2">
      <c r="A1613" t="s">
        <v>70</v>
      </c>
      <c r="B1613">
        <v>2023</v>
      </c>
    </row>
    <row r="1614" spans="1:2" x14ac:dyDescent="0.2">
      <c r="A1614" t="s">
        <v>70</v>
      </c>
      <c r="B1614">
        <v>2023</v>
      </c>
    </row>
    <row r="1615" spans="1:2" x14ac:dyDescent="0.2">
      <c r="A1615" t="s">
        <v>69</v>
      </c>
      <c r="B1615">
        <v>2023</v>
      </c>
    </row>
    <row r="1616" spans="1:2" x14ac:dyDescent="0.2">
      <c r="A1616" t="s">
        <v>65</v>
      </c>
      <c r="B1616">
        <v>2023</v>
      </c>
    </row>
    <row r="1617" spans="1:2" x14ac:dyDescent="0.2">
      <c r="A1617" t="s">
        <v>69</v>
      </c>
      <c r="B1617">
        <v>2023</v>
      </c>
    </row>
    <row r="1618" spans="1:2" x14ac:dyDescent="0.2">
      <c r="A1618" t="s">
        <v>65</v>
      </c>
      <c r="B1618">
        <v>2023</v>
      </c>
    </row>
    <row r="1619" spans="1:2" x14ac:dyDescent="0.2">
      <c r="A1619" t="s">
        <v>61</v>
      </c>
      <c r="B1619">
        <v>2023</v>
      </c>
    </row>
    <row r="1620" spans="1:2" x14ac:dyDescent="0.2">
      <c r="A1620" t="s">
        <v>69</v>
      </c>
      <c r="B1620">
        <v>2023</v>
      </c>
    </row>
    <row r="1621" spans="1:2" x14ac:dyDescent="0.2">
      <c r="A1621" t="s">
        <v>61</v>
      </c>
      <c r="B1621">
        <v>2023</v>
      </c>
    </row>
    <row r="1622" spans="1:2" x14ac:dyDescent="0.2">
      <c r="A1622" t="s">
        <v>69</v>
      </c>
      <c r="B1622">
        <v>2023</v>
      </c>
    </row>
    <row r="1623" spans="1:2" x14ac:dyDescent="0.2">
      <c r="A1623" t="s">
        <v>70</v>
      </c>
      <c r="B1623">
        <v>2023</v>
      </c>
    </row>
    <row r="1624" spans="1:2" x14ac:dyDescent="0.2">
      <c r="A1624" t="s">
        <v>65</v>
      </c>
      <c r="B1624">
        <v>0</v>
      </c>
    </row>
    <row r="1625" spans="1:2" x14ac:dyDescent="0.2">
      <c r="A1625" t="s">
        <v>61</v>
      </c>
      <c r="B1625">
        <v>0</v>
      </c>
    </row>
    <row r="1626" spans="1:2" x14ac:dyDescent="0.2">
      <c r="A1626" t="s">
        <v>65</v>
      </c>
      <c r="B1626">
        <v>2023</v>
      </c>
    </row>
    <row r="1627" spans="1:2" x14ac:dyDescent="0.2">
      <c r="A1627" t="s">
        <v>65</v>
      </c>
      <c r="B1627">
        <v>0</v>
      </c>
    </row>
    <row r="1628" spans="1:2" x14ac:dyDescent="0.2">
      <c r="A1628" t="s">
        <v>65</v>
      </c>
      <c r="B1628">
        <v>2023</v>
      </c>
    </row>
    <row r="1629" spans="1:2" x14ac:dyDescent="0.2">
      <c r="A1629" t="s">
        <v>70</v>
      </c>
      <c r="B1629">
        <v>2023</v>
      </c>
    </row>
    <row r="1630" spans="1:2" x14ac:dyDescent="0.2">
      <c r="A1630" t="s">
        <v>69</v>
      </c>
      <c r="B1630">
        <v>2023</v>
      </c>
    </row>
    <row r="1631" spans="1:2" x14ac:dyDescent="0.2">
      <c r="A1631" t="s">
        <v>70</v>
      </c>
      <c r="B1631">
        <v>2023</v>
      </c>
    </row>
    <row r="1632" spans="1:2" x14ac:dyDescent="0.2">
      <c r="A1632" t="s">
        <v>70</v>
      </c>
      <c r="B1632">
        <v>2023</v>
      </c>
    </row>
    <row r="1633" spans="1:2" x14ac:dyDescent="0.2">
      <c r="A1633" t="s">
        <v>65</v>
      </c>
      <c r="B1633">
        <v>2023</v>
      </c>
    </row>
    <row r="1634" spans="1:2" x14ac:dyDescent="0.2">
      <c r="A1634" t="s">
        <v>70</v>
      </c>
      <c r="B1634">
        <v>2023</v>
      </c>
    </row>
    <row r="1635" spans="1:2" x14ac:dyDescent="0.2">
      <c r="A1635" t="s">
        <v>70</v>
      </c>
      <c r="B1635">
        <v>2023</v>
      </c>
    </row>
    <row r="1636" spans="1:2" x14ac:dyDescent="0.2">
      <c r="A1636" t="s">
        <v>70</v>
      </c>
      <c r="B1636">
        <v>2023</v>
      </c>
    </row>
    <row r="1637" spans="1:2" x14ac:dyDescent="0.2">
      <c r="A1637" t="s">
        <v>69</v>
      </c>
      <c r="B1637">
        <v>2023</v>
      </c>
    </row>
    <row r="1638" spans="1:2" x14ac:dyDescent="0.2">
      <c r="A1638" t="s">
        <v>61</v>
      </c>
      <c r="B1638">
        <v>2023</v>
      </c>
    </row>
    <row r="1639" spans="1:2" x14ac:dyDescent="0.2">
      <c r="A1639" t="s">
        <v>61</v>
      </c>
      <c r="B1639">
        <v>2023</v>
      </c>
    </row>
    <row r="1640" spans="1:2" x14ac:dyDescent="0.2">
      <c r="A1640" t="s">
        <v>70</v>
      </c>
      <c r="B1640">
        <v>2023</v>
      </c>
    </row>
    <row r="1641" spans="1:2" x14ac:dyDescent="0.2">
      <c r="A1641" t="s">
        <v>69</v>
      </c>
      <c r="B1641">
        <v>2024</v>
      </c>
    </row>
    <row r="1642" spans="1:2" x14ac:dyDescent="0.2">
      <c r="A1642" t="s">
        <v>78</v>
      </c>
      <c r="B1642">
        <v>0</v>
      </c>
    </row>
    <row r="1643" spans="1:2" x14ac:dyDescent="0.2">
      <c r="A1643" t="s">
        <v>65</v>
      </c>
      <c r="B1643">
        <v>2023</v>
      </c>
    </row>
    <row r="1644" spans="1:2" x14ac:dyDescent="0.2">
      <c r="A1644" t="s">
        <v>70</v>
      </c>
      <c r="B1644">
        <v>2023</v>
      </c>
    </row>
    <row r="1645" spans="1:2" x14ac:dyDescent="0.2">
      <c r="A1645" t="s">
        <v>61</v>
      </c>
      <c r="B1645">
        <v>2023</v>
      </c>
    </row>
    <row r="1646" spans="1:2" x14ac:dyDescent="0.2">
      <c r="A1646" t="s">
        <v>70</v>
      </c>
      <c r="B1646">
        <v>0</v>
      </c>
    </row>
    <row r="1647" spans="1:2" x14ac:dyDescent="0.2">
      <c r="A1647" t="s">
        <v>61</v>
      </c>
      <c r="B1647">
        <v>0</v>
      </c>
    </row>
    <row r="1648" spans="1:2" x14ac:dyDescent="0.2">
      <c r="A1648" t="s">
        <v>70</v>
      </c>
      <c r="B1648">
        <v>2023</v>
      </c>
    </row>
    <row r="1649" spans="1:2" x14ac:dyDescent="0.2">
      <c r="A1649" t="s">
        <v>61</v>
      </c>
      <c r="B1649">
        <v>2023</v>
      </c>
    </row>
    <row r="1650" spans="1:2" x14ac:dyDescent="0.2">
      <c r="A1650" t="s">
        <v>61</v>
      </c>
      <c r="B1650">
        <v>2023</v>
      </c>
    </row>
    <row r="1651" spans="1:2" x14ac:dyDescent="0.2">
      <c r="A1651" t="s">
        <v>69</v>
      </c>
      <c r="B1651">
        <v>2023</v>
      </c>
    </row>
    <row r="1652" spans="1:2" x14ac:dyDescent="0.2">
      <c r="A1652" t="s">
        <v>69</v>
      </c>
      <c r="B1652">
        <v>2023</v>
      </c>
    </row>
    <row r="1653" spans="1:2" x14ac:dyDescent="0.2">
      <c r="A1653" t="s">
        <v>65</v>
      </c>
      <c r="B1653">
        <v>2023</v>
      </c>
    </row>
    <row r="1654" spans="1:2" x14ac:dyDescent="0.2">
      <c r="A1654" t="s">
        <v>65</v>
      </c>
      <c r="B1654">
        <v>0</v>
      </c>
    </row>
    <row r="1655" spans="1:2" x14ac:dyDescent="0.2">
      <c r="A1655" t="s">
        <v>61</v>
      </c>
      <c r="B1655">
        <v>0</v>
      </c>
    </row>
    <row r="1656" spans="1:2" x14ac:dyDescent="0.2">
      <c r="A1656" t="s">
        <v>69</v>
      </c>
      <c r="B1656">
        <v>2023</v>
      </c>
    </row>
    <row r="1657" spans="1:2" x14ac:dyDescent="0.2">
      <c r="A1657" t="s">
        <v>70</v>
      </c>
      <c r="B1657">
        <v>2023</v>
      </c>
    </row>
    <row r="1658" spans="1:2" x14ac:dyDescent="0.2">
      <c r="A1658" t="s">
        <v>70</v>
      </c>
      <c r="B1658">
        <v>2023</v>
      </c>
    </row>
    <row r="1659" spans="1:2" x14ac:dyDescent="0.2">
      <c r="A1659" t="s">
        <v>70</v>
      </c>
      <c r="B1659">
        <v>2023</v>
      </c>
    </row>
    <row r="1660" spans="1:2" x14ac:dyDescent="0.2">
      <c r="A1660" t="s">
        <v>69</v>
      </c>
      <c r="B1660">
        <v>2023</v>
      </c>
    </row>
    <row r="1661" spans="1:2" x14ac:dyDescent="0.2">
      <c r="A1661" t="s">
        <v>69</v>
      </c>
      <c r="B1661">
        <v>2023</v>
      </c>
    </row>
    <row r="1662" spans="1:2" x14ac:dyDescent="0.2">
      <c r="A1662" t="s">
        <v>69</v>
      </c>
      <c r="B1662">
        <v>2023</v>
      </c>
    </row>
    <row r="1663" spans="1:2" x14ac:dyDescent="0.2">
      <c r="A1663" t="s">
        <v>70</v>
      </c>
      <c r="B1663">
        <v>2023</v>
      </c>
    </row>
    <row r="1664" spans="1:2" x14ac:dyDescent="0.2">
      <c r="A1664" t="s">
        <v>70</v>
      </c>
      <c r="B1664">
        <v>2023</v>
      </c>
    </row>
    <row r="1665" spans="1:2" x14ac:dyDescent="0.2">
      <c r="A1665" t="s">
        <v>61</v>
      </c>
      <c r="B1665">
        <v>2023</v>
      </c>
    </row>
    <row r="1666" spans="1:2" x14ac:dyDescent="0.2">
      <c r="A1666" t="s">
        <v>65</v>
      </c>
      <c r="B1666">
        <v>2023</v>
      </c>
    </row>
    <row r="1667" spans="1:2" x14ac:dyDescent="0.2">
      <c r="A1667" t="s">
        <v>61</v>
      </c>
      <c r="B1667">
        <v>2023</v>
      </c>
    </row>
    <row r="1668" spans="1:2" x14ac:dyDescent="0.2">
      <c r="A1668" t="s">
        <v>61</v>
      </c>
      <c r="B1668">
        <v>2023</v>
      </c>
    </row>
    <row r="1669" spans="1:2" x14ac:dyDescent="0.2">
      <c r="A1669" t="s">
        <v>65</v>
      </c>
      <c r="B1669">
        <v>2023</v>
      </c>
    </row>
    <row r="1670" spans="1:2" x14ac:dyDescent="0.2">
      <c r="A1670" t="s">
        <v>65</v>
      </c>
      <c r="B1670">
        <v>2023</v>
      </c>
    </row>
    <row r="1671" spans="1:2" x14ac:dyDescent="0.2">
      <c r="A1671" t="s">
        <v>69</v>
      </c>
      <c r="B1671">
        <v>2023</v>
      </c>
    </row>
    <row r="1672" spans="1:2" x14ac:dyDescent="0.2">
      <c r="A1672" t="s">
        <v>61</v>
      </c>
      <c r="B1672">
        <v>2024</v>
      </c>
    </row>
    <row r="1673" spans="1:2" x14ac:dyDescent="0.2">
      <c r="A1673" t="s">
        <v>47</v>
      </c>
      <c r="B1673">
        <v>0</v>
      </c>
    </row>
    <row r="1674" spans="1:2" x14ac:dyDescent="0.2">
      <c r="A1674" t="s">
        <v>61</v>
      </c>
      <c r="B1674">
        <v>2023</v>
      </c>
    </row>
    <row r="1675" spans="1:2" x14ac:dyDescent="0.2">
      <c r="A1675" t="s">
        <v>61</v>
      </c>
      <c r="B1675">
        <v>2023</v>
      </c>
    </row>
    <row r="1676" spans="1:2" x14ac:dyDescent="0.2">
      <c r="A1676" t="s">
        <v>69</v>
      </c>
      <c r="B1676">
        <v>2024</v>
      </c>
    </row>
    <row r="1677" spans="1:2" x14ac:dyDescent="0.2">
      <c r="A1677" t="s">
        <v>69</v>
      </c>
      <c r="B1677">
        <v>0</v>
      </c>
    </row>
    <row r="1678" spans="1:2" x14ac:dyDescent="0.2">
      <c r="A1678" t="s">
        <v>61</v>
      </c>
      <c r="B1678">
        <v>2023</v>
      </c>
    </row>
    <row r="1679" spans="1:2" x14ac:dyDescent="0.2">
      <c r="A1679" t="s">
        <v>70</v>
      </c>
      <c r="B1679">
        <v>2023</v>
      </c>
    </row>
    <row r="1680" spans="1:2" x14ac:dyDescent="0.2">
      <c r="A1680" t="s">
        <v>61</v>
      </c>
      <c r="B1680">
        <v>2023</v>
      </c>
    </row>
    <row r="1681" spans="1:2" x14ac:dyDescent="0.2">
      <c r="A1681" t="s">
        <v>69</v>
      </c>
      <c r="B1681">
        <v>0</v>
      </c>
    </row>
    <row r="1682" spans="1:2" x14ac:dyDescent="0.2">
      <c r="A1682" t="s">
        <v>61</v>
      </c>
      <c r="B1682">
        <v>2023</v>
      </c>
    </row>
    <row r="1683" spans="1:2" x14ac:dyDescent="0.2">
      <c r="A1683" t="s">
        <v>69</v>
      </c>
      <c r="B1683">
        <v>0</v>
      </c>
    </row>
    <row r="1684" spans="1:2" x14ac:dyDescent="0.2">
      <c r="A1684" t="s">
        <v>65</v>
      </c>
      <c r="B1684">
        <v>2023</v>
      </c>
    </row>
    <row r="1685" spans="1:2" x14ac:dyDescent="0.2">
      <c r="A1685" t="s">
        <v>61</v>
      </c>
      <c r="B1685">
        <v>2023</v>
      </c>
    </row>
    <row r="1686" spans="1:2" x14ac:dyDescent="0.2">
      <c r="A1686" t="s">
        <v>65</v>
      </c>
      <c r="B1686">
        <v>2023</v>
      </c>
    </row>
    <row r="1687" spans="1:2" x14ac:dyDescent="0.2">
      <c r="A1687" t="s">
        <v>69</v>
      </c>
      <c r="B1687">
        <v>2023</v>
      </c>
    </row>
    <row r="1688" spans="1:2" x14ac:dyDescent="0.2">
      <c r="A1688" t="s">
        <v>69</v>
      </c>
      <c r="B1688">
        <v>2023</v>
      </c>
    </row>
    <row r="1689" spans="1:2" x14ac:dyDescent="0.2">
      <c r="A1689" t="s">
        <v>61</v>
      </c>
      <c r="B1689">
        <v>2023</v>
      </c>
    </row>
    <row r="1690" spans="1:2" x14ac:dyDescent="0.2">
      <c r="A1690" t="s">
        <v>61</v>
      </c>
      <c r="B1690">
        <v>2023</v>
      </c>
    </row>
    <row r="1691" spans="1:2" x14ac:dyDescent="0.2">
      <c r="A1691" t="s">
        <v>61</v>
      </c>
      <c r="B1691">
        <v>2023</v>
      </c>
    </row>
    <row r="1692" spans="1:2" x14ac:dyDescent="0.2">
      <c r="A1692" t="s">
        <v>61</v>
      </c>
      <c r="B1692">
        <v>2023</v>
      </c>
    </row>
    <row r="1693" spans="1:2" x14ac:dyDescent="0.2">
      <c r="A1693" t="s">
        <v>61</v>
      </c>
      <c r="B1693">
        <v>0</v>
      </c>
    </row>
    <row r="1694" spans="1:2" x14ac:dyDescent="0.2">
      <c r="A1694" t="s">
        <v>78</v>
      </c>
      <c r="B1694">
        <v>0</v>
      </c>
    </row>
    <row r="1695" spans="1:2" x14ac:dyDescent="0.2">
      <c r="A1695" t="s">
        <v>61</v>
      </c>
      <c r="B1695">
        <v>2023</v>
      </c>
    </row>
    <row r="1696" spans="1:2" x14ac:dyDescent="0.2">
      <c r="A1696" t="s">
        <v>70</v>
      </c>
      <c r="B1696">
        <v>2023</v>
      </c>
    </row>
    <row r="1697" spans="1:2" x14ac:dyDescent="0.2">
      <c r="A1697" t="s">
        <v>70</v>
      </c>
      <c r="B1697">
        <v>2023</v>
      </c>
    </row>
    <row r="1698" spans="1:2" x14ac:dyDescent="0.2">
      <c r="A1698" t="s">
        <v>61</v>
      </c>
      <c r="B1698">
        <v>0</v>
      </c>
    </row>
    <row r="1699" spans="1:2" x14ac:dyDescent="0.2">
      <c r="A1699" t="s">
        <v>70</v>
      </c>
      <c r="B1699">
        <v>2023</v>
      </c>
    </row>
    <row r="1700" spans="1:2" x14ac:dyDescent="0.2">
      <c r="A1700" t="s">
        <v>70</v>
      </c>
      <c r="B1700">
        <v>2023</v>
      </c>
    </row>
    <row r="1701" spans="1:2" x14ac:dyDescent="0.2">
      <c r="A1701" t="s">
        <v>70</v>
      </c>
      <c r="B1701">
        <v>2022</v>
      </c>
    </row>
    <row r="1702" spans="1:2" x14ac:dyDescent="0.2">
      <c r="A1702" t="s">
        <v>61</v>
      </c>
      <c r="B1702">
        <v>2023</v>
      </c>
    </row>
    <row r="1703" spans="1:2" x14ac:dyDescent="0.2">
      <c r="A1703" t="s">
        <v>65</v>
      </c>
      <c r="B1703">
        <v>2023</v>
      </c>
    </row>
    <row r="1704" spans="1:2" x14ac:dyDescent="0.2">
      <c r="A1704" t="s">
        <v>70</v>
      </c>
      <c r="B1704">
        <v>2023</v>
      </c>
    </row>
    <row r="1705" spans="1:2" x14ac:dyDescent="0.2">
      <c r="A1705" t="s">
        <v>65</v>
      </c>
      <c r="B1705">
        <v>2023</v>
      </c>
    </row>
    <row r="1706" spans="1:2" x14ac:dyDescent="0.2">
      <c r="A1706" t="s">
        <v>70</v>
      </c>
      <c r="B1706">
        <v>2023</v>
      </c>
    </row>
    <row r="1707" spans="1:2" x14ac:dyDescent="0.2">
      <c r="A1707" t="s">
        <v>65</v>
      </c>
      <c r="B1707">
        <v>0</v>
      </c>
    </row>
    <row r="1708" spans="1:2" x14ac:dyDescent="0.2">
      <c r="A1708" t="s">
        <v>70</v>
      </c>
      <c r="B1708">
        <v>2023</v>
      </c>
    </row>
    <row r="1709" spans="1:2" x14ac:dyDescent="0.2">
      <c r="A1709" t="s">
        <v>70</v>
      </c>
      <c r="B1709">
        <v>0</v>
      </c>
    </row>
    <row r="1710" spans="1:2" x14ac:dyDescent="0.2">
      <c r="A1710" t="s">
        <v>61</v>
      </c>
      <c r="B1710">
        <v>2023</v>
      </c>
    </row>
    <row r="1711" spans="1:2" x14ac:dyDescent="0.2">
      <c r="A1711" t="s">
        <v>61</v>
      </c>
      <c r="B1711">
        <v>2024</v>
      </c>
    </row>
    <row r="1712" spans="1:2" x14ac:dyDescent="0.2">
      <c r="A1712" t="s">
        <v>69</v>
      </c>
      <c r="B1712">
        <v>2023</v>
      </c>
    </row>
    <row r="1713" spans="1:2" x14ac:dyDescent="0.2">
      <c r="A1713" t="s">
        <v>61</v>
      </c>
      <c r="B1713">
        <v>2023</v>
      </c>
    </row>
    <row r="1714" spans="1:2" x14ac:dyDescent="0.2">
      <c r="A1714" t="s">
        <v>61</v>
      </c>
      <c r="B1714">
        <v>0</v>
      </c>
    </row>
    <row r="1715" spans="1:2" x14ac:dyDescent="0.2">
      <c r="A1715" t="s">
        <v>70</v>
      </c>
      <c r="B1715">
        <v>2023</v>
      </c>
    </row>
    <row r="1716" spans="1:2" x14ac:dyDescent="0.2">
      <c r="A1716" t="s">
        <v>70</v>
      </c>
      <c r="B1716">
        <v>2023</v>
      </c>
    </row>
    <row r="1717" spans="1:2" x14ac:dyDescent="0.2">
      <c r="A1717" t="s">
        <v>69</v>
      </c>
      <c r="B1717">
        <v>2023</v>
      </c>
    </row>
    <row r="1718" spans="1:2" x14ac:dyDescent="0.2">
      <c r="A1718" t="s">
        <v>61</v>
      </c>
      <c r="B1718">
        <v>0</v>
      </c>
    </row>
    <row r="1719" spans="1:2" x14ac:dyDescent="0.2">
      <c r="A1719" t="s">
        <v>65</v>
      </c>
      <c r="B1719">
        <v>0</v>
      </c>
    </row>
    <row r="1720" spans="1:2" x14ac:dyDescent="0.2">
      <c r="A1720" t="s">
        <v>65</v>
      </c>
      <c r="B1720">
        <v>2023</v>
      </c>
    </row>
    <row r="1721" spans="1:2" x14ac:dyDescent="0.2">
      <c r="A1721" t="s">
        <v>70</v>
      </c>
      <c r="B1721">
        <v>2023</v>
      </c>
    </row>
    <row r="1722" spans="1:2" x14ac:dyDescent="0.2">
      <c r="A1722" t="s">
        <v>70</v>
      </c>
      <c r="B1722">
        <v>2023</v>
      </c>
    </row>
    <row r="1723" spans="1:2" x14ac:dyDescent="0.2">
      <c r="A1723" t="s">
        <v>65</v>
      </c>
      <c r="B1723">
        <v>2024</v>
      </c>
    </row>
    <row r="1724" spans="1:2" x14ac:dyDescent="0.2">
      <c r="A1724" t="s">
        <v>69</v>
      </c>
      <c r="B1724">
        <v>0</v>
      </c>
    </row>
    <row r="1725" spans="1:2" x14ac:dyDescent="0.2">
      <c r="A1725" t="s">
        <v>65</v>
      </c>
      <c r="B1725">
        <v>2023</v>
      </c>
    </row>
    <row r="1726" spans="1:2" x14ac:dyDescent="0.2">
      <c r="A1726" t="s">
        <v>70</v>
      </c>
      <c r="B1726">
        <v>0</v>
      </c>
    </row>
    <row r="1727" spans="1:2" x14ac:dyDescent="0.2">
      <c r="A1727" t="s">
        <v>70</v>
      </c>
      <c r="B1727">
        <v>2023</v>
      </c>
    </row>
    <row r="1728" spans="1:2" x14ac:dyDescent="0.2">
      <c r="A1728" t="s">
        <v>65</v>
      </c>
      <c r="B1728">
        <v>0</v>
      </c>
    </row>
    <row r="1729" spans="1:2" x14ac:dyDescent="0.2">
      <c r="A1729" t="s">
        <v>61</v>
      </c>
      <c r="B1729">
        <v>2023</v>
      </c>
    </row>
    <row r="1730" spans="1:2" x14ac:dyDescent="0.2">
      <c r="A1730" t="s">
        <v>61</v>
      </c>
      <c r="B1730">
        <v>2024</v>
      </c>
    </row>
    <row r="1731" spans="1:2" x14ac:dyDescent="0.2">
      <c r="A1731" t="s">
        <v>70</v>
      </c>
      <c r="B1731">
        <v>2023</v>
      </c>
    </row>
    <row r="1732" spans="1:2" x14ac:dyDescent="0.2">
      <c r="A1732" t="s">
        <v>70</v>
      </c>
      <c r="B1732">
        <v>2023</v>
      </c>
    </row>
    <row r="1733" spans="1:2" x14ac:dyDescent="0.2">
      <c r="A1733" t="s">
        <v>61</v>
      </c>
      <c r="B1733">
        <v>2023</v>
      </c>
    </row>
    <row r="1734" spans="1:2" x14ac:dyDescent="0.2">
      <c r="A1734" t="s">
        <v>61</v>
      </c>
      <c r="B1734">
        <v>2023</v>
      </c>
    </row>
    <row r="1735" spans="1:2" x14ac:dyDescent="0.2">
      <c r="A1735" t="s">
        <v>70</v>
      </c>
      <c r="B1735">
        <v>0</v>
      </c>
    </row>
    <row r="1736" spans="1:2" x14ac:dyDescent="0.2">
      <c r="A1736" t="s">
        <v>70</v>
      </c>
      <c r="B1736">
        <v>2023</v>
      </c>
    </row>
    <row r="1737" spans="1:2" x14ac:dyDescent="0.2">
      <c r="A1737" t="s">
        <v>61</v>
      </c>
      <c r="B1737">
        <v>0</v>
      </c>
    </row>
    <row r="1738" spans="1:2" x14ac:dyDescent="0.2">
      <c r="A1738" t="s">
        <v>70</v>
      </c>
      <c r="B1738">
        <v>2023</v>
      </c>
    </row>
    <row r="1739" spans="1:2" x14ac:dyDescent="0.2">
      <c r="A1739" t="s">
        <v>61</v>
      </c>
      <c r="B1739">
        <v>2024</v>
      </c>
    </row>
    <row r="1740" spans="1:2" x14ac:dyDescent="0.2">
      <c r="A1740" t="s">
        <v>70</v>
      </c>
      <c r="B1740">
        <v>2022</v>
      </c>
    </row>
    <row r="1741" spans="1:2" x14ac:dyDescent="0.2">
      <c r="A1741" t="s">
        <v>70</v>
      </c>
      <c r="B1741">
        <v>2023</v>
      </c>
    </row>
    <row r="1742" spans="1:2" x14ac:dyDescent="0.2">
      <c r="A1742" t="s">
        <v>68</v>
      </c>
      <c r="B1742">
        <v>2022</v>
      </c>
    </row>
    <row r="1743" spans="1:2" x14ac:dyDescent="0.2">
      <c r="A1743" t="s">
        <v>65</v>
      </c>
      <c r="B1743">
        <v>2023</v>
      </c>
    </row>
    <row r="1744" spans="1:2" x14ac:dyDescent="0.2">
      <c r="A1744" t="s">
        <v>70</v>
      </c>
      <c r="B1744">
        <v>2023</v>
      </c>
    </row>
    <row r="1745" spans="1:2" x14ac:dyDescent="0.2">
      <c r="A1745" t="s">
        <v>70</v>
      </c>
      <c r="B1745">
        <v>2023</v>
      </c>
    </row>
    <row r="1746" spans="1:2" x14ac:dyDescent="0.2">
      <c r="A1746" t="s">
        <v>61</v>
      </c>
      <c r="B1746">
        <v>2023</v>
      </c>
    </row>
    <row r="1747" spans="1:2" x14ac:dyDescent="0.2">
      <c r="A1747" t="s">
        <v>70</v>
      </c>
      <c r="B1747">
        <v>0</v>
      </c>
    </row>
    <row r="1748" spans="1:2" x14ac:dyDescent="0.2">
      <c r="A1748" t="s">
        <v>61</v>
      </c>
      <c r="B1748">
        <v>2023</v>
      </c>
    </row>
    <row r="1749" spans="1:2" x14ac:dyDescent="0.2">
      <c r="A1749" t="s">
        <v>61</v>
      </c>
      <c r="B1749">
        <v>2023</v>
      </c>
    </row>
    <row r="1750" spans="1:2" x14ac:dyDescent="0.2">
      <c r="A1750" t="s">
        <v>61</v>
      </c>
      <c r="B1750">
        <v>2023</v>
      </c>
    </row>
    <row r="1751" spans="1:2" x14ac:dyDescent="0.2">
      <c r="A1751" t="s">
        <v>61</v>
      </c>
      <c r="B1751">
        <v>2023</v>
      </c>
    </row>
    <row r="1752" spans="1:2" x14ac:dyDescent="0.2">
      <c r="A1752" t="s">
        <v>61</v>
      </c>
      <c r="B1752">
        <v>2023</v>
      </c>
    </row>
    <row r="1753" spans="1:2" x14ac:dyDescent="0.2">
      <c r="A1753" t="s">
        <v>70</v>
      </c>
      <c r="B1753">
        <v>2023</v>
      </c>
    </row>
    <row r="1754" spans="1:2" x14ac:dyDescent="0.2">
      <c r="A1754" t="s">
        <v>61</v>
      </c>
      <c r="B1754">
        <v>0</v>
      </c>
    </row>
    <row r="1755" spans="1:2" x14ac:dyDescent="0.2">
      <c r="A1755" t="s">
        <v>70</v>
      </c>
      <c r="B1755">
        <v>2023</v>
      </c>
    </row>
    <row r="1756" spans="1:2" x14ac:dyDescent="0.2">
      <c r="A1756" t="s">
        <v>69</v>
      </c>
      <c r="B1756">
        <v>2023</v>
      </c>
    </row>
    <row r="1757" spans="1:2" x14ac:dyDescent="0.2">
      <c r="A1757" t="s">
        <v>69</v>
      </c>
      <c r="B1757">
        <v>2023</v>
      </c>
    </row>
    <row r="1758" spans="1:2" x14ac:dyDescent="0.2">
      <c r="A1758" t="s">
        <v>61</v>
      </c>
      <c r="B1758">
        <v>2023</v>
      </c>
    </row>
    <row r="1759" spans="1:2" x14ac:dyDescent="0.2">
      <c r="A1759" t="s">
        <v>70</v>
      </c>
      <c r="B1759">
        <v>2023</v>
      </c>
    </row>
    <row r="1760" spans="1:2" x14ac:dyDescent="0.2">
      <c r="A1760" t="s">
        <v>61</v>
      </c>
      <c r="B1760">
        <v>2023</v>
      </c>
    </row>
    <row r="1761" spans="1:2" x14ac:dyDescent="0.2">
      <c r="A1761" t="s">
        <v>70</v>
      </c>
      <c r="B1761">
        <v>0</v>
      </c>
    </row>
    <row r="1762" spans="1:2" x14ac:dyDescent="0.2">
      <c r="A1762" t="s">
        <v>70</v>
      </c>
      <c r="B1762">
        <v>2023</v>
      </c>
    </row>
    <row r="1763" spans="1:2" x14ac:dyDescent="0.2">
      <c r="A1763" t="s">
        <v>65</v>
      </c>
      <c r="B1763">
        <v>0</v>
      </c>
    </row>
    <row r="1764" spans="1:2" x14ac:dyDescent="0.2">
      <c r="A1764" t="s">
        <v>69</v>
      </c>
      <c r="B1764">
        <v>2023</v>
      </c>
    </row>
    <row r="1765" spans="1:2" x14ac:dyDescent="0.2">
      <c r="A1765" t="s">
        <v>70</v>
      </c>
      <c r="B1765">
        <v>2023</v>
      </c>
    </row>
    <row r="1766" spans="1:2" x14ac:dyDescent="0.2">
      <c r="A1766" t="s">
        <v>70</v>
      </c>
      <c r="B1766">
        <v>2021</v>
      </c>
    </row>
    <row r="1767" spans="1:2" x14ac:dyDescent="0.2">
      <c r="A1767" t="s">
        <v>61</v>
      </c>
      <c r="B1767">
        <v>2023</v>
      </c>
    </row>
    <row r="1768" spans="1:2" x14ac:dyDescent="0.2">
      <c r="A1768" t="s">
        <v>61</v>
      </c>
      <c r="B1768">
        <v>2023</v>
      </c>
    </row>
    <row r="1769" spans="1:2" x14ac:dyDescent="0.2">
      <c r="A1769" t="s">
        <v>70</v>
      </c>
      <c r="B1769">
        <v>2023</v>
      </c>
    </row>
    <row r="1770" spans="1:2" x14ac:dyDescent="0.2">
      <c r="A1770" t="s">
        <v>65</v>
      </c>
      <c r="B1770">
        <v>2023</v>
      </c>
    </row>
    <row r="1771" spans="1:2" x14ac:dyDescent="0.2">
      <c r="A1771" t="s">
        <v>69</v>
      </c>
      <c r="B1771">
        <v>2023</v>
      </c>
    </row>
    <row r="1772" spans="1:2" x14ac:dyDescent="0.2">
      <c r="A1772" t="s">
        <v>69</v>
      </c>
      <c r="B1772">
        <v>2023</v>
      </c>
    </row>
    <row r="1773" spans="1:2" x14ac:dyDescent="0.2">
      <c r="A1773" t="s">
        <v>70</v>
      </c>
      <c r="B1773">
        <v>2023</v>
      </c>
    </row>
    <row r="1774" spans="1:2" x14ac:dyDescent="0.2">
      <c r="A1774" t="s">
        <v>70</v>
      </c>
      <c r="B1774">
        <v>2023</v>
      </c>
    </row>
    <row r="1775" spans="1:2" x14ac:dyDescent="0.2">
      <c r="A1775" t="s">
        <v>61</v>
      </c>
      <c r="B1775">
        <v>0</v>
      </c>
    </row>
    <row r="1776" spans="1:2" x14ac:dyDescent="0.2">
      <c r="A1776" t="s">
        <v>70</v>
      </c>
      <c r="B1776">
        <v>0</v>
      </c>
    </row>
    <row r="1777" spans="1:2" x14ac:dyDescent="0.2">
      <c r="A1777" t="s">
        <v>61</v>
      </c>
      <c r="B1777">
        <v>2023</v>
      </c>
    </row>
    <row r="1778" spans="1:2" x14ac:dyDescent="0.2">
      <c r="A1778" t="s">
        <v>65</v>
      </c>
      <c r="B1778">
        <v>2023</v>
      </c>
    </row>
    <row r="1779" spans="1:2" x14ac:dyDescent="0.2">
      <c r="A1779" t="s">
        <v>69</v>
      </c>
      <c r="B1779">
        <v>2023</v>
      </c>
    </row>
    <row r="1780" spans="1:2" x14ac:dyDescent="0.2">
      <c r="A1780" t="s">
        <v>69</v>
      </c>
      <c r="B1780">
        <v>2023</v>
      </c>
    </row>
    <row r="1781" spans="1:2" x14ac:dyDescent="0.2">
      <c r="A1781" t="s">
        <v>70</v>
      </c>
      <c r="B1781">
        <v>2023</v>
      </c>
    </row>
    <row r="1782" spans="1:2" x14ac:dyDescent="0.2">
      <c r="A1782" t="s">
        <v>69</v>
      </c>
      <c r="B1782">
        <v>2023</v>
      </c>
    </row>
    <row r="1783" spans="1:2" x14ac:dyDescent="0.2">
      <c r="A1783" t="s">
        <v>61</v>
      </c>
      <c r="B1783">
        <v>2023</v>
      </c>
    </row>
    <row r="1784" spans="1:2" x14ac:dyDescent="0.2">
      <c r="A1784" t="s">
        <v>69</v>
      </c>
      <c r="B1784">
        <v>2023</v>
      </c>
    </row>
    <row r="1785" spans="1:2" x14ac:dyDescent="0.2">
      <c r="A1785" t="s">
        <v>70</v>
      </c>
      <c r="B1785">
        <v>2023</v>
      </c>
    </row>
    <row r="1786" spans="1:2" x14ac:dyDescent="0.2">
      <c r="A1786" t="s">
        <v>65</v>
      </c>
      <c r="B1786">
        <v>2024</v>
      </c>
    </row>
    <row r="1787" spans="1:2" x14ac:dyDescent="0.2">
      <c r="A1787" t="s">
        <v>70</v>
      </c>
      <c r="B1787">
        <v>2023</v>
      </c>
    </row>
    <row r="1788" spans="1:2" x14ac:dyDescent="0.2">
      <c r="A1788" t="s">
        <v>65</v>
      </c>
      <c r="B1788">
        <v>0</v>
      </c>
    </row>
    <row r="1789" spans="1:2" x14ac:dyDescent="0.2">
      <c r="A1789" t="s">
        <v>70</v>
      </c>
      <c r="B1789">
        <v>0</v>
      </c>
    </row>
    <row r="1790" spans="1:2" x14ac:dyDescent="0.2">
      <c r="A1790" t="s">
        <v>65</v>
      </c>
      <c r="B1790">
        <v>2023</v>
      </c>
    </row>
    <row r="1791" spans="1:2" x14ac:dyDescent="0.2">
      <c r="A1791" t="s">
        <v>70</v>
      </c>
      <c r="B1791">
        <v>2023</v>
      </c>
    </row>
    <row r="1792" spans="1:2" x14ac:dyDescent="0.2">
      <c r="A1792" t="s">
        <v>70</v>
      </c>
      <c r="B1792">
        <v>2023</v>
      </c>
    </row>
    <row r="1793" spans="1:2" x14ac:dyDescent="0.2">
      <c r="A1793" t="s">
        <v>69</v>
      </c>
      <c r="B1793">
        <v>2023</v>
      </c>
    </row>
    <row r="1794" spans="1:2" x14ac:dyDescent="0.2">
      <c r="A1794" t="s">
        <v>69</v>
      </c>
      <c r="B1794">
        <v>2023</v>
      </c>
    </row>
    <row r="1795" spans="1:2" x14ac:dyDescent="0.2">
      <c r="A1795" t="s">
        <v>61</v>
      </c>
      <c r="B1795">
        <v>2023</v>
      </c>
    </row>
    <row r="1796" spans="1:2" x14ac:dyDescent="0.2">
      <c r="A1796" t="s">
        <v>61</v>
      </c>
      <c r="B1796">
        <v>2023</v>
      </c>
    </row>
    <row r="1797" spans="1:2" x14ac:dyDescent="0.2">
      <c r="A1797" t="s">
        <v>70</v>
      </c>
      <c r="B1797">
        <v>2023</v>
      </c>
    </row>
    <row r="1798" spans="1:2" x14ac:dyDescent="0.2">
      <c r="A1798" t="s">
        <v>69</v>
      </c>
      <c r="B1798">
        <v>2021</v>
      </c>
    </row>
    <row r="1799" spans="1:2" x14ac:dyDescent="0.2">
      <c r="A1799" t="s">
        <v>68</v>
      </c>
      <c r="B1799">
        <v>2022</v>
      </c>
    </row>
    <row r="1800" spans="1:2" x14ac:dyDescent="0.2">
      <c r="A1800" t="s">
        <v>61</v>
      </c>
      <c r="B1800">
        <v>2023</v>
      </c>
    </row>
    <row r="1801" spans="1:2" x14ac:dyDescent="0.2">
      <c r="A1801" t="s">
        <v>65</v>
      </c>
      <c r="B1801">
        <v>2023</v>
      </c>
    </row>
    <row r="1802" spans="1:2" x14ac:dyDescent="0.2">
      <c r="A1802" t="s">
        <v>61</v>
      </c>
      <c r="B1802">
        <v>2023</v>
      </c>
    </row>
    <row r="1803" spans="1:2" x14ac:dyDescent="0.2">
      <c r="A1803" t="s">
        <v>65</v>
      </c>
      <c r="B1803">
        <v>2023</v>
      </c>
    </row>
    <row r="1804" spans="1:2" x14ac:dyDescent="0.2">
      <c r="A1804" t="s">
        <v>61</v>
      </c>
      <c r="B1804">
        <v>2023</v>
      </c>
    </row>
    <row r="1805" spans="1:2" x14ac:dyDescent="0.2">
      <c r="A1805" t="s">
        <v>65</v>
      </c>
      <c r="B1805">
        <v>2023</v>
      </c>
    </row>
    <row r="1806" spans="1:2" x14ac:dyDescent="0.2">
      <c r="A1806" t="s">
        <v>78</v>
      </c>
      <c r="B1806">
        <v>0</v>
      </c>
    </row>
    <row r="1807" spans="1:2" x14ac:dyDescent="0.2">
      <c r="A1807" t="s">
        <v>78</v>
      </c>
      <c r="B1807">
        <v>0</v>
      </c>
    </row>
    <row r="1808" spans="1:2" x14ac:dyDescent="0.2">
      <c r="A1808" t="s">
        <v>70</v>
      </c>
      <c r="B1808">
        <v>2023</v>
      </c>
    </row>
    <row r="1809" spans="1:2" x14ac:dyDescent="0.2">
      <c r="A1809" t="s">
        <v>61</v>
      </c>
      <c r="B1809">
        <v>2023</v>
      </c>
    </row>
    <row r="1810" spans="1:2" x14ac:dyDescent="0.2">
      <c r="A1810" t="s">
        <v>70</v>
      </c>
      <c r="B1810">
        <v>2023</v>
      </c>
    </row>
    <row r="1811" spans="1:2" x14ac:dyDescent="0.2">
      <c r="A1811" t="s">
        <v>70</v>
      </c>
      <c r="B1811">
        <v>2023</v>
      </c>
    </row>
    <row r="1812" spans="1:2" x14ac:dyDescent="0.2">
      <c r="A1812" t="s">
        <v>70</v>
      </c>
      <c r="B1812">
        <v>2023</v>
      </c>
    </row>
    <row r="1813" spans="1:2" x14ac:dyDescent="0.2">
      <c r="A1813" t="s">
        <v>65</v>
      </c>
      <c r="B1813">
        <v>2023</v>
      </c>
    </row>
    <row r="1814" spans="1:2" x14ac:dyDescent="0.2">
      <c r="A1814" t="s">
        <v>65</v>
      </c>
      <c r="B1814">
        <v>2023</v>
      </c>
    </row>
    <row r="1815" spans="1:2" x14ac:dyDescent="0.2">
      <c r="A1815" t="s">
        <v>70</v>
      </c>
      <c r="B1815">
        <v>2024</v>
      </c>
    </row>
    <row r="1816" spans="1:2" x14ac:dyDescent="0.2">
      <c r="A1816" t="s">
        <v>70</v>
      </c>
      <c r="B1816">
        <v>0</v>
      </c>
    </row>
    <row r="1817" spans="1:2" x14ac:dyDescent="0.2">
      <c r="A1817" t="s">
        <v>61</v>
      </c>
      <c r="B1817">
        <v>2023</v>
      </c>
    </row>
    <row r="1818" spans="1:2" x14ac:dyDescent="0.2">
      <c r="A1818" t="s">
        <v>70</v>
      </c>
      <c r="B1818">
        <v>2023</v>
      </c>
    </row>
    <row r="1819" spans="1:2" x14ac:dyDescent="0.2">
      <c r="A1819" t="s">
        <v>61</v>
      </c>
      <c r="B1819">
        <v>0</v>
      </c>
    </row>
    <row r="1820" spans="1:2" x14ac:dyDescent="0.2">
      <c r="A1820" t="s">
        <v>61</v>
      </c>
      <c r="B1820">
        <v>2023</v>
      </c>
    </row>
    <row r="1821" spans="1:2" x14ac:dyDescent="0.2">
      <c r="A1821" t="s">
        <v>61</v>
      </c>
      <c r="B1821">
        <v>2023</v>
      </c>
    </row>
    <row r="1822" spans="1:2" x14ac:dyDescent="0.2">
      <c r="A1822" t="s">
        <v>69</v>
      </c>
      <c r="B1822">
        <v>2023</v>
      </c>
    </row>
    <row r="1823" spans="1:2" x14ac:dyDescent="0.2">
      <c r="A1823" t="s">
        <v>69</v>
      </c>
      <c r="B1823">
        <v>2023</v>
      </c>
    </row>
    <row r="1824" spans="1:2" x14ac:dyDescent="0.2">
      <c r="A1824" t="s">
        <v>70</v>
      </c>
      <c r="B1824">
        <v>2023</v>
      </c>
    </row>
    <row r="1825" spans="1:2" x14ac:dyDescent="0.2">
      <c r="A1825" t="s">
        <v>65</v>
      </c>
      <c r="B1825">
        <v>2023</v>
      </c>
    </row>
    <row r="1826" spans="1:2" x14ac:dyDescent="0.2">
      <c r="A1826" t="s">
        <v>65</v>
      </c>
      <c r="B1826">
        <v>2023</v>
      </c>
    </row>
    <row r="1827" spans="1:2" x14ac:dyDescent="0.2">
      <c r="A1827" t="s">
        <v>70</v>
      </c>
      <c r="B1827">
        <v>0</v>
      </c>
    </row>
    <row r="1828" spans="1:2" x14ac:dyDescent="0.2">
      <c r="A1828" t="s">
        <v>69</v>
      </c>
      <c r="B1828">
        <v>2023</v>
      </c>
    </row>
    <row r="1829" spans="1:2" x14ac:dyDescent="0.2">
      <c r="A1829" t="s">
        <v>68</v>
      </c>
      <c r="B1829">
        <v>2021</v>
      </c>
    </row>
    <row r="1830" spans="1:2" x14ac:dyDescent="0.2">
      <c r="A1830" t="s">
        <v>65</v>
      </c>
      <c r="B1830">
        <v>0</v>
      </c>
    </row>
    <row r="1831" spans="1:2" x14ac:dyDescent="0.2">
      <c r="A1831" t="s">
        <v>61</v>
      </c>
      <c r="B1831">
        <v>2024</v>
      </c>
    </row>
    <row r="1832" spans="1:2" x14ac:dyDescent="0.2">
      <c r="A1832" t="s">
        <v>65</v>
      </c>
      <c r="B1832">
        <v>2023</v>
      </c>
    </row>
    <row r="1833" spans="1:2" x14ac:dyDescent="0.2">
      <c r="A1833" t="s">
        <v>70</v>
      </c>
      <c r="B1833">
        <v>0</v>
      </c>
    </row>
    <row r="1834" spans="1:2" x14ac:dyDescent="0.2">
      <c r="A1834" t="s">
        <v>61</v>
      </c>
      <c r="B1834">
        <v>0</v>
      </c>
    </row>
    <row r="1835" spans="1:2" x14ac:dyDescent="0.2">
      <c r="A1835" t="s">
        <v>61</v>
      </c>
      <c r="B1835">
        <v>2023</v>
      </c>
    </row>
    <row r="1836" spans="1:2" x14ac:dyDescent="0.2">
      <c r="A1836" t="s">
        <v>69</v>
      </c>
      <c r="B1836">
        <v>2023</v>
      </c>
    </row>
    <row r="1837" spans="1:2" x14ac:dyDescent="0.2">
      <c r="A1837" t="s">
        <v>69</v>
      </c>
      <c r="B1837">
        <v>2021</v>
      </c>
    </row>
    <row r="1838" spans="1:2" x14ac:dyDescent="0.2">
      <c r="A1838" t="s">
        <v>70</v>
      </c>
      <c r="B1838">
        <v>2023</v>
      </c>
    </row>
    <row r="1839" spans="1:2" x14ac:dyDescent="0.2">
      <c r="A1839" t="s">
        <v>61</v>
      </c>
      <c r="B1839">
        <v>2023</v>
      </c>
    </row>
    <row r="1840" spans="1:2" x14ac:dyDescent="0.2">
      <c r="A1840" t="s">
        <v>70</v>
      </c>
      <c r="B1840">
        <v>2023</v>
      </c>
    </row>
    <row r="1841" spans="1:2" x14ac:dyDescent="0.2">
      <c r="A1841" t="s">
        <v>65</v>
      </c>
      <c r="B1841">
        <v>2023</v>
      </c>
    </row>
    <row r="1842" spans="1:2" x14ac:dyDescent="0.2">
      <c r="A1842" t="s">
        <v>69</v>
      </c>
      <c r="B1842">
        <v>2023</v>
      </c>
    </row>
    <row r="1843" spans="1:2" x14ac:dyDescent="0.2">
      <c r="A1843" t="s">
        <v>61</v>
      </c>
      <c r="B1843">
        <v>2023</v>
      </c>
    </row>
    <row r="1844" spans="1:2" x14ac:dyDescent="0.2">
      <c r="A1844" t="s">
        <v>69</v>
      </c>
      <c r="B1844">
        <v>2023</v>
      </c>
    </row>
    <row r="1845" spans="1:2" x14ac:dyDescent="0.2">
      <c r="A1845" t="s">
        <v>61</v>
      </c>
      <c r="B1845">
        <v>2023</v>
      </c>
    </row>
    <row r="1846" spans="1:2" x14ac:dyDescent="0.2">
      <c r="A1846" t="s">
        <v>69</v>
      </c>
      <c r="B1846">
        <v>2023</v>
      </c>
    </row>
    <row r="1847" spans="1:2" x14ac:dyDescent="0.2">
      <c r="A1847" t="s">
        <v>69</v>
      </c>
      <c r="B1847">
        <v>2023</v>
      </c>
    </row>
    <row r="1848" spans="1:2" x14ac:dyDescent="0.2">
      <c r="A1848" t="s">
        <v>68</v>
      </c>
      <c r="B1848">
        <v>0</v>
      </c>
    </row>
    <row r="1849" spans="1:2" x14ac:dyDescent="0.2">
      <c r="A1849" t="s">
        <v>69</v>
      </c>
      <c r="B1849">
        <v>2023</v>
      </c>
    </row>
    <row r="1850" spans="1:2" x14ac:dyDescent="0.2">
      <c r="A1850" t="s">
        <v>69</v>
      </c>
      <c r="B1850">
        <v>0</v>
      </c>
    </row>
    <row r="1851" spans="1:2" x14ac:dyDescent="0.2">
      <c r="A1851" t="s">
        <v>70</v>
      </c>
      <c r="B1851">
        <v>2023</v>
      </c>
    </row>
    <row r="1852" spans="1:2" x14ac:dyDescent="0.2">
      <c r="A1852" t="s">
        <v>72</v>
      </c>
      <c r="B1852">
        <v>0</v>
      </c>
    </row>
    <row r="1853" spans="1:2" x14ac:dyDescent="0.2">
      <c r="A1853" t="s">
        <v>68</v>
      </c>
      <c r="B1853">
        <v>2021</v>
      </c>
    </row>
    <row r="1854" spans="1:2" x14ac:dyDescent="0.2">
      <c r="A1854" t="s">
        <v>66</v>
      </c>
      <c r="B1854">
        <v>0</v>
      </c>
    </row>
    <row r="1855" spans="1:2" x14ac:dyDescent="0.2">
      <c r="A1855" t="s">
        <v>78</v>
      </c>
      <c r="B1855">
        <v>0</v>
      </c>
    </row>
    <row r="1856" spans="1:2" x14ac:dyDescent="0.2">
      <c r="A1856" t="s">
        <v>61</v>
      </c>
      <c r="B1856">
        <v>2023</v>
      </c>
    </row>
    <row r="1857" spans="1:2" x14ac:dyDescent="0.2">
      <c r="A1857" t="s">
        <v>66</v>
      </c>
      <c r="B1857">
        <v>0</v>
      </c>
    </row>
    <row r="1858" spans="1:2" x14ac:dyDescent="0.2">
      <c r="A1858" t="s">
        <v>77</v>
      </c>
      <c r="B1858">
        <v>2023</v>
      </c>
    </row>
  </sheetData>
  <mergeCells count="3">
    <mergeCell ref="A1:B1"/>
    <mergeCell ref="D1:E1"/>
    <mergeCell ref="G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1824"/>
  <sheetViews>
    <sheetView zoomScale="68" workbookViewId="0">
      <selection activeCell="V34" sqref="V34"/>
    </sheetView>
  </sheetViews>
  <sheetFormatPr baseColWidth="10" defaultColWidth="10.83203125" defaultRowHeight="16" x14ac:dyDescent="0.2"/>
  <cols>
    <col min="3" max="3" width="10.83203125" customWidth="1"/>
    <col min="4" max="4" width="19.6640625" bestFit="1" customWidth="1"/>
    <col min="5" max="5" width="6.33203125" bestFit="1" customWidth="1"/>
    <col min="6" max="6" width="6.33203125" customWidth="1"/>
    <col min="7" max="10" width="11.5" customWidth="1"/>
    <col min="11" max="11" width="6.33203125" customWidth="1"/>
    <col min="12" max="12" width="19.6640625" bestFit="1" customWidth="1"/>
    <col min="13" max="21" width="12.6640625" customWidth="1"/>
    <col min="22" max="22" width="16.83203125" bestFit="1" customWidth="1"/>
    <col min="23" max="23" width="12.1640625" style="11" bestFit="1" customWidth="1"/>
    <col min="24" max="24" width="16.5" style="11" bestFit="1" customWidth="1"/>
    <col min="25" max="25" width="11.83203125" style="11" bestFit="1" customWidth="1"/>
    <col min="26" max="27" width="12.1640625" style="11" bestFit="1" customWidth="1"/>
    <col min="28" max="28" width="19.6640625" style="11" bestFit="1" customWidth="1"/>
    <col min="29" max="29" width="15" style="11" bestFit="1" customWidth="1"/>
    <col min="30" max="30" width="15.33203125" style="11" bestFit="1" customWidth="1"/>
    <col min="31" max="31" width="15.33203125" bestFit="1" customWidth="1"/>
  </cols>
  <sheetData>
    <row r="1" spans="1:30" x14ac:dyDescent="0.2">
      <c r="A1" s="26" t="s">
        <v>90</v>
      </c>
      <c r="B1" s="26"/>
      <c r="D1" s="26" t="s">
        <v>91</v>
      </c>
      <c r="E1" s="26"/>
      <c r="G1" s="26" t="s">
        <v>92</v>
      </c>
      <c r="H1" s="26"/>
      <c r="I1" s="26"/>
      <c r="J1" s="26"/>
      <c r="M1">
        <v>2023</v>
      </c>
      <c r="N1">
        <v>2022</v>
      </c>
      <c r="O1">
        <v>2021</v>
      </c>
      <c r="P1">
        <v>2020</v>
      </c>
      <c r="Q1">
        <v>0</v>
      </c>
    </row>
    <row r="2" spans="1:30" s="6" customFormat="1" x14ac:dyDescent="0.2">
      <c r="A2" s="16" t="s">
        <v>93</v>
      </c>
      <c r="B2" s="16" t="s">
        <v>94</v>
      </c>
      <c r="D2" s="16" t="s">
        <v>93</v>
      </c>
      <c r="E2" s="16" t="s">
        <v>95</v>
      </c>
      <c r="G2" s="16" t="s">
        <v>0</v>
      </c>
      <c r="H2" s="16" t="s">
        <v>1</v>
      </c>
      <c r="I2" s="16" t="s">
        <v>2</v>
      </c>
      <c r="J2" s="16" t="s">
        <v>3</v>
      </c>
      <c r="L2" s="16" t="s">
        <v>93</v>
      </c>
      <c r="M2" s="16" t="s">
        <v>62</v>
      </c>
      <c r="N2" s="16" t="s">
        <v>12</v>
      </c>
      <c r="O2" s="16" t="s">
        <v>13</v>
      </c>
      <c r="P2" s="16" t="s">
        <v>14</v>
      </c>
      <c r="Q2" s="16" t="s">
        <v>96</v>
      </c>
      <c r="R2" s="16" t="str">
        <f>_xlfn.CONCAT("% ",M2)</f>
        <v>% FY</v>
      </c>
      <c r="S2" s="16" t="str">
        <f>_xlfn.CONCAT("% ",N2)</f>
        <v>% Sophomore</v>
      </c>
      <c r="T2" s="16" t="str">
        <f>_xlfn.CONCAT("% ",O2)</f>
        <v>% Junior</v>
      </c>
      <c r="U2" s="16" t="str">
        <f>_xlfn.CONCAT("% ",P2)</f>
        <v>% Senior</v>
      </c>
      <c r="V2" s="16" t="s">
        <v>97</v>
      </c>
      <c r="W2" s="16" t="str">
        <f>_xlfn.CONCAT(M2,"_water")</f>
        <v>FY_water</v>
      </c>
      <c r="X2" s="16" t="str">
        <f>_xlfn.CONCAT(N2,"_water")</f>
        <v>Sophomore_water</v>
      </c>
      <c r="Y2" s="16" t="str">
        <f>_xlfn.CONCAT(O2,"_water")</f>
        <v>Junior_water</v>
      </c>
      <c r="Z2" s="16" t="str">
        <f>_xlfn.CONCAT(P2,"_water")</f>
        <v>Senior_water</v>
      </c>
      <c r="AA2" s="16" t="str">
        <f>_xlfn.CONCAT(M2,"_avgWater")</f>
        <v>FY_avgWater</v>
      </c>
      <c r="AB2" s="16" t="str">
        <f>_xlfn.CONCAT(N2,"_avgWater")</f>
        <v>Sophomore_avgWater</v>
      </c>
      <c r="AC2" s="16" t="str">
        <f>_xlfn.CONCAT(O2,"_avgWater")</f>
        <v>Junior_avgWater</v>
      </c>
      <c r="AD2" s="16" t="str">
        <f>_xlfn.CONCAT(P2,"_avgWater")</f>
        <v>Senior_avgWater</v>
      </c>
    </row>
    <row r="3" spans="1:30" x14ac:dyDescent="0.2">
      <c r="A3" t="s">
        <v>77</v>
      </c>
      <c r="B3">
        <v>2021</v>
      </c>
      <c r="D3" t="s">
        <v>24</v>
      </c>
      <c r="E3">
        <v>4600</v>
      </c>
      <c r="G3" s="18">
        <f>AVERAGE(AA3:AA52)</f>
        <v>119.22653513002237</v>
      </c>
      <c r="H3" s="18">
        <f>AVERAGE(AB3:AB52)</f>
        <v>111.85656175158923</v>
      </c>
      <c r="I3" s="18">
        <f>AVERAGE(AC3:AC52)</f>
        <v>118.12884491626437</v>
      </c>
      <c r="J3" s="18">
        <f>AVERAGE(AD3:AD52)</f>
        <v>111.72467395519271</v>
      </c>
      <c r="L3" t="s">
        <v>53</v>
      </c>
      <c r="M3">
        <f t="shared" ref="M3:Q12" si="0">COUNTIFS($A:$A,$L3,$B:$B,M$1)</f>
        <v>0</v>
      </c>
      <c r="N3">
        <f t="shared" si="0"/>
        <v>0</v>
      </c>
      <c r="O3">
        <f t="shared" si="0"/>
        <v>0</v>
      </c>
      <c r="P3">
        <f t="shared" si="0"/>
        <v>2</v>
      </c>
      <c r="Q3">
        <f t="shared" si="0"/>
        <v>1</v>
      </c>
      <c r="R3" s="12">
        <f t="shared" ref="R3:R34" si="1">M3/SUM($M3:$Q3)</f>
        <v>0</v>
      </c>
      <c r="S3" s="12">
        <f t="shared" ref="S3:S34" si="2">N3/SUM($M3:$Q3)</f>
        <v>0</v>
      </c>
      <c r="T3" s="12">
        <f t="shared" ref="T3:T34" si="3">O3/SUM($M3:$Q3)</f>
        <v>0</v>
      </c>
      <c r="U3" s="12">
        <f t="shared" ref="U3:U34" si="4">P3/SUM($M3:$Q3)</f>
        <v>0.66666666666666663</v>
      </c>
      <c r="V3" s="5">
        <f t="shared" ref="V3:V34" si="5">VLOOKUP(L3,$D$2:$E$56,2,0)</f>
        <v>500</v>
      </c>
      <c r="W3" s="11">
        <f t="shared" ref="W3:W34" si="6">R3*$V3</f>
        <v>0</v>
      </c>
      <c r="X3" s="11">
        <f t="shared" ref="X3:X34" si="7">S3*$V3</f>
        <v>0</v>
      </c>
      <c r="Y3" s="11">
        <f t="shared" ref="Y3:Y34" si="8">T3*$V3</f>
        <v>0</v>
      </c>
      <c r="Z3" s="11">
        <f t="shared" ref="Z3:Z34" si="9">U3*$V3</f>
        <v>333.33333333333331</v>
      </c>
      <c r="AA3" s="11" t="str">
        <f t="shared" ref="AA3:AA34" si="10">IFERROR(W3/3/M3,"")</f>
        <v/>
      </c>
      <c r="AB3" s="11" t="str">
        <f t="shared" ref="AB3:AB34" si="11">IFERROR(X3/3/N3,"")</f>
        <v/>
      </c>
      <c r="AC3" s="11" t="str">
        <f t="shared" ref="AC3:AC34" si="12">IFERROR(Y3/3/O3,"")</f>
        <v/>
      </c>
      <c r="AD3" s="11">
        <f t="shared" ref="AD3:AD34" si="13">IFERROR(Z3/3/P3,"")</f>
        <v>55.55555555555555</v>
      </c>
    </row>
    <row r="4" spans="1:30" x14ac:dyDescent="0.2">
      <c r="A4" t="s">
        <v>80</v>
      </c>
      <c r="B4">
        <v>2021</v>
      </c>
      <c r="D4" t="s">
        <v>25</v>
      </c>
      <c r="E4">
        <v>1400</v>
      </c>
      <c r="L4" t="s">
        <v>24</v>
      </c>
      <c r="M4">
        <f t="shared" si="0"/>
        <v>0</v>
      </c>
      <c r="N4">
        <f t="shared" si="0"/>
        <v>2</v>
      </c>
      <c r="O4">
        <f t="shared" si="0"/>
        <v>1</v>
      </c>
      <c r="P4">
        <f t="shared" si="0"/>
        <v>15</v>
      </c>
      <c r="Q4">
        <f t="shared" si="0"/>
        <v>0</v>
      </c>
      <c r="R4" s="12">
        <f t="shared" si="1"/>
        <v>0</v>
      </c>
      <c r="S4" s="12">
        <f t="shared" si="2"/>
        <v>0.1111111111111111</v>
      </c>
      <c r="T4" s="12">
        <f t="shared" si="3"/>
        <v>5.5555555555555552E-2</v>
      </c>
      <c r="U4" s="12">
        <f t="shared" si="4"/>
        <v>0.83333333333333337</v>
      </c>
      <c r="V4" s="5">
        <f t="shared" si="5"/>
        <v>4600</v>
      </c>
      <c r="W4" s="11">
        <f t="shared" si="6"/>
        <v>0</v>
      </c>
      <c r="X4" s="11">
        <f t="shared" si="7"/>
        <v>511.11111111111109</v>
      </c>
      <c r="Y4" s="11">
        <f t="shared" si="8"/>
        <v>255.55555555555554</v>
      </c>
      <c r="Z4" s="11">
        <f t="shared" si="9"/>
        <v>3833.3333333333335</v>
      </c>
      <c r="AA4" s="11" t="str">
        <f t="shared" si="10"/>
        <v/>
      </c>
      <c r="AB4" s="11">
        <f t="shared" si="11"/>
        <v>85.185185185185176</v>
      </c>
      <c r="AC4" s="11">
        <f t="shared" si="12"/>
        <v>85.185185185185176</v>
      </c>
      <c r="AD4" s="11">
        <f t="shared" si="13"/>
        <v>85.18518518518519</v>
      </c>
    </row>
    <row r="5" spans="1:30" x14ac:dyDescent="0.2">
      <c r="A5" t="s">
        <v>48</v>
      </c>
      <c r="B5">
        <v>2024</v>
      </c>
      <c r="D5" t="s">
        <v>27</v>
      </c>
      <c r="E5">
        <v>1100</v>
      </c>
      <c r="L5" t="s">
        <v>25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7</v>
      </c>
      <c r="Q5">
        <f t="shared" si="0"/>
        <v>0</v>
      </c>
      <c r="R5" s="12">
        <f t="shared" si="1"/>
        <v>0</v>
      </c>
      <c r="S5" s="12">
        <f t="shared" si="2"/>
        <v>0</v>
      </c>
      <c r="T5" s="12">
        <f t="shared" si="3"/>
        <v>0</v>
      </c>
      <c r="U5" s="12">
        <f t="shared" si="4"/>
        <v>1</v>
      </c>
      <c r="V5" s="5">
        <f t="shared" si="5"/>
        <v>1400</v>
      </c>
      <c r="W5" s="11">
        <f t="shared" si="6"/>
        <v>0</v>
      </c>
      <c r="X5" s="11">
        <f t="shared" si="7"/>
        <v>0</v>
      </c>
      <c r="Y5" s="11">
        <f t="shared" si="8"/>
        <v>0</v>
      </c>
      <c r="Z5" s="11">
        <f t="shared" si="9"/>
        <v>1400</v>
      </c>
      <c r="AA5" s="11" t="str">
        <f t="shared" si="10"/>
        <v/>
      </c>
      <c r="AB5" s="11" t="str">
        <f t="shared" si="11"/>
        <v/>
      </c>
      <c r="AC5" s="11" t="str">
        <f t="shared" si="12"/>
        <v/>
      </c>
      <c r="AD5" s="11">
        <f t="shared" si="13"/>
        <v>66.666666666666671</v>
      </c>
    </row>
    <row r="6" spans="1:30" x14ac:dyDescent="0.2">
      <c r="A6" t="s">
        <v>83</v>
      </c>
      <c r="B6">
        <v>2023</v>
      </c>
      <c r="D6" t="s">
        <v>28</v>
      </c>
      <c r="E6">
        <v>800</v>
      </c>
      <c r="L6" t="s">
        <v>27</v>
      </c>
      <c r="M6">
        <f t="shared" si="0"/>
        <v>0</v>
      </c>
      <c r="N6">
        <f t="shared" si="0"/>
        <v>2</v>
      </c>
      <c r="O6">
        <f t="shared" si="0"/>
        <v>0</v>
      </c>
      <c r="P6">
        <f t="shared" si="0"/>
        <v>2</v>
      </c>
      <c r="Q6">
        <f t="shared" si="0"/>
        <v>0</v>
      </c>
      <c r="R6" s="12">
        <f t="shared" si="1"/>
        <v>0</v>
      </c>
      <c r="S6" s="12">
        <f t="shared" si="2"/>
        <v>0.5</v>
      </c>
      <c r="T6" s="12">
        <f t="shared" si="3"/>
        <v>0</v>
      </c>
      <c r="U6" s="12">
        <f t="shared" si="4"/>
        <v>0.5</v>
      </c>
      <c r="V6" s="5">
        <f t="shared" si="5"/>
        <v>1100</v>
      </c>
      <c r="W6" s="11">
        <f t="shared" si="6"/>
        <v>0</v>
      </c>
      <c r="X6" s="11">
        <f t="shared" si="7"/>
        <v>550</v>
      </c>
      <c r="Y6" s="11">
        <f t="shared" si="8"/>
        <v>0</v>
      </c>
      <c r="Z6" s="11">
        <f t="shared" si="9"/>
        <v>550</v>
      </c>
      <c r="AA6" s="11" t="str">
        <f t="shared" si="10"/>
        <v/>
      </c>
      <c r="AB6" s="11">
        <f t="shared" si="11"/>
        <v>91.666666666666671</v>
      </c>
      <c r="AC6" s="11" t="str">
        <f t="shared" si="12"/>
        <v/>
      </c>
      <c r="AD6" s="11">
        <f t="shared" si="13"/>
        <v>91.666666666666671</v>
      </c>
    </row>
    <row r="7" spans="1:30" x14ac:dyDescent="0.2">
      <c r="A7" t="s">
        <v>66</v>
      </c>
      <c r="B7">
        <v>2023</v>
      </c>
      <c r="D7" t="s">
        <v>34</v>
      </c>
      <c r="E7">
        <v>2600</v>
      </c>
      <c r="L7" t="s">
        <v>28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4</v>
      </c>
      <c r="Q7">
        <f t="shared" si="0"/>
        <v>0</v>
      </c>
      <c r="R7" s="12">
        <f t="shared" si="1"/>
        <v>0</v>
      </c>
      <c r="S7" s="12">
        <f t="shared" si="2"/>
        <v>0</v>
      </c>
      <c r="T7" s="12">
        <f t="shared" si="3"/>
        <v>0</v>
      </c>
      <c r="U7" s="12">
        <f t="shared" si="4"/>
        <v>1</v>
      </c>
      <c r="V7" s="5">
        <f t="shared" si="5"/>
        <v>800</v>
      </c>
      <c r="W7" s="11">
        <f t="shared" si="6"/>
        <v>0</v>
      </c>
      <c r="X7" s="11">
        <f t="shared" si="7"/>
        <v>0</v>
      </c>
      <c r="Y7" s="11">
        <f t="shared" si="8"/>
        <v>0</v>
      </c>
      <c r="Z7" s="11">
        <f t="shared" si="9"/>
        <v>800</v>
      </c>
      <c r="AA7" s="11" t="str">
        <f t="shared" si="10"/>
        <v/>
      </c>
      <c r="AB7" s="11" t="str">
        <f t="shared" si="11"/>
        <v/>
      </c>
      <c r="AC7" s="11" t="str">
        <f t="shared" si="12"/>
        <v/>
      </c>
      <c r="AD7" s="11">
        <f t="shared" si="13"/>
        <v>66.666666666666671</v>
      </c>
    </row>
    <row r="8" spans="1:30" x14ac:dyDescent="0.2">
      <c r="A8" t="s">
        <v>65</v>
      </c>
      <c r="B8">
        <v>2022</v>
      </c>
      <c r="D8" t="s">
        <v>35</v>
      </c>
      <c r="E8">
        <v>6500</v>
      </c>
      <c r="L8" t="s">
        <v>34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6</v>
      </c>
      <c r="Q8">
        <f t="shared" si="0"/>
        <v>0</v>
      </c>
      <c r="R8" s="12">
        <f t="shared" si="1"/>
        <v>0</v>
      </c>
      <c r="S8" s="12">
        <f t="shared" si="2"/>
        <v>0</v>
      </c>
      <c r="T8" s="12">
        <f t="shared" si="3"/>
        <v>0</v>
      </c>
      <c r="U8" s="12">
        <f t="shared" si="4"/>
        <v>1</v>
      </c>
      <c r="V8" s="5">
        <f t="shared" si="5"/>
        <v>2600</v>
      </c>
      <c r="W8" s="11">
        <f t="shared" si="6"/>
        <v>0</v>
      </c>
      <c r="X8" s="11">
        <f t="shared" si="7"/>
        <v>0</v>
      </c>
      <c r="Y8" s="11">
        <f t="shared" si="8"/>
        <v>0</v>
      </c>
      <c r="Z8" s="11">
        <f t="shared" si="9"/>
        <v>2600</v>
      </c>
      <c r="AA8" s="11" t="str">
        <f t="shared" si="10"/>
        <v/>
      </c>
      <c r="AB8" s="11" t="str">
        <f t="shared" si="11"/>
        <v/>
      </c>
      <c r="AC8" s="11" t="str">
        <f t="shared" si="12"/>
        <v/>
      </c>
      <c r="AD8" s="11">
        <f t="shared" si="13"/>
        <v>144.44444444444443</v>
      </c>
    </row>
    <row r="9" spans="1:30" x14ac:dyDescent="0.2">
      <c r="A9" t="s">
        <v>65</v>
      </c>
      <c r="B9">
        <v>2022</v>
      </c>
      <c r="D9" t="s">
        <v>36</v>
      </c>
      <c r="E9">
        <v>2800</v>
      </c>
      <c r="L9" t="s">
        <v>35</v>
      </c>
      <c r="M9">
        <f t="shared" si="0"/>
        <v>0</v>
      </c>
      <c r="N9">
        <f t="shared" si="0"/>
        <v>0</v>
      </c>
      <c r="O9">
        <f t="shared" si="0"/>
        <v>1</v>
      </c>
      <c r="P9">
        <f t="shared" si="0"/>
        <v>17</v>
      </c>
      <c r="Q9">
        <f t="shared" si="0"/>
        <v>0</v>
      </c>
      <c r="R9" s="12">
        <f t="shared" si="1"/>
        <v>0</v>
      </c>
      <c r="S9" s="12">
        <f t="shared" si="2"/>
        <v>0</v>
      </c>
      <c r="T9" s="12">
        <f t="shared" si="3"/>
        <v>5.5555555555555552E-2</v>
      </c>
      <c r="U9" s="12">
        <f t="shared" si="4"/>
        <v>0.94444444444444442</v>
      </c>
      <c r="V9" s="5">
        <f t="shared" si="5"/>
        <v>6500</v>
      </c>
      <c r="W9" s="11">
        <f t="shared" si="6"/>
        <v>0</v>
      </c>
      <c r="X9" s="11">
        <f t="shared" si="7"/>
        <v>0</v>
      </c>
      <c r="Y9" s="11">
        <f t="shared" si="8"/>
        <v>361.11111111111109</v>
      </c>
      <c r="Z9" s="11">
        <f t="shared" si="9"/>
        <v>6138.8888888888887</v>
      </c>
      <c r="AA9" s="11" t="str">
        <f t="shared" si="10"/>
        <v/>
      </c>
      <c r="AB9" s="11" t="str">
        <f t="shared" si="11"/>
        <v/>
      </c>
      <c r="AC9" s="11">
        <f t="shared" si="12"/>
        <v>120.37037037037037</v>
      </c>
      <c r="AD9" s="11">
        <f t="shared" si="13"/>
        <v>120.37037037037037</v>
      </c>
    </row>
    <row r="10" spans="1:30" x14ac:dyDescent="0.2">
      <c r="A10" t="s">
        <v>76</v>
      </c>
      <c r="B10">
        <v>0</v>
      </c>
      <c r="D10" t="s">
        <v>37</v>
      </c>
      <c r="E10">
        <v>4500</v>
      </c>
      <c r="L10" t="s">
        <v>36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11</v>
      </c>
      <c r="Q10">
        <f t="shared" si="0"/>
        <v>1</v>
      </c>
      <c r="R10" s="12">
        <f t="shared" si="1"/>
        <v>0</v>
      </c>
      <c r="S10" s="12">
        <f t="shared" si="2"/>
        <v>0</v>
      </c>
      <c r="T10" s="12">
        <f t="shared" si="3"/>
        <v>0</v>
      </c>
      <c r="U10" s="12">
        <f t="shared" si="4"/>
        <v>0.91666666666666663</v>
      </c>
      <c r="V10" s="5">
        <f t="shared" si="5"/>
        <v>2800</v>
      </c>
      <c r="W10" s="11">
        <f t="shared" si="6"/>
        <v>0</v>
      </c>
      <c r="X10" s="11">
        <f t="shared" si="7"/>
        <v>0</v>
      </c>
      <c r="Y10" s="11">
        <f t="shared" si="8"/>
        <v>0</v>
      </c>
      <c r="Z10" s="11">
        <f t="shared" si="9"/>
        <v>2566.6666666666665</v>
      </c>
      <c r="AA10" s="11" t="str">
        <f t="shared" si="10"/>
        <v/>
      </c>
      <c r="AB10" s="11" t="str">
        <f t="shared" si="11"/>
        <v/>
      </c>
      <c r="AC10" s="11" t="str">
        <f t="shared" si="12"/>
        <v/>
      </c>
      <c r="AD10" s="11">
        <f t="shared" si="13"/>
        <v>77.777777777777771</v>
      </c>
    </row>
    <row r="11" spans="1:30" x14ac:dyDescent="0.2">
      <c r="A11" t="s">
        <v>74</v>
      </c>
      <c r="B11">
        <v>2022</v>
      </c>
      <c r="D11" t="s">
        <v>38</v>
      </c>
      <c r="E11">
        <v>7500</v>
      </c>
      <c r="L11" t="s">
        <v>37</v>
      </c>
      <c r="M11">
        <f t="shared" si="0"/>
        <v>0</v>
      </c>
      <c r="N11">
        <f t="shared" si="0"/>
        <v>0</v>
      </c>
      <c r="O11">
        <f t="shared" si="0"/>
        <v>2</v>
      </c>
      <c r="P11">
        <f t="shared" si="0"/>
        <v>7</v>
      </c>
      <c r="Q11">
        <f t="shared" si="0"/>
        <v>2</v>
      </c>
      <c r="R11" s="12">
        <f t="shared" si="1"/>
        <v>0</v>
      </c>
      <c r="S11" s="12">
        <f t="shared" si="2"/>
        <v>0</v>
      </c>
      <c r="T11" s="12">
        <f t="shared" si="3"/>
        <v>0.18181818181818182</v>
      </c>
      <c r="U11" s="12">
        <f t="shared" si="4"/>
        <v>0.63636363636363635</v>
      </c>
      <c r="V11" s="5">
        <f t="shared" si="5"/>
        <v>4500</v>
      </c>
      <c r="W11" s="11">
        <f t="shared" si="6"/>
        <v>0</v>
      </c>
      <c r="X11" s="11">
        <f t="shared" si="7"/>
        <v>0</v>
      </c>
      <c r="Y11" s="11">
        <f t="shared" si="8"/>
        <v>818.18181818181824</v>
      </c>
      <c r="Z11" s="11">
        <f t="shared" si="9"/>
        <v>2863.6363636363635</v>
      </c>
      <c r="AA11" s="11" t="str">
        <f t="shared" si="10"/>
        <v/>
      </c>
      <c r="AB11" s="11" t="str">
        <f t="shared" si="11"/>
        <v/>
      </c>
      <c r="AC11" s="11">
        <f t="shared" si="12"/>
        <v>136.36363636363637</v>
      </c>
      <c r="AD11" s="11">
        <f t="shared" si="13"/>
        <v>136.36363636363635</v>
      </c>
    </row>
    <row r="12" spans="1:30" x14ac:dyDescent="0.2">
      <c r="A12" t="s">
        <v>70</v>
      </c>
      <c r="B12">
        <v>2022</v>
      </c>
      <c r="D12" t="s">
        <v>39</v>
      </c>
      <c r="E12">
        <v>3900</v>
      </c>
      <c r="L12" t="s">
        <v>38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12</v>
      </c>
      <c r="Q12">
        <f t="shared" si="0"/>
        <v>0</v>
      </c>
      <c r="R12" s="12">
        <f t="shared" si="1"/>
        <v>0</v>
      </c>
      <c r="S12" s="12">
        <f t="shared" si="2"/>
        <v>0</v>
      </c>
      <c r="T12" s="12">
        <f t="shared" si="3"/>
        <v>0</v>
      </c>
      <c r="U12" s="12">
        <f t="shared" si="4"/>
        <v>1</v>
      </c>
      <c r="V12" s="5">
        <f t="shared" si="5"/>
        <v>7500</v>
      </c>
      <c r="W12" s="11">
        <f t="shared" si="6"/>
        <v>0</v>
      </c>
      <c r="X12" s="11">
        <f t="shared" si="7"/>
        <v>0</v>
      </c>
      <c r="Y12" s="11">
        <f t="shared" si="8"/>
        <v>0</v>
      </c>
      <c r="Z12" s="11">
        <f t="shared" si="9"/>
        <v>7500</v>
      </c>
      <c r="AA12" s="11" t="str">
        <f t="shared" si="10"/>
        <v/>
      </c>
      <c r="AB12" s="11" t="str">
        <f t="shared" si="11"/>
        <v/>
      </c>
      <c r="AC12" s="11" t="str">
        <f t="shared" si="12"/>
        <v/>
      </c>
      <c r="AD12" s="11">
        <f t="shared" si="13"/>
        <v>208.33333333333334</v>
      </c>
    </row>
    <row r="13" spans="1:30" x14ac:dyDescent="0.2">
      <c r="A13" t="s">
        <v>72</v>
      </c>
      <c r="B13">
        <v>2021</v>
      </c>
      <c r="D13" t="s">
        <v>42</v>
      </c>
      <c r="E13">
        <v>1800</v>
      </c>
      <c r="L13" t="s">
        <v>39</v>
      </c>
      <c r="M13">
        <f t="shared" ref="M13:Q22" si="14">COUNTIFS($A:$A,$L13,$B:$B,M$1)</f>
        <v>0</v>
      </c>
      <c r="N13">
        <f t="shared" si="14"/>
        <v>5</v>
      </c>
      <c r="O13">
        <f t="shared" si="14"/>
        <v>6</v>
      </c>
      <c r="P13">
        <f t="shared" si="14"/>
        <v>1</v>
      </c>
      <c r="Q13">
        <f t="shared" si="14"/>
        <v>0</v>
      </c>
      <c r="R13" s="12">
        <f t="shared" si="1"/>
        <v>0</v>
      </c>
      <c r="S13" s="12">
        <f t="shared" si="2"/>
        <v>0.41666666666666669</v>
      </c>
      <c r="T13" s="12">
        <f t="shared" si="3"/>
        <v>0.5</v>
      </c>
      <c r="U13" s="12">
        <f t="shared" si="4"/>
        <v>8.3333333333333329E-2</v>
      </c>
      <c r="V13" s="5">
        <f t="shared" si="5"/>
        <v>3900</v>
      </c>
      <c r="W13" s="11">
        <f t="shared" si="6"/>
        <v>0</v>
      </c>
      <c r="X13" s="11">
        <f t="shared" si="7"/>
        <v>1625</v>
      </c>
      <c r="Y13" s="11">
        <f t="shared" si="8"/>
        <v>1950</v>
      </c>
      <c r="Z13" s="11">
        <f t="shared" si="9"/>
        <v>325</v>
      </c>
      <c r="AA13" s="11" t="str">
        <f t="shared" si="10"/>
        <v/>
      </c>
      <c r="AB13" s="11">
        <f t="shared" si="11"/>
        <v>108.33333333333333</v>
      </c>
      <c r="AC13" s="11">
        <f t="shared" si="12"/>
        <v>108.33333333333333</v>
      </c>
      <c r="AD13" s="11">
        <f t="shared" si="13"/>
        <v>108.33333333333333</v>
      </c>
    </row>
    <row r="14" spans="1:30" x14ac:dyDescent="0.2">
      <c r="A14" t="s">
        <v>66</v>
      </c>
      <c r="B14">
        <v>2022</v>
      </c>
      <c r="D14" t="s">
        <v>43</v>
      </c>
      <c r="E14">
        <v>3100</v>
      </c>
      <c r="L14" t="s">
        <v>42</v>
      </c>
      <c r="M14">
        <f t="shared" si="14"/>
        <v>0</v>
      </c>
      <c r="N14">
        <f t="shared" si="14"/>
        <v>1</v>
      </c>
      <c r="O14">
        <f t="shared" si="14"/>
        <v>3</v>
      </c>
      <c r="P14">
        <f t="shared" si="14"/>
        <v>0</v>
      </c>
      <c r="Q14">
        <f t="shared" si="14"/>
        <v>0</v>
      </c>
      <c r="R14" s="12">
        <f t="shared" si="1"/>
        <v>0</v>
      </c>
      <c r="S14" s="12">
        <f t="shared" si="2"/>
        <v>0.25</v>
      </c>
      <c r="T14" s="12">
        <f t="shared" si="3"/>
        <v>0.75</v>
      </c>
      <c r="U14" s="12">
        <f t="shared" si="4"/>
        <v>0</v>
      </c>
      <c r="V14" s="5">
        <f t="shared" si="5"/>
        <v>1800</v>
      </c>
      <c r="W14" s="11">
        <f t="shared" si="6"/>
        <v>0</v>
      </c>
      <c r="X14" s="11">
        <f t="shared" si="7"/>
        <v>450</v>
      </c>
      <c r="Y14" s="11">
        <f t="shared" si="8"/>
        <v>1350</v>
      </c>
      <c r="Z14" s="11">
        <f t="shared" si="9"/>
        <v>0</v>
      </c>
      <c r="AA14" s="11" t="str">
        <f t="shared" si="10"/>
        <v/>
      </c>
      <c r="AB14" s="11">
        <f t="shared" si="11"/>
        <v>150</v>
      </c>
      <c r="AC14" s="11">
        <f t="shared" si="12"/>
        <v>150</v>
      </c>
      <c r="AD14" s="11" t="str">
        <f t="shared" si="13"/>
        <v/>
      </c>
    </row>
    <row r="15" spans="1:30" x14ac:dyDescent="0.2">
      <c r="A15" t="s">
        <v>69</v>
      </c>
      <c r="B15">
        <v>2022</v>
      </c>
      <c r="D15" t="s">
        <v>45</v>
      </c>
      <c r="E15">
        <v>700</v>
      </c>
      <c r="L15" t="s">
        <v>43</v>
      </c>
      <c r="M15">
        <f t="shared" si="14"/>
        <v>0</v>
      </c>
      <c r="N15">
        <f t="shared" si="14"/>
        <v>6</v>
      </c>
      <c r="O15">
        <f t="shared" si="14"/>
        <v>2</v>
      </c>
      <c r="P15">
        <f t="shared" si="14"/>
        <v>0</v>
      </c>
      <c r="Q15">
        <f t="shared" si="14"/>
        <v>1</v>
      </c>
      <c r="R15" s="12">
        <f t="shared" si="1"/>
        <v>0</v>
      </c>
      <c r="S15" s="12">
        <f t="shared" si="2"/>
        <v>0.66666666666666663</v>
      </c>
      <c r="T15" s="12">
        <f t="shared" si="3"/>
        <v>0.22222222222222221</v>
      </c>
      <c r="U15" s="12">
        <f t="shared" si="4"/>
        <v>0</v>
      </c>
      <c r="V15" s="5">
        <f t="shared" si="5"/>
        <v>3100</v>
      </c>
      <c r="W15" s="11">
        <f t="shared" si="6"/>
        <v>0</v>
      </c>
      <c r="X15" s="11">
        <f t="shared" si="7"/>
        <v>2066.6666666666665</v>
      </c>
      <c r="Y15" s="11">
        <f t="shared" si="8"/>
        <v>688.8888888888888</v>
      </c>
      <c r="Z15" s="11">
        <f t="shared" si="9"/>
        <v>0</v>
      </c>
      <c r="AA15" s="11" t="str">
        <f t="shared" si="10"/>
        <v/>
      </c>
      <c r="AB15" s="11">
        <f t="shared" si="11"/>
        <v>114.8148148148148</v>
      </c>
      <c r="AC15" s="11">
        <f t="shared" si="12"/>
        <v>114.8148148148148</v>
      </c>
      <c r="AD15" s="11" t="str">
        <f t="shared" si="13"/>
        <v/>
      </c>
    </row>
    <row r="16" spans="1:30" x14ac:dyDescent="0.2">
      <c r="A16" t="s">
        <v>51</v>
      </c>
      <c r="B16">
        <v>2022</v>
      </c>
      <c r="D16" t="s">
        <v>88</v>
      </c>
      <c r="E16">
        <v>8600</v>
      </c>
      <c r="L16" t="s">
        <v>45</v>
      </c>
      <c r="M16">
        <f t="shared" si="14"/>
        <v>0</v>
      </c>
      <c r="N16">
        <f t="shared" si="14"/>
        <v>0</v>
      </c>
      <c r="O16">
        <f t="shared" si="14"/>
        <v>1</v>
      </c>
      <c r="P16">
        <f t="shared" si="14"/>
        <v>2</v>
      </c>
      <c r="Q16">
        <f t="shared" si="14"/>
        <v>0</v>
      </c>
      <c r="R16" s="12">
        <f t="shared" si="1"/>
        <v>0</v>
      </c>
      <c r="S16" s="12">
        <f t="shared" si="2"/>
        <v>0</v>
      </c>
      <c r="T16" s="12">
        <f t="shared" si="3"/>
        <v>0.33333333333333331</v>
      </c>
      <c r="U16" s="12">
        <f t="shared" si="4"/>
        <v>0.66666666666666663</v>
      </c>
      <c r="V16" s="5">
        <f t="shared" si="5"/>
        <v>700</v>
      </c>
      <c r="W16" s="11">
        <f t="shared" si="6"/>
        <v>0</v>
      </c>
      <c r="X16" s="11">
        <f t="shared" si="7"/>
        <v>0</v>
      </c>
      <c r="Y16" s="11">
        <f t="shared" si="8"/>
        <v>233.33333333333331</v>
      </c>
      <c r="Z16" s="11">
        <f t="shared" si="9"/>
        <v>466.66666666666663</v>
      </c>
      <c r="AA16" s="11" t="str">
        <f t="shared" si="10"/>
        <v/>
      </c>
      <c r="AB16" s="11" t="str">
        <f t="shared" si="11"/>
        <v/>
      </c>
      <c r="AC16" s="11">
        <f t="shared" si="12"/>
        <v>77.777777777777771</v>
      </c>
      <c r="AD16" s="11">
        <f t="shared" si="13"/>
        <v>77.777777777777771</v>
      </c>
    </row>
    <row r="17" spans="1:30" x14ac:dyDescent="0.2">
      <c r="A17" t="s">
        <v>83</v>
      </c>
      <c r="B17">
        <v>2022</v>
      </c>
      <c r="D17" t="s">
        <v>46</v>
      </c>
      <c r="E17">
        <v>1000</v>
      </c>
      <c r="L17" t="s">
        <v>88</v>
      </c>
      <c r="M17">
        <f>COUNTIFS($A:$A,$L17,$B:$B,M$1)</f>
        <v>0</v>
      </c>
      <c r="N17">
        <f t="shared" si="14"/>
        <v>0</v>
      </c>
      <c r="O17">
        <f t="shared" si="14"/>
        <v>1</v>
      </c>
      <c r="P17">
        <f t="shared" si="14"/>
        <v>7</v>
      </c>
      <c r="Q17">
        <f t="shared" si="14"/>
        <v>0</v>
      </c>
      <c r="R17" s="12">
        <f t="shared" si="1"/>
        <v>0</v>
      </c>
      <c r="S17" s="12">
        <f t="shared" si="2"/>
        <v>0</v>
      </c>
      <c r="T17" s="12">
        <f t="shared" si="3"/>
        <v>0.125</v>
      </c>
      <c r="U17" s="12">
        <f t="shared" si="4"/>
        <v>0.875</v>
      </c>
      <c r="V17" s="5">
        <f t="shared" si="5"/>
        <v>8600</v>
      </c>
      <c r="W17" s="11">
        <f t="shared" si="6"/>
        <v>0</v>
      </c>
      <c r="X17" s="11">
        <f t="shared" si="7"/>
        <v>0</v>
      </c>
      <c r="Y17" s="11">
        <f t="shared" si="8"/>
        <v>1075</v>
      </c>
      <c r="Z17" s="11">
        <f t="shared" si="9"/>
        <v>7525</v>
      </c>
      <c r="AA17" s="11" t="str">
        <f t="shared" si="10"/>
        <v/>
      </c>
      <c r="AB17" s="11" t="str">
        <f t="shared" si="11"/>
        <v/>
      </c>
      <c r="AC17" s="11">
        <f t="shared" si="12"/>
        <v>358.33333333333331</v>
      </c>
      <c r="AD17" s="11">
        <f t="shared" si="13"/>
        <v>358.33333333333337</v>
      </c>
    </row>
    <row r="18" spans="1:30" x14ac:dyDescent="0.2">
      <c r="A18" t="s">
        <v>84</v>
      </c>
      <c r="B18">
        <v>2022</v>
      </c>
      <c r="D18" t="s">
        <v>47</v>
      </c>
      <c r="E18">
        <v>1100</v>
      </c>
      <c r="L18" t="s">
        <v>46</v>
      </c>
      <c r="M18">
        <f t="shared" si="14"/>
        <v>0</v>
      </c>
      <c r="N18">
        <f t="shared" si="14"/>
        <v>0</v>
      </c>
      <c r="O18">
        <f t="shared" si="14"/>
        <v>3</v>
      </c>
      <c r="P18">
        <f t="shared" si="14"/>
        <v>2</v>
      </c>
      <c r="Q18">
        <f t="shared" si="14"/>
        <v>0</v>
      </c>
      <c r="R18" s="12">
        <f t="shared" si="1"/>
        <v>0</v>
      </c>
      <c r="S18" s="12">
        <f t="shared" si="2"/>
        <v>0</v>
      </c>
      <c r="T18" s="12">
        <f t="shared" si="3"/>
        <v>0.6</v>
      </c>
      <c r="U18" s="12">
        <f t="shared" si="4"/>
        <v>0.4</v>
      </c>
      <c r="V18" s="5">
        <f t="shared" si="5"/>
        <v>1000</v>
      </c>
      <c r="W18" s="11">
        <f t="shared" si="6"/>
        <v>0</v>
      </c>
      <c r="X18" s="11">
        <f t="shared" si="7"/>
        <v>0</v>
      </c>
      <c r="Y18" s="11">
        <f t="shared" si="8"/>
        <v>600</v>
      </c>
      <c r="Z18" s="11">
        <f t="shared" si="9"/>
        <v>400</v>
      </c>
      <c r="AA18" s="11" t="str">
        <f t="shared" si="10"/>
        <v/>
      </c>
      <c r="AB18" s="11" t="str">
        <f t="shared" si="11"/>
        <v/>
      </c>
      <c r="AC18" s="11">
        <f t="shared" si="12"/>
        <v>66.666666666666671</v>
      </c>
      <c r="AD18" s="11">
        <f t="shared" si="13"/>
        <v>66.666666666666671</v>
      </c>
    </row>
    <row r="19" spans="1:30" x14ac:dyDescent="0.2">
      <c r="A19" t="s">
        <v>70</v>
      </c>
      <c r="B19">
        <v>2023</v>
      </c>
      <c r="D19" t="s">
        <v>48</v>
      </c>
      <c r="E19">
        <v>2500</v>
      </c>
      <c r="L19" t="s">
        <v>47</v>
      </c>
      <c r="M19">
        <f t="shared" si="14"/>
        <v>0</v>
      </c>
      <c r="N19">
        <f t="shared" si="14"/>
        <v>1</v>
      </c>
      <c r="O19">
        <f t="shared" si="14"/>
        <v>0</v>
      </c>
      <c r="P19">
        <f t="shared" si="14"/>
        <v>2</v>
      </c>
      <c r="Q19">
        <f t="shared" si="14"/>
        <v>1</v>
      </c>
      <c r="R19" s="12">
        <f t="shared" si="1"/>
        <v>0</v>
      </c>
      <c r="S19" s="12">
        <f t="shared" si="2"/>
        <v>0.25</v>
      </c>
      <c r="T19" s="12">
        <f t="shared" si="3"/>
        <v>0</v>
      </c>
      <c r="U19" s="12">
        <f t="shared" si="4"/>
        <v>0.5</v>
      </c>
      <c r="V19" s="5">
        <f t="shared" si="5"/>
        <v>1100</v>
      </c>
      <c r="W19" s="11">
        <f t="shared" si="6"/>
        <v>0</v>
      </c>
      <c r="X19" s="11">
        <f t="shared" si="7"/>
        <v>275</v>
      </c>
      <c r="Y19" s="11">
        <f t="shared" si="8"/>
        <v>0</v>
      </c>
      <c r="Z19" s="11">
        <f t="shared" si="9"/>
        <v>550</v>
      </c>
      <c r="AA19" s="11" t="str">
        <f t="shared" si="10"/>
        <v/>
      </c>
      <c r="AB19" s="11">
        <f t="shared" si="11"/>
        <v>91.666666666666671</v>
      </c>
      <c r="AC19" s="11" t="str">
        <f t="shared" si="12"/>
        <v/>
      </c>
      <c r="AD19" s="11">
        <f t="shared" si="13"/>
        <v>91.666666666666671</v>
      </c>
    </row>
    <row r="20" spans="1:30" x14ac:dyDescent="0.2">
      <c r="A20" t="s">
        <v>87</v>
      </c>
      <c r="B20">
        <v>2022</v>
      </c>
      <c r="D20" t="s">
        <v>49</v>
      </c>
      <c r="E20">
        <v>900</v>
      </c>
      <c r="L20" t="s">
        <v>48</v>
      </c>
      <c r="M20">
        <f t="shared" si="14"/>
        <v>0</v>
      </c>
      <c r="N20">
        <f t="shared" si="14"/>
        <v>0</v>
      </c>
      <c r="O20">
        <f t="shared" si="14"/>
        <v>0</v>
      </c>
      <c r="P20">
        <f t="shared" si="14"/>
        <v>0</v>
      </c>
      <c r="Q20">
        <f t="shared" si="14"/>
        <v>3</v>
      </c>
      <c r="R20" s="12">
        <f t="shared" si="1"/>
        <v>0</v>
      </c>
      <c r="S20" s="12">
        <f t="shared" si="2"/>
        <v>0</v>
      </c>
      <c r="T20" s="12">
        <f t="shared" si="3"/>
        <v>0</v>
      </c>
      <c r="U20" s="12">
        <f t="shared" si="4"/>
        <v>0</v>
      </c>
      <c r="V20" s="5">
        <f t="shared" si="5"/>
        <v>2500</v>
      </c>
      <c r="W20" s="11">
        <f t="shared" si="6"/>
        <v>0</v>
      </c>
      <c r="X20" s="11">
        <f t="shared" si="7"/>
        <v>0</v>
      </c>
      <c r="Y20" s="11">
        <f t="shared" si="8"/>
        <v>0</v>
      </c>
      <c r="Z20" s="11">
        <f t="shared" si="9"/>
        <v>0</v>
      </c>
      <c r="AA20" s="11" t="str">
        <f t="shared" si="10"/>
        <v/>
      </c>
      <c r="AB20" s="11" t="str">
        <f t="shared" si="11"/>
        <v/>
      </c>
      <c r="AC20" s="11" t="str">
        <f t="shared" si="12"/>
        <v/>
      </c>
      <c r="AD20" s="11" t="str">
        <f t="shared" si="13"/>
        <v/>
      </c>
    </row>
    <row r="21" spans="1:30" x14ac:dyDescent="0.2">
      <c r="A21" t="s">
        <v>77</v>
      </c>
      <c r="B21">
        <v>2022</v>
      </c>
      <c r="D21" t="s">
        <v>50</v>
      </c>
      <c r="E21">
        <v>900</v>
      </c>
      <c r="L21" t="s">
        <v>49</v>
      </c>
      <c r="M21">
        <f t="shared" si="14"/>
        <v>0</v>
      </c>
      <c r="N21">
        <f t="shared" si="14"/>
        <v>0</v>
      </c>
      <c r="O21">
        <f t="shared" si="14"/>
        <v>3</v>
      </c>
      <c r="P21">
        <f t="shared" si="14"/>
        <v>0</v>
      </c>
      <c r="Q21">
        <f t="shared" si="14"/>
        <v>0</v>
      </c>
      <c r="R21" s="12">
        <f t="shared" si="1"/>
        <v>0</v>
      </c>
      <c r="S21" s="12">
        <f t="shared" si="2"/>
        <v>0</v>
      </c>
      <c r="T21" s="12">
        <f t="shared" si="3"/>
        <v>1</v>
      </c>
      <c r="U21" s="12">
        <f t="shared" si="4"/>
        <v>0</v>
      </c>
      <c r="V21" s="5">
        <f t="shared" si="5"/>
        <v>900</v>
      </c>
      <c r="W21" s="11">
        <f t="shared" si="6"/>
        <v>0</v>
      </c>
      <c r="X21" s="11">
        <f t="shared" si="7"/>
        <v>0</v>
      </c>
      <c r="Y21" s="11">
        <f t="shared" si="8"/>
        <v>900</v>
      </c>
      <c r="Z21" s="11">
        <f t="shared" si="9"/>
        <v>0</v>
      </c>
      <c r="AA21" s="11" t="str">
        <f t="shared" si="10"/>
        <v/>
      </c>
      <c r="AB21" s="11" t="str">
        <f t="shared" si="11"/>
        <v/>
      </c>
      <c r="AC21" s="11">
        <f t="shared" si="12"/>
        <v>100</v>
      </c>
      <c r="AD21" s="11" t="str">
        <f t="shared" si="13"/>
        <v/>
      </c>
    </row>
    <row r="22" spans="1:30" x14ac:dyDescent="0.2">
      <c r="A22" t="s">
        <v>67</v>
      </c>
      <c r="B22">
        <v>2022</v>
      </c>
      <c r="D22" t="s">
        <v>51</v>
      </c>
      <c r="E22">
        <v>1100</v>
      </c>
      <c r="L22" t="s">
        <v>50</v>
      </c>
      <c r="M22">
        <f t="shared" si="14"/>
        <v>0</v>
      </c>
      <c r="N22">
        <f t="shared" si="14"/>
        <v>0</v>
      </c>
      <c r="O22">
        <f t="shared" si="14"/>
        <v>0</v>
      </c>
      <c r="P22">
        <f t="shared" si="14"/>
        <v>2</v>
      </c>
      <c r="Q22">
        <f t="shared" si="14"/>
        <v>0</v>
      </c>
      <c r="R22" s="12">
        <f t="shared" si="1"/>
        <v>0</v>
      </c>
      <c r="S22" s="12">
        <f t="shared" si="2"/>
        <v>0</v>
      </c>
      <c r="T22" s="12">
        <f t="shared" si="3"/>
        <v>0</v>
      </c>
      <c r="U22" s="12">
        <f t="shared" si="4"/>
        <v>1</v>
      </c>
      <c r="V22" s="5">
        <f t="shared" si="5"/>
        <v>900</v>
      </c>
      <c r="W22" s="11">
        <f t="shared" si="6"/>
        <v>0</v>
      </c>
      <c r="X22" s="11">
        <f t="shared" si="7"/>
        <v>0</v>
      </c>
      <c r="Y22" s="11">
        <f t="shared" si="8"/>
        <v>0</v>
      </c>
      <c r="Z22" s="11">
        <f t="shared" si="9"/>
        <v>900</v>
      </c>
      <c r="AA22" s="11" t="str">
        <f t="shared" si="10"/>
        <v/>
      </c>
      <c r="AB22" s="11" t="str">
        <f t="shared" si="11"/>
        <v/>
      </c>
      <c r="AC22" s="11" t="str">
        <f t="shared" si="12"/>
        <v/>
      </c>
      <c r="AD22" s="11">
        <f t="shared" si="13"/>
        <v>150</v>
      </c>
    </row>
    <row r="23" spans="1:30" x14ac:dyDescent="0.2">
      <c r="A23" t="s">
        <v>67</v>
      </c>
      <c r="B23">
        <v>2022</v>
      </c>
      <c r="D23" t="s">
        <v>52</v>
      </c>
      <c r="E23">
        <v>1200</v>
      </c>
      <c r="L23" t="s">
        <v>51</v>
      </c>
      <c r="M23">
        <f t="shared" ref="M23:Q32" si="15">COUNTIFS($A:$A,$L23,$B:$B,M$1)</f>
        <v>0</v>
      </c>
      <c r="N23">
        <f t="shared" si="15"/>
        <v>3</v>
      </c>
      <c r="O23">
        <f t="shared" si="15"/>
        <v>0</v>
      </c>
      <c r="P23">
        <f t="shared" si="15"/>
        <v>0</v>
      </c>
      <c r="Q23">
        <f t="shared" si="15"/>
        <v>0</v>
      </c>
      <c r="R23" s="12">
        <f t="shared" si="1"/>
        <v>0</v>
      </c>
      <c r="S23" s="12">
        <f t="shared" si="2"/>
        <v>1</v>
      </c>
      <c r="T23" s="12">
        <f t="shared" si="3"/>
        <v>0</v>
      </c>
      <c r="U23" s="12">
        <f t="shared" si="4"/>
        <v>0</v>
      </c>
      <c r="V23" s="5">
        <f t="shared" si="5"/>
        <v>1100</v>
      </c>
      <c r="W23" s="11">
        <f t="shared" si="6"/>
        <v>0</v>
      </c>
      <c r="X23" s="11">
        <f t="shared" si="7"/>
        <v>1100</v>
      </c>
      <c r="Y23" s="11">
        <f t="shared" si="8"/>
        <v>0</v>
      </c>
      <c r="Z23" s="11">
        <f t="shared" si="9"/>
        <v>0</v>
      </c>
      <c r="AA23" s="11" t="str">
        <f t="shared" si="10"/>
        <v/>
      </c>
      <c r="AB23" s="11">
        <f t="shared" si="11"/>
        <v>122.22222222222223</v>
      </c>
      <c r="AC23" s="11" t="str">
        <f t="shared" si="12"/>
        <v/>
      </c>
      <c r="AD23" s="11" t="str">
        <f t="shared" si="13"/>
        <v/>
      </c>
    </row>
    <row r="24" spans="1:30" x14ac:dyDescent="0.2">
      <c r="A24" t="s">
        <v>114</v>
      </c>
      <c r="B24">
        <v>2021</v>
      </c>
      <c r="D24" t="s">
        <v>53</v>
      </c>
      <c r="E24">
        <v>500</v>
      </c>
      <c r="L24" t="s">
        <v>52</v>
      </c>
      <c r="M24">
        <f t="shared" si="15"/>
        <v>0</v>
      </c>
      <c r="N24">
        <f t="shared" si="15"/>
        <v>0</v>
      </c>
      <c r="O24">
        <f t="shared" si="15"/>
        <v>4</v>
      </c>
      <c r="P24">
        <f t="shared" si="15"/>
        <v>1</v>
      </c>
      <c r="Q24">
        <f t="shared" si="15"/>
        <v>0</v>
      </c>
      <c r="R24" s="12">
        <f t="shared" si="1"/>
        <v>0</v>
      </c>
      <c r="S24" s="12">
        <f t="shared" si="2"/>
        <v>0</v>
      </c>
      <c r="T24" s="12">
        <f t="shared" si="3"/>
        <v>0.8</v>
      </c>
      <c r="U24" s="12">
        <f t="shared" si="4"/>
        <v>0.2</v>
      </c>
      <c r="V24" s="5">
        <f t="shared" si="5"/>
        <v>1200</v>
      </c>
      <c r="W24" s="11">
        <f t="shared" si="6"/>
        <v>0</v>
      </c>
      <c r="X24" s="11">
        <f t="shared" si="7"/>
        <v>0</v>
      </c>
      <c r="Y24" s="11">
        <f t="shared" si="8"/>
        <v>960</v>
      </c>
      <c r="Z24" s="11">
        <f t="shared" si="9"/>
        <v>240</v>
      </c>
      <c r="AA24" s="11" t="str">
        <f t="shared" si="10"/>
        <v/>
      </c>
      <c r="AB24" s="11" t="str">
        <f t="shared" si="11"/>
        <v/>
      </c>
      <c r="AC24" s="11">
        <f t="shared" si="12"/>
        <v>80</v>
      </c>
      <c r="AD24" s="11">
        <f t="shared" si="13"/>
        <v>80</v>
      </c>
    </row>
    <row r="25" spans="1:30" x14ac:dyDescent="0.2">
      <c r="A25" t="s">
        <v>67</v>
      </c>
      <c r="B25">
        <v>0</v>
      </c>
      <c r="D25" t="s">
        <v>54</v>
      </c>
      <c r="E25">
        <v>600</v>
      </c>
      <c r="L25" t="s">
        <v>54</v>
      </c>
      <c r="M25">
        <f t="shared" si="15"/>
        <v>0</v>
      </c>
      <c r="N25">
        <f t="shared" si="15"/>
        <v>0</v>
      </c>
      <c r="O25">
        <f t="shared" si="15"/>
        <v>1</v>
      </c>
      <c r="P25">
        <f t="shared" si="15"/>
        <v>2</v>
      </c>
      <c r="Q25">
        <f t="shared" si="15"/>
        <v>0</v>
      </c>
      <c r="R25" s="12">
        <f t="shared" si="1"/>
        <v>0</v>
      </c>
      <c r="S25" s="12">
        <f t="shared" si="2"/>
        <v>0</v>
      </c>
      <c r="T25" s="12">
        <f t="shared" si="3"/>
        <v>0.33333333333333331</v>
      </c>
      <c r="U25" s="12">
        <f t="shared" si="4"/>
        <v>0.66666666666666663</v>
      </c>
      <c r="V25" s="5">
        <f t="shared" si="5"/>
        <v>600</v>
      </c>
      <c r="W25" s="11">
        <f t="shared" si="6"/>
        <v>0</v>
      </c>
      <c r="X25" s="11">
        <f t="shared" si="7"/>
        <v>0</v>
      </c>
      <c r="Y25" s="11">
        <f t="shared" si="8"/>
        <v>200</v>
      </c>
      <c r="Z25" s="11">
        <f t="shared" si="9"/>
        <v>400</v>
      </c>
      <c r="AA25" s="11" t="str">
        <f t="shared" si="10"/>
        <v/>
      </c>
      <c r="AB25" s="11" t="str">
        <f t="shared" si="11"/>
        <v/>
      </c>
      <c r="AC25" s="11">
        <f t="shared" si="12"/>
        <v>66.666666666666671</v>
      </c>
      <c r="AD25" s="11">
        <f t="shared" si="13"/>
        <v>66.666666666666671</v>
      </c>
    </row>
    <row r="26" spans="1:30" x14ac:dyDescent="0.2">
      <c r="A26" t="s">
        <v>75</v>
      </c>
      <c r="B26">
        <v>0</v>
      </c>
      <c r="D26" t="s">
        <v>55</v>
      </c>
      <c r="E26">
        <v>2300</v>
      </c>
      <c r="L26" t="s">
        <v>55</v>
      </c>
      <c r="M26">
        <f t="shared" si="15"/>
        <v>0</v>
      </c>
      <c r="N26">
        <f t="shared" si="15"/>
        <v>0</v>
      </c>
      <c r="O26">
        <f t="shared" si="15"/>
        <v>0</v>
      </c>
      <c r="P26">
        <f t="shared" si="15"/>
        <v>6</v>
      </c>
      <c r="Q26">
        <f t="shared" si="15"/>
        <v>0</v>
      </c>
      <c r="R26" s="12">
        <f t="shared" si="1"/>
        <v>0</v>
      </c>
      <c r="S26" s="12">
        <f t="shared" si="2"/>
        <v>0</v>
      </c>
      <c r="T26" s="12">
        <f t="shared" si="3"/>
        <v>0</v>
      </c>
      <c r="U26" s="12">
        <f t="shared" si="4"/>
        <v>1</v>
      </c>
      <c r="V26" s="5">
        <f t="shared" si="5"/>
        <v>2300</v>
      </c>
      <c r="W26" s="11">
        <f t="shared" si="6"/>
        <v>0</v>
      </c>
      <c r="X26" s="11">
        <f t="shared" si="7"/>
        <v>0</v>
      </c>
      <c r="Y26" s="11">
        <f t="shared" si="8"/>
        <v>0</v>
      </c>
      <c r="Z26" s="11">
        <f t="shared" si="9"/>
        <v>2300</v>
      </c>
      <c r="AA26" s="11" t="str">
        <f t="shared" si="10"/>
        <v/>
      </c>
      <c r="AB26" s="11" t="str">
        <f t="shared" si="11"/>
        <v/>
      </c>
      <c r="AC26" s="11" t="str">
        <f t="shared" si="12"/>
        <v/>
      </c>
      <c r="AD26" s="11">
        <f t="shared" si="13"/>
        <v>127.77777777777777</v>
      </c>
    </row>
    <row r="27" spans="1:30" x14ac:dyDescent="0.2">
      <c r="A27" t="s">
        <v>67</v>
      </c>
      <c r="B27">
        <v>2022</v>
      </c>
      <c r="D27" t="s">
        <v>56</v>
      </c>
      <c r="E27">
        <v>1800</v>
      </c>
      <c r="L27" t="s">
        <v>56</v>
      </c>
      <c r="M27">
        <f t="shared" si="15"/>
        <v>0</v>
      </c>
      <c r="N27">
        <f t="shared" si="15"/>
        <v>0</v>
      </c>
      <c r="O27">
        <f t="shared" si="15"/>
        <v>2</v>
      </c>
      <c r="P27">
        <f t="shared" si="15"/>
        <v>1</v>
      </c>
      <c r="Q27">
        <f t="shared" si="15"/>
        <v>0</v>
      </c>
      <c r="R27" s="12">
        <f t="shared" si="1"/>
        <v>0</v>
      </c>
      <c r="S27" s="12">
        <f t="shared" si="2"/>
        <v>0</v>
      </c>
      <c r="T27" s="12">
        <f t="shared" si="3"/>
        <v>0.66666666666666663</v>
      </c>
      <c r="U27" s="12">
        <f t="shared" si="4"/>
        <v>0.33333333333333331</v>
      </c>
      <c r="V27" s="5">
        <f t="shared" si="5"/>
        <v>1800</v>
      </c>
      <c r="W27" s="11">
        <f t="shared" si="6"/>
        <v>0</v>
      </c>
      <c r="X27" s="11">
        <f t="shared" si="7"/>
        <v>0</v>
      </c>
      <c r="Y27" s="11">
        <f t="shared" si="8"/>
        <v>1200</v>
      </c>
      <c r="Z27" s="11">
        <f t="shared" si="9"/>
        <v>600</v>
      </c>
      <c r="AA27" s="11" t="str">
        <f t="shared" si="10"/>
        <v/>
      </c>
      <c r="AB27" s="11" t="str">
        <f t="shared" si="11"/>
        <v/>
      </c>
      <c r="AC27" s="11">
        <f t="shared" si="12"/>
        <v>200</v>
      </c>
      <c r="AD27" s="11">
        <f t="shared" si="13"/>
        <v>200</v>
      </c>
    </row>
    <row r="28" spans="1:30" x14ac:dyDescent="0.2">
      <c r="A28" t="s">
        <v>87</v>
      </c>
      <c r="B28">
        <v>2021</v>
      </c>
      <c r="D28" t="s">
        <v>57</v>
      </c>
      <c r="E28">
        <v>900</v>
      </c>
      <c r="L28" t="s">
        <v>57</v>
      </c>
      <c r="M28">
        <f t="shared" si="15"/>
        <v>0</v>
      </c>
      <c r="N28">
        <f t="shared" si="15"/>
        <v>0</v>
      </c>
      <c r="O28">
        <f t="shared" si="15"/>
        <v>0</v>
      </c>
      <c r="P28">
        <f t="shared" si="15"/>
        <v>6</v>
      </c>
      <c r="Q28">
        <f t="shared" si="15"/>
        <v>0</v>
      </c>
      <c r="R28" s="12">
        <f t="shared" si="1"/>
        <v>0</v>
      </c>
      <c r="S28" s="12">
        <f t="shared" si="2"/>
        <v>0</v>
      </c>
      <c r="T28" s="12">
        <f t="shared" si="3"/>
        <v>0</v>
      </c>
      <c r="U28" s="12">
        <f t="shared" si="4"/>
        <v>1</v>
      </c>
      <c r="V28" s="5">
        <f t="shared" si="5"/>
        <v>900</v>
      </c>
      <c r="W28" s="11">
        <f t="shared" si="6"/>
        <v>0</v>
      </c>
      <c r="X28" s="11">
        <f t="shared" si="7"/>
        <v>0</v>
      </c>
      <c r="Y28" s="11">
        <f t="shared" si="8"/>
        <v>0</v>
      </c>
      <c r="Z28" s="11">
        <f t="shared" si="9"/>
        <v>900</v>
      </c>
      <c r="AA28" s="11" t="str">
        <f t="shared" si="10"/>
        <v/>
      </c>
      <c r="AB28" s="11" t="str">
        <f t="shared" si="11"/>
        <v/>
      </c>
      <c r="AC28" s="11" t="str">
        <f t="shared" si="12"/>
        <v/>
      </c>
      <c r="AD28" s="11">
        <f t="shared" si="13"/>
        <v>50</v>
      </c>
    </row>
    <row r="29" spans="1:30" x14ac:dyDescent="0.2">
      <c r="A29" t="s">
        <v>67</v>
      </c>
      <c r="B29">
        <v>2022</v>
      </c>
      <c r="D29" t="s">
        <v>58</v>
      </c>
      <c r="E29">
        <v>900</v>
      </c>
      <c r="L29" t="s">
        <v>58</v>
      </c>
      <c r="M29">
        <f t="shared" si="15"/>
        <v>0</v>
      </c>
      <c r="N29">
        <f t="shared" si="15"/>
        <v>0</v>
      </c>
      <c r="O29">
        <f t="shared" si="15"/>
        <v>1</v>
      </c>
      <c r="P29">
        <f t="shared" si="15"/>
        <v>3</v>
      </c>
      <c r="Q29">
        <f t="shared" si="15"/>
        <v>0</v>
      </c>
      <c r="R29" s="12">
        <f t="shared" si="1"/>
        <v>0</v>
      </c>
      <c r="S29" s="12">
        <f t="shared" si="2"/>
        <v>0</v>
      </c>
      <c r="T29" s="12">
        <f t="shared" si="3"/>
        <v>0.25</v>
      </c>
      <c r="U29" s="12">
        <f t="shared" si="4"/>
        <v>0.75</v>
      </c>
      <c r="V29" s="5">
        <f t="shared" si="5"/>
        <v>900</v>
      </c>
      <c r="W29" s="11">
        <f t="shared" si="6"/>
        <v>0</v>
      </c>
      <c r="X29" s="11">
        <f t="shared" si="7"/>
        <v>0</v>
      </c>
      <c r="Y29" s="11">
        <f t="shared" si="8"/>
        <v>225</v>
      </c>
      <c r="Z29" s="11">
        <f t="shared" si="9"/>
        <v>675</v>
      </c>
      <c r="AA29" s="11" t="str">
        <f t="shared" si="10"/>
        <v/>
      </c>
      <c r="AB29" s="11" t="str">
        <f t="shared" si="11"/>
        <v/>
      </c>
      <c r="AC29" s="11">
        <f t="shared" si="12"/>
        <v>75</v>
      </c>
      <c r="AD29" s="11">
        <f t="shared" si="13"/>
        <v>75</v>
      </c>
    </row>
    <row r="30" spans="1:30" x14ac:dyDescent="0.2">
      <c r="A30" t="s">
        <v>67</v>
      </c>
      <c r="B30">
        <v>0</v>
      </c>
      <c r="D30" t="s">
        <v>59</v>
      </c>
      <c r="E30">
        <v>1600</v>
      </c>
      <c r="L30" t="s">
        <v>59</v>
      </c>
      <c r="M30">
        <f t="shared" si="15"/>
        <v>0</v>
      </c>
      <c r="N30">
        <f t="shared" si="15"/>
        <v>2</v>
      </c>
      <c r="O30">
        <f t="shared" si="15"/>
        <v>1</v>
      </c>
      <c r="P30">
        <f t="shared" si="15"/>
        <v>1</v>
      </c>
      <c r="Q30">
        <f t="shared" si="15"/>
        <v>0</v>
      </c>
      <c r="R30" s="12">
        <f t="shared" si="1"/>
        <v>0</v>
      </c>
      <c r="S30" s="12">
        <f t="shared" si="2"/>
        <v>0.5</v>
      </c>
      <c r="T30" s="12">
        <f t="shared" si="3"/>
        <v>0.25</v>
      </c>
      <c r="U30" s="12">
        <f t="shared" si="4"/>
        <v>0.25</v>
      </c>
      <c r="V30" s="5">
        <f t="shared" si="5"/>
        <v>1600</v>
      </c>
      <c r="W30" s="11">
        <f t="shared" si="6"/>
        <v>0</v>
      </c>
      <c r="X30" s="11">
        <f t="shared" si="7"/>
        <v>800</v>
      </c>
      <c r="Y30" s="11">
        <f t="shared" si="8"/>
        <v>400</v>
      </c>
      <c r="Z30" s="11">
        <f t="shared" si="9"/>
        <v>400</v>
      </c>
      <c r="AA30" s="11" t="str">
        <f t="shared" si="10"/>
        <v/>
      </c>
      <c r="AB30" s="11">
        <f t="shared" si="11"/>
        <v>133.33333333333334</v>
      </c>
      <c r="AC30" s="11">
        <f t="shared" si="12"/>
        <v>133.33333333333334</v>
      </c>
      <c r="AD30" s="11">
        <f t="shared" si="13"/>
        <v>133.33333333333334</v>
      </c>
    </row>
    <row r="31" spans="1:30" x14ac:dyDescent="0.2">
      <c r="A31" t="s">
        <v>69</v>
      </c>
      <c r="B31">
        <v>0</v>
      </c>
      <c r="D31" t="s">
        <v>60</v>
      </c>
      <c r="E31">
        <v>1100</v>
      </c>
      <c r="L31" t="s">
        <v>60</v>
      </c>
      <c r="M31">
        <f t="shared" si="15"/>
        <v>0</v>
      </c>
      <c r="N31">
        <f t="shared" si="15"/>
        <v>2</v>
      </c>
      <c r="O31">
        <f t="shared" si="15"/>
        <v>1</v>
      </c>
      <c r="P31">
        <f t="shared" si="15"/>
        <v>2</v>
      </c>
      <c r="Q31">
        <f t="shared" si="15"/>
        <v>0</v>
      </c>
      <c r="R31" s="12">
        <f t="shared" si="1"/>
        <v>0</v>
      </c>
      <c r="S31" s="12">
        <f t="shared" si="2"/>
        <v>0.4</v>
      </c>
      <c r="T31" s="12">
        <f t="shared" si="3"/>
        <v>0.2</v>
      </c>
      <c r="U31" s="12">
        <f t="shared" si="4"/>
        <v>0.4</v>
      </c>
      <c r="V31" s="5">
        <f t="shared" si="5"/>
        <v>1100</v>
      </c>
      <c r="W31" s="11">
        <f t="shared" si="6"/>
        <v>0</v>
      </c>
      <c r="X31" s="11">
        <f t="shared" si="7"/>
        <v>440</v>
      </c>
      <c r="Y31" s="11">
        <f t="shared" si="8"/>
        <v>220</v>
      </c>
      <c r="Z31" s="11">
        <f t="shared" si="9"/>
        <v>440</v>
      </c>
      <c r="AA31" s="11" t="str">
        <f t="shared" si="10"/>
        <v/>
      </c>
      <c r="AB31" s="11">
        <f t="shared" si="11"/>
        <v>73.333333333333329</v>
      </c>
      <c r="AC31" s="11">
        <f t="shared" si="12"/>
        <v>73.333333333333329</v>
      </c>
      <c r="AD31" s="11">
        <f t="shared" si="13"/>
        <v>73.333333333333329</v>
      </c>
    </row>
    <row r="32" spans="1:30" x14ac:dyDescent="0.2">
      <c r="A32" t="s">
        <v>70</v>
      </c>
      <c r="B32">
        <v>2023</v>
      </c>
      <c r="D32" t="s">
        <v>89</v>
      </c>
      <c r="E32">
        <v>1100</v>
      </c>
      <c r="L32" t="s">
        <v>89</v>
      </c>
      <c r="M32">
        <f t="shared" si="15"/>
        <v>0</v>
      </c>
      <c r="N32">
        <f t="shared" si="15"/>
        <v>4</v>
      </c>
      <c r="O32">
        <f t="shared" si="15"/>
        <v>3</v>
      </c>
      <c r="P32">
        <f t="shared" si="15"/>
        <v>6</v>
      </c>
      <c r="Q32">
        <f t="shared" si="15"/>
        <v>1</v>
      </c>
      <c r="R32" s="12">
        <f t="shared" si="1"/>
        <v>0</v>
      </c>
      <c r="S32" s="12">
        <f t="shared" si="2"/>
        <v>0.2857142857142857</v>
      </c>
      <c r="T32" s="12">
        <f t="shared" si="3"/>
        <v>0.21428571428571427</v>
      </c>
      <c r="U32" s="12">
        <f t="shared" si="4"/>
        <v>0.42857142857142855</v>
      </c>
      <c r="V32" s="5">
        <f t="shared" si="5"/>
        <v>1100</v>
      </c>
      <c r="W32" s="11">
        <f t="shared" si="6"/>
        <v>0</v>
      </c>
      <c r="X32" s="11">
        <f t="shared" si="7"/>
        <v>314.28571428571428</v>
      </c>
      <c r="Y32" s="11">
        <f t="shared" si="8"/>
        <v>235.71428571428569</v>
      </c>
      <c r="Z32" s="11">
        <f t="shared" si="9"/>
        <v>471.42857142857139</v>
      </c>
      <c r="AA32" s="11" t="str">
        <f t="shared" si="10"/>
        <v/>
      </c>
      <c r="AB32" s="11">
        <f t="shared" si="11"/>
        <v>26.19047619047619</v>
      </c>
      <c r="AC32" s="11">
        <f t="shared" si="12"/>
        <v>26.19047619047619</v>
      </c>
      <c r="AD32" s="11">
        <f t="shared" si="13"/>
        <v>26.19047619047619</v>
      </c>
    </row>
    <row r="33" spans="1:30" x14ac:dyDescent="0.2">
      <c r="A33" t="s">
        <v>70</v>
      </c>
      <c r="B33">
        <v>2023</v>
      </c>
      <c r="D33" t="s">
        <v>61</v>
      </c>
      <c r="E33">
        <v>77500</v>
      </c>
      <c r="L33" t="s">
        <v>61</v>
      </c>
      <c r="M33">
        <f>COUNTIFS($A:$A,$L33,$B:$B,M$1)</f>
        <v>108</v>
      </c>
      <c r="N33">
        <f t="shared" ref="M33:Q42" si="16">COUNTIFS($A:$A,$L33,$B:$B,N$1)</f>
        <v>5</v>
      </c>
      <c r="O33">
        <f t="shared" si="16"/>
        <v>1</v>
      </c>
      <c r="P33">
        <f t="shared" si="16"/>
        <v>0</v>
      </c>
      <c r="Q33">
        <f t="shared" si="16"/>
        <v>35</v>
      </c>
      <c r="R33" s="12">
        <f t="shared" si="1"/>
        <v>0.72483221476510062</v>
      </c>
      <c r="S33" s="12">
        <f t="shared" si="2"/>
        <v>3.3557046979865772E-2</v>
      </c>
      <c r="T33" s="12">
        <f t="shared" si="3"/>
        <v>6.7114093959731542E-3</v>
      </c>
      <c r="U33" s="12">
        <f t="shared" si="4"/>
        <v>0</v>
      </c>
      <c r="V33" s="5">
        <f>VLOOKUP(L33,$D$2:$E$56,2,0)</f>
        <v>77500</v>
      </c>
      <c r="W33" s="11">
        <f t="shared" si="6"/>
        <v>56174.496644295301</v>
      </c>
      <c r="X33" s="11">
        <f t="shared" si="7"/>
        <v>2600.6711409395975</v>
      </c>
      <c r="Y33" s="11">
        <f t="shared" si="8"/>
        <v>520.13422818791946</v>
      </c>
      <c r="Z33" s="11">
        <f t="shared" si="9"/>
        <v>0</v>
      </c>
      <c r="AA33" s="11">
        <f t="shared" si="10"/>
        <v>173.37807606263982</v>
      </c>
      <c r="AB33" s="11">
        <f t="shared" si="11"/>
        <v>173.37807606263985</v>
      </c>
      <c r="AC33" s="11">
        <f t="shared" si="12"/>
        <v>173.37807606263982</v>
      </c>
      <c r="AD33" s="11" t="str">
        <f t="shared" si="13"/>
        <v/>
      </c>
    </row>
    <row r="34" spans="1:30" x14ac:dyDescent="0.2">
      <c r="A34" t="s">
        <v>65</v>
      </c>
      <c r="B34">
        <v>2023</v>
      </c>
      <c r="D34" t="s">
        <v>65</v>
      </c>
      <c r="E34">
        <v>40300</v>
      </c>
      <c r="L34" t="s">
        <v>65</v>
      </c>
      <c r="M34">
        <f t="shared" si="16"/>
        <v>58</v>
      </c>
      <c r="N34">
        <f t="shared" si="16"/>
        <v>16</v>
      </c>
      <c r="O34">
        <f t="shared" si="16"/>
        <v>9</v>
      </c>
      <c r="P34">
        <f t="shared" si="16"/>
        <v>1</v>
      </c>
      <c r="Q34">
        <f t="shared" si="16"/>
        <v>15</v>
      </c>
      <c r="R34" s="12">
        <f t="shared" si="1"/>
        <v>0.58585858585858586</v>
      </c>
      <c r="S34" s="12">
        <f t="shared" si="2"/>
        <v>0.16161616161616163</v>
      </c>
      <c r="T34" s="12">
        <f t="shared" si="3"/>
        <v>9.0909090909090912E-2</v>
      </c>
      <c r="U34" s="12">
        <f t="shared" si="4"/>
        <v>1.0101010101010102E-2</v>
      </c>
      <c r="V34" s="5">
        <f t="shared" si="5"/>
        <v>40300</v>
      </c>
      <c r="W34" s="11">
        <f t="shared" si="6"/>
        <v>23610.101010101011</v>
      </c>
      <c r="X34" s="11">
        <f t="shared" si="7"/>
        <v>6513.1313131313136</v>
      </c>
      <c r="Y34" s="11">
        <f t="shared" si="8"/>
        <v>3663.6363636363635</v>
      </c>
      <c r="Z34" s="11">
        <f t="shared" si="9"/>
        <v>407.0707070707071</v>
      </c>
      <c r="AA34" s="11">
        <f t="shared" si="10"/>
        <v>135.69023569023568</v>
      </c>
      <c r="AB34" s="11">
        <f t="shared" si="11"/>
        <v>135.69023569023571</v>
      </c>
      <c r="AC34" s="11">
        <f t="shared" si="12"/>
        <v>135.69023569023568</v>
      </c>
      <c r="AD34" s="11">
        <f t="shared" si="13"/>
        <v>135.69023569023571</v>
      </c>
    </row>
    <row r="35" spans="1:30" x14ac:dyDescent="0.2">
      <c r="A35" t="s">
        <v>61</v>
      </c>
      <c r="B35">
        <v>2023</v>
      </c>
      <c r="D35" t="s">
        <v>66</v>
      </c>
      <c r="E35">
        <v>14900</v>
      </c>
      <c r="L35" t="s">
        <v>66</v>
      </c>
      <c r="M35">
        <f t="shared" si="16"/>
        <v>1</v>
      </c>
      <c r="N35">
        <f t="shared" si="16"/>
        <v>28</v>
      </c>
      <c r="O35">
        <f t="shared" si="16"/>
        <v>10</v>
      </c>
      <c r="P35">
        <f t="shared" si="16"/>
        <v>1</v>
      </c>
      <c r="Q35">
        <f t="shared" si="16"/>
        <v>3</v>
      </c>
      <c r="R35" s="12">
        <f t="shared" ref="R35:R52" si="17">M35/SUM($M35:$Q35)</f>
        <v>2.3255813953488372E-2</v>
      </c>
      <c r="S35" s="12">
        <f t="shared" ref="S35:S52" si="18">N35/SUM($M35:$Q35)</f>
        <v>0.65116279069767447</v>
      </c>
      <c r="T35" s="12">
        <f t="shared" ref="T35:T52" si="19">O35/SUM($M35:$Q35)</f>
        <v>0.23255813953488372</v>
      </c>
      <c r="U35" s="12">
        <f t="shared" ref="U35:U52" si="20">P35/SUM($M35:$Q35)</f>
        <v>2.3255813953488372E-2</v>
      </c>
      <c r="V35" s="5">
        <f t="shared" ref="V35:V52" si="21">VLOOKUP(L35,$D$2:$E$56,2,0)</f>
        <v>14900</v>
      </c>
      <c r="W35" s="11">
        <f t="shared" ref="W35:W52" si="22">R35*$V35</f>
        <v>346.51162790697674</v>
      </c>
      <c r="X35" s="11">
        <f t="shared" ref="X35:X52" si="23">S35*$V35</f>
        <v>9702.3255813953492</v>
      </c>
      <c r="Y35" s="11">
        <f t="shared" ref="Y35:Y52" si="24">T35*$V35</f>
        <v>3465.1162790697672</v>
      </c>
      <c r="Z35" s="11">
        <f t="shared" ref="Z35:Z52" si="25">U35*$V35</f>
        <v>346.51162790697674</v>
      </c>
      <c r="AA35" s="11">
        <f t="shared" ref="AA35:AA52" si="26">IFERROR(W35/3/M35,"")</f>
        <v>115.50387596899225</v>
      </c>
      <c r="AB35" s="11">
        <f t="shared" ref="AB35:AB52" si="27">IFERROR(X35/3/N35,"")</f>
        <v>115.50387596899225</v>
      </c>
      <c r="AC35" s="11">
        <f t="shared" ref="AC35:AC52" si="28">IFERROR(Y35/3/O35,"")</f>
        <v>115.50387596899225</v>
      </c>
      <c r="AD35" s="11">
        <f t="shared" ref="AD35:AD52" si="29">IFERROR(Z35/3/P35,"")</f>
        <v>115.50387596899225</v>
      </c>
    </row>
    <row r="36" spans="1:30" x14ac:dyDescent="0.2">
      <c r="A36" t="s">
        <v>61</v>
      </c>
      <c r="B36">
        <v>2023</v>
      </c>
      <c r="D36" t="s">
        <v>67</v>
      </c>
      <c r="E36">
        <v>16200</v>
      </c>
      <c r="L36" t="s">
        <v>67</v>
      </c>
      <c r="M36">
        <f t="shared" si="16"/>
        <v>1</v>
      </c>
      <c r="N36">
        <f t="shared" si="16"/>
        <v>31</v>
      </c>
      <c r="O36">
        <f t="shared" si="16"/>
        <v>4</v>
      </c>
      <c r="P36">
        <f t="shared" si="16"/>
        <v>2</v>
      </c>
      <c r="Q36">
        <f t="shared" si="16"/>
        <v>5</v>
      </c>
      <c r="R36" s="12">
        <f t="shared" si="17"/>
        <v>2.3255813953488372E-2</v>
      </c>
      <c r="S36" s="12">
        <f t="shared" si="18"/>
        <v>0.72093023255813948</v>
      </c>
      <c r="T36" s="12">
        <f t="shared" si="19"/>
        <v>9.3023255813953487E-2</v>
      </c>
      <c r="U36" s="12">
        <f t="shared" si="20"/>
        <v>4.6511627906976744E-2</v>
      </c>
      <c r="V36" s="5">
        <f t="shared" si="21"/>
        <v>16200</v>
      </c>
      <c r="W36" s="11">
        <f t="shared" si="22"/>
        <v>376.74418604651163</v>
      </c>
      <c r="X36" s="11">
        <f t="shared" si="23"/>
        <v>11679.069767441859</v>
      </c>
      <c r="Y36" s="11">
        <f t="shared" si="24"/>
        <v>1506.9767441860465</v>
      </c>
      <c r="Z36" s="11">
        <f t="shared" si="25"/>
        <v>753.48837209302326</v>
      </c>
      <c r="AA36" s="11">
        <f t="shared" si="26"/>
        <v>125.58139534883721</v>
      </c>
      <c r="AB36" s="11">
        <f t="shared" si="27"/>
        <v>125.58139534883719</v>
      </c>
      <c r="AC36" s="11">
        <f t="shared" si="28"/>
        <v>125.58139534883721</v>
      </c>
      <c r="AD36" s="11">
        <f t="shared" si="29"/>
        <v>125.58139534883721</v>
      </c>
    </row>
    <row r="37" spans="1:30" x14ac:dyDescent="0.2">
      <c r="A37" t="s">
        <v>61</v>
      </c>
      <c r="B37">
        <v>2023</v>
      </c>
      <c r="D37" t="s">
        <v>68</v>
      </c>
      <c r="E37">
        <v>10300</v>
      </c>
      <c r="L37" t="s">
        <v>68</v>
      </c>
      <c r="M37">
        <f t="shared" si="16"/>
        <v>2</v>
      </c>
      <c r="N37">
        <f t="shared" si="16"/>
        <v>21</v>
      </c>
      <c r="O37">
        <f t="shared" si="16"/>
        <v>9</v>
      </c>
      <c r="P37">
        <f t="shared" si="16"/>
        <v>0</v>
      </c>
      <c r="Q37">
        <f t="shared" si="16"/>
        <v>5</v>
      </c>
      <c r="R37" s="12">
        <f t="shared" si="17"/>
        <v>5.4054054054054057E-2</v>
      </c>
      <c r="S37" s="12">
        <f t="shared" si="18"/>
        <v>0.56756756756756754</v>
      </c>
      <c r="T37" s="12">
        <f t="shared" si="19"/>
        <v>0.24324324324324326</v>
      </c>
      <c r="U37" s="12">
        <f t="shared" si="20"/>
        <v>0</v>
      </c>
      <c r="V37" s="5">
        <f t="shared" si="21"/>
        <v>10300</v>
      </c>
      <c r="W37" s="11">
        <f t="shared" si="22"/>
        <v>556.75675675675677</v>
      </c>
      <c r="X37" s="11">
        <f t="shared" si="23"/>
        <v>5845.9459459459458</v>
      </c>
      <c r="Y37" s="11">
        <f t="shared" si="24"/>
        <v>2505.4054054054054</v>
      </c>
      <c r="Z37" s="11">
        <f t="shared" si="25"/>
        <v>0</v>
      </c>
      <c r="AA37" s="11">
        <f t="shared" si="26"/>
        <v>92.792792792792795</v>
      </c>
      <c r="AB37" s="11">
        <f t="shared" si="27"/>
        <v>92.792792792792781</v>
      </c>
      <c r="AC37" s="11">
        <f t="shared" si="28"/>
        <v>92.792792792792795</v>
      </c>
      <c r="AD37" s="11" t="str">
        <f t="shared" si="29"/>
        <v/>
      </c>
    </row>
    <row r="38" spans="1:30" x14ac:dyDescent="0.2">
      <c r="A38" t="s">
        <v>70</v>
      </c>
      <c r="B38">
        <v>2023</v>
      </c>
      <c r="D38" t="s">
        <v>69</v>
      </c>
      <c r="E38">
        <v>14300</v>
      </c>
      <c r="L38" t="s">
        <v>69</v>
      </c>
      <c r="M38">
        <f t="shared" si="16"/>
        <v>54</v>
      </c>
      <c r="N38">
        <f t="shared" si="16"/>
        <v>12</v>
      </c>
      <c r="O38">
        <f t="shared" si="16"/>
        <v>14</v>
      </c>
      <c r="P38">
        <f t="shared" si="16"/>
        <v>2</v>
      </c>
      <c r="Q38">
        <f t="shared" si="16"/>
        <v>14</v>
      </c>
      <c r="R38" s="12">
        <f t="shared" si="17"/>
        <v>0.5625</v>
      </c>
      <c r="S38" s="12">
        <f t="shared" si="18"/>
        <v>0.125</v>
      </c>
      <c r="T38" s="12">
        <f t="shared" si="19"/>
        <v>0.14583333333333334</v>
      </c>
      <c r="U38" s="12">
        <f t="shared" si="20"/>
        <v>2.0833333333333332E-2</v>
      </c>
      <c r="V38" s="5">
        <f t="shared" si="21"/>
        <v>14300</v>
      </c>
      <c r="W38" s="11">
        <f t="shared" si="22"/>
        <v>8043.75</v>
      </c>
      <c r="X38" s="11">
        <f t="shared" si="23"/>
        <v>1787.5</v>
      </c>
      <c r="Y38" s="11">
        <f t="shared" si="24"/>
        <v>2085.416666666667</v>
      </c>
      <c r="Z38" s="11">
        <f t="shared" si="25"/>
        <v>297.91666666666663</v>
      </c>
      <c r="AA38" s="11">
        <f t="shared" si="26"/>
        <v>49.652777777777779</v>
      </c>
      <c r="AB38" s="11">
        <f t="shared" si="27"/>
        <v>49.652777777777779</v>
      </c>
      <c r="AC38" s="11">
        <f t="shared" si="28"/>
        <v>49.652777777777786</v>
      </c>
      <c r="AD38" s="11">
        <f t="shared" si="29"/>
        <v>49.652777777777771</v>
      </c>
    </row>
    <row r="39" spans="1:30" x14ac:dyDescent="0.2">
      <c r="A39" t="s">
        <v>70</v>
      </c>
      <c r="B39">
        <v>2023</v>
      </c>
      <c r="D39" t="s">
        <v>70</v>
      </c>
      <c r="E39">
        <v>48100</v>
      </c>
      <c r="L39" t="s">
        <v>70</v>
      </c>
      <c r="M39">
        <f t="shared" si="16"/>
        <v>107</v>
      </c>
      <c r="N39">
        <f t="shared" si="16"/>
        <v>8</v>
      </c>
      <c r="O39">
        <f t="shared" si="16"/>
        <v>3</v>
      </c>
      <c r="P39">
        <f t="shared" si="16"/>
        <v>0</v>
      </c>
      <c r="Q39">
        <f t="shared" si="16"/>
        <v>24</v>
      </c>
      <c r="R39" s="12">
        <f t="shared" si="17"/>
        <v>0.75352112676056338</v>
      </c>
      <c r="S39" s="12">
        <f t="shared" si="18"/>
        <v>5.6338028169014086E-2</v>
      </c>
      <c r="T39" s="12">
        <f t="shared" si="19"/>
        <v>2.1126760563380281E-2</v>
      </c>
      <c r="U39" s="12">
        <f t="shared" si="20"/>
        <v>0</v>
      </c>
      <c r="V39" s="5">
        <f t="shared" si="21"/>
        <v>48100</v>
      </c>
      <c r="W39" s="11">
        <f t="shared" si="22"/>
        <v>36244.366197183095</v>
      </c>
      <c r="X39" s="11">
        <f t="shared" si="23"/>
        <v>2709.8591549295775</v>
      </c>
      <c r="Y39" s="11">
        <f t="shared" si="24"/>
        <v>1016.1971830985915</v>
      </c>
      <c r="Z39" s="11">
        <f t="shared" si="25"/>
        <v>0</v>
      </c>
      <c r="AA39" s="11">
        <f t="shared" si="26"/>
        <v>112.91079812206571</v>
      </c>
      <c r="AB39" s="11">
        <f t="shared" si="27"/>
        <v>112.91079812206573</v>
      </c>
      <c r="AC39" s="11">
        <f t="shared" si="28"/>
        <v>112.91079812206573</v>
      </c>
      <c r="AD39" s="11" t="str">
        <f t="shared" si="29"/>
        <v/>
      </c>
    </row>
    <row r="40" spans="1:30" x14ac:dyDescent="0.2">
      <c r="A40" t="s">
        <v>69</v>
      </c>
      <c r="B40">
        <v>2023</v>
      </c>
      <c r="D40" t="s">
        <v>71</v>
      </c>
      <c r="E40">
        <v>44900</v>
      </c>
      <c r="L40" t="s">
        <v>71</v>
      </c>
      <c r="M40">
        <f t="shared" si="16"/>
        <v>0</v>
      </c>
      <c r="N40">
        <f t="shared" si="16"/>
        <v>0</v>
      </c>
      <c r="O40">
        <f t="shared" si="16"/>
        <v>9</v>
      </c>
      <c r="P40">
        <f t="shared" si="16"/>
        <v>103</v>
      </c>
      <c r="Q40">
        <f t="shared" si="16"/>
        <v>3</v>
      </c>
      <c r="R40" s="12">
        <f t="shared" si="17"/>
        <v>0</v>
      </c>
      <c r="S40" s="12">
        <f t="shared" si="18"/>
        <v>0</v>
      </c>
      <c r="T40" s="12">
        <f t="shared" si="19"/>
        <v>7.8260869565217397E-2</v>
      </c>
      <c r="U40" s="12">
        <f t="shared" si="20"/>
        <v>0.89565217391304353</v>
      </c>
      <c r="V40" s="5">
        <f t="shared" si="21"/>
        <v>44900</v>
      </c>
      <c r="W40" s="11">
        <f t="shared" si="22"/>
        <v>0</v>
      </c>
      <c r="X40" s="11">
        <f t="shared" si="23"/>
        <v>0</v>
      </c>
      <c r="Y40" s="11">
        <f t="shared" si="24"/>
        <v>3513.913043478261</v>
      </c>
      <c r="Z40" s="11">
        <f t="shared" si="25"/>
        <v>40214.782608695656</v>
      </c>
      <c r="AA40" s="11" t="str">
        <f t="shared" si="26"/>
        <v/>
      </c>
      <c r="AB40" s="11" t="str">
        <f t="shared" si="27"/>
        <v/>
      </c>
      <c r="AC40" s="11">
        <f t="shared" si="28"/>
        <v>130.14492753623188</v>
      </c>
      <c r="AD40" s="11">
        <f t="shared" si="29"/>
        <v>130.1449275362319</v>
      </c>
    </row>
    <row r="41" spans="1:30" x14ac:dyDescent="0.2">
      <c r="A41" t="s">
        <v>76</v>
      </c>
      <c r="B41">
        <v>2021</v>
      </c>
      <c r="D41" t="s">
        <v>87</v>
      </c>
      <c r="E41">
        <v>27500</v>
      </c>
      <c r="L41" t="s">
        <v>87</v>
      </c>
      <c r="M41">
        <f t="shared" si="16"/>
        <v>1</v>
      </c>
      <c r="N41">
        <f t="shared" si="16"/>
        <v>16</v>
      </c>
      <c r="O41">
        <f t="shared" si="16"/>
        <v>51</v>
      </c>
      <c r="P41">
        <f t="shared" si="16"/>
        <v>37</v>
      </c>
      <c r="Q41">
        <f t="shared" si="16"/>
        <v>10</v>
      </c>
      <c r="R41" s="12">
        <f t="shared" si="17"/>
        <v>8.6956521739130436E-3</v>
      </c>
      <c r="S41" s="12">
        <f t="shared" si="18"/>
        <v>0.1391304347826087</v>
      </c>
      <c r="T41" s="12">
        <f t="shared" si="19"/>
        <v>0.44347826086956521</v>
      </c>
      <c r="U41" s="12">
        <f t="shared" si="20"/>
        <v>0.32173913043478258</v>
      </c>
      <c r="V41" s="5">
        <f t="shared" si="21"/>
        <v>27500</v>
      </c>
      <c r="W41" s="11">
        <f t="shared" si="22"/>
        <v>239.13043478260869</v>
      </c>
      <c r="X41" s="11">
        <f t="shared" si="23"/>
        <v>3826.086956521739</v>
      </c>
      <c r="Y41" s="11">
        <f t="shared" si="24"/>
        <v>12195.652173913044</v>
      </c>
      <c r="Z41" s="11">
        <f t="shared" si="25"/>
        <v>8847.8260869565202</v>
      </c>
      <c r="AA41" s="11">
        <f t="shared" si="26"/>
        <v>79.710144927536234</v>
      </c>
      <c r="AB41" s="11">
        <f t="shared" si="27"/>
        <v>79.710144927536234</v>
      </c>
      <c r="AC41" s="11">
        <f t="shared" si="28"/>
        <v>79.710144927536234</v>
      </c>
      <c r="AD41" s="11">
        <f t="shared" si="29"/>
        <v>79.71014492753622</v>
      </c>
    </row>
    <row r="42" spans="1:30" x14ac:dyDescent="0.2">
      <c r="A42" t="s">
        <v>76</v>
      </c>
      <c r="B42">
        <v>2021</v>
      </c>
      <c r="D42" t="s">
        <v>72</v>
      </c>
      <c r="E42">
        <v>34200</v>
      </c>
      <c r="L42" t="s">
        <v>72</v>
      </c>
      <c r="M42">
        <f t="shared" si="16"/>
        <v>0</v>
      </c>
      <c r="N42">
        <f t="shared" si="16"/>
        <v>23</v>
      </c>
      <c r="O42">
        <f t="shared" si="16"/>
        <v>34</v>
      </c>
      <c r="P42">
        <f t="shared" si="16"/>
        <v>19</v>
      </c>
      <c r="Q42">
        <f t="shared" si="16"/>
        <v>4</v>
      </c>
      <c r="R42" s="12">
        <f t="shared" si="17"/>
        <v>0</v>
      </c>
      <c r="S42" s="12">
        <f t="shared" si="18"/>
        <v>0.28749999999999998</v>
      </c>
      <c r="T42" s="12">
        <f t="shared" si="19"/>
        <v>0.42499999999999999</v>
      </c>
      <c r="U42" s="12">
        <f t="shared" si="20"/>
        <v>0.23749999999999999</v>
      </c>
      <c r="V42" s="5">
        <f t="shared" si="21"/>
        <v>34200</v>
      </c>
      <c r="W42" s="11">
        <f t="shared" si="22"/>
        <v>0</v>
      </c>
      <c r="X42" s="11">
        <f t="shared" si="23"/>
        <v>9832.5</v>
      </c>
      <c r="Y42" s="11">
        <f t="shared" si="24"/>
        <v>14535</v>
      </c>
      <c r="Z42" s="11">
        <f t="shared" si="25"/>
        <v>8122.5</v>
      </c>
      <c r="AA42" s="11" t="str">
        <f t="shared" si="26"/>
        <v/>
      </c>
      <c r="AB42" s="11">
        <f t="shared" si="27"/>
        <v>142.5</v>
      </c>
      <c r="AC42" s="11">
        <f t="shared" si="28"/>
        <v>142.5</v>
      </c>
      <c r="AD42" s="11">
        <f t="shared" si="29"/>
        <v>142.5</v>
      </c>
    </row>
    <row r="43" spans="1:30" x14ac:dyDescent="0.2">
      <c r="A43" t="s">
        <v>76</v>
      </c>
      <c r="B43">
        <v>2021</v>
      </c>
      <c r="D43" t="s">
        <v>74</v>
      </c>
      <c r="E43">
        <v>23100</v>
      </c>
      <c r="L43" t="s">
        <v>74</v>
      </c>
      <c r="M43">
        <f t="shared" ref="M43:Q52" si="30">COUNTIFS($A:$A,$L43,$B:$B,M$1)</f>
        <v>1</v>
      </c>
      <c r="N43">
        <f t="shared" si="30"/>
        <v>39</v>
      </c>
      <c r="O43">
        <f t="shared" si="30"/>
        <v>5</v>
      </c>
      <c r="P43">
        <f t="shared" si="30"/>
        <v>7</v>
      </c>
      <c r="Q43">
        <f t="shared" si="30"/>
        <v>7</v>
      </c>
      <c r="R43" s="12">
        <f t="shared" si="17"/>
        <v>1.6949152542372881E-2</v>
      </c>
      <c r="S43" s="12">
        <f t="shared" si="18"/>
        <v>0.66101694915254239</v>
      </c>
      <c r="T43" s="12">
        <f t="shared" si="19"/>
        <v>8.4745762711864403E-2</v>
      </c>
      <c r="U43" s="12">
        <f t="shared" si="20"/>
        <v>0.11864406779661017</v>
      </c>
      <c r="V43" s="5">
        <f t="shared" si="21"/>
        <v>23100</v>
      </c>
      <c r="W43" s="11">
        <f t="shared" si="22"/>
        <v>391.52542372881356</v>
      </c>
      <c r="X43" s="11">
        <f t="shared" si="23"/>
        <v>15269.491525423729</v>
      </c>
      <c r="Y43" s="11">
        <f t="shared" si="24"/>
        <v>1957.6271186440677</v>
      </c>
      <c r="Z43" s="11">
        <f t="shared" si="25"/>
        <v>2740.6779661016949</v>
      </c>
      <c r="AA43" s="11">
        <f t="shared" si="26"/>
        <v>130.5084745762712</v>
      </c>
      <c r="AB43" s="11">
        <f t="shared" si="27"/>
        <v>130.5084745762712</v>
      </c>
      <c r="AC43" s="11">
        <f t="shared" si="28"/>
        <v>130.50847457627117</v>
      </c>
      <c r="AD43" s="11">
        <f t="shared" si="29"/>
        <v>130.5084745762712</v>
      </c>
    </row>
    <row r="44" spans="1:30" x14ac:dyDescent="0.2">
      <c r="A44" t="s">
        <v>87</v>
      </c>
      <c r="B44">
        <v>2021</v>
      </c>
      <c r="D44" t="s">
        <v>75</v>
      </c>
      <c r="E44">
        <v>9300</v>
      </c>
      <c r="L44" t="s">
        <v>75</v>
      </c>
      <c r="M44">
        <f t="shared" si="30"/>
        <v>1</v>
      </c>
      <c r="N44">
        <f t="shared" si="30"/>
        <v>10</v>
      </c>
      <c r="O44">
        <f t="shared" si="30"/>
        <v>9</v>
      </c>
      <c r="P44">
        <f t="shared" si="30"/>
        <v>2</v>
      </c>
      <c r="Q44">
        <f t="shared" si="30"/>
        <v>2</v>
      </c>
      <c r="R44" s="12">
        <f t="shared" si="17"/>
        <v>4.1666666666666664E-2</v>
      </c>
      <c r="S44" s="12">
        <f t="shared" si="18"/>
        <v>0.41666666666666669</v>
      </c>
      <c r="T44" s="12">
        <f t="shared" si="19"/>
        <v>0.375</v>
      </c>
      <c r="U44" s="12">
        <f t="shared" si="20"/>
        <v>8.3333333333333329E-2</v>
      </c>
      <c r="V44" s="5">
        <f t="shared" si="21"/>
        <v>9300</v>
      </c>
      <c r="W44" s="11">
        <f t="shared" si="22"/>
        <v>387.5</v>
      </c>
      <c r="X44" s="11">
        <f t="shared" si="23"/>
        <v>3875</v>
      </c>
      <c r="Y44" s="11">
        <f t="shared" si="24"/>
        <v>3487.5</v>
      </c>
      <c r="Z44" s="11">
        <f t="shared" si="25"/>
        <v>775</v>
      </c>
      <c r="AA44" s="11">
        <f t="shared" si="26"/>
        <v>129.16666666666666</v>
      </c>
      <c r="AB44" s="11">
        <f t="shared" si="27"/>
        <v>129.16666666666669</v>
      </c>
      <c r="AC44" s="11">
        <f t="shared" si="28"/>
        <v>129.16666666666666</v>
      </c>
      <c r="AD44" s="11">
        <f t="shared" si="29"/>
        <v>129.16666666666666</v>
      </c>
    </row>
    <row r="45" spans="1:30" x14ac:dyDescent="0.2">
      <c r="A45" t="s">
        <v>76</v>
      </c>
      <c r="B45">
        <v>2021</v>
      </c>
      <c r="D45" t="s">
        <v>76</v>
      </c>
      <c r="E45">
        <v>28300</v>
      </c>
      <c r="L45" t="s">
        <v>76</v>
      </c>
      <c r="M45">
        <f t="shared" si="30"/>
        <v>1</v>
      </c>
      <c r="N45">
        <f t="shared" si="30"/>
        <v>30</v>
      </c>
      <c r="O45">
        <f t="shared" si="30"/>
        <v>50</v>
      </c>
      <c r="P45">
        <f t="shared" si="30"/>
        <v>1</v>
      </c>
      <c r="Q45">
        <f t="shared" si="30"/>
        <v>8</v>
      </c>
      <c r="R45" s="12">
        <f t="shared" si="17"/>
        <v>1.1111111111111112E-2</v>
      </c>
      <c r="S45" s="12">
        <f t="shared" si="18"/>
        <v>0.33333333333333331</v>
      </c>
      <c r="T45" s="12">
        <f t="shared" si="19"/>
        <v>0.55555555555555558</v>
      </c>
      <c r="U45" s="12">
        <f t="shared" si="20"/>
        <v>1.1111111111111112E-2</v>
      </c>
      <c r="V45" s="5">
        <f t="shared" si="21"/>
        <v>28300</v>
      </c>
      <c r="W45" s="11">
        <f t="shared" si="22"/>
        <v>314.44444444444446</v>
      </c>
      <c r="X45" s="11">
        <f t="shared" si="23"/>
        <v>9433.3333333333321</v>
      </c>
      <c r="Y45" s="11">
        <f t="shared" si="24"/>
        <v>15722.222222222223</v>
      </c>
      <c r="Z45" s="11">
        <f t="shared" si="25"/>
        <v>314.44444444444446</v>
      </c>
      <c r="AA45" s="11">
        <f t="shared" si="26"/>
        <v>104.81481481481482</v>
      </c>
      <c r="AB45" s="11">
        <f t="shared" si="27"/>
        <v>104.8148148148148</v>
      </c>
      <c r="AC45" s="11">
        <f t="shared" si="28"/>
        <v>104.81481481481482</v>
      </c>
      <c r="AD45" s="11">
        <f t="shared" si="29"/>
        <v>104.81481481481482</v>
      </c>
    </row>
    <row r="46" spans="1:30" x14ac:dyDescent="0.2">
      <c r="A46" t="s">
        <v>82</v>
      </c>
      <c r="B46">
        <v>2021</v>
      </c>
      <c r="D46" t="s">
        <v>77</v>
      </c>
      <c r="E46">
        <v>56600</v>
      </c>
      <c r="L46" t="s">
        <v>77</v>
      </c>
      <c r="M46">
        <f t="shared" si="30"/>
        <v>7</v>
      </c>
      <c r="N46">
        <f t="shared" si="30"/>
        <v>97</v>
      </c>
      <c r="O46">
        <f t="shared" si="30"/>
        <v>26</v>
      </c>
      <c r="P46">
        <f t="shared" si="30"/>
        <v>13</v>
      </c>
      <c r="Q46">
        <f t="shared" si="30"/>
        <v>8</v>
      </c>
      <c r="R46" s="12">
        <f t="shared" si="17"/>
        <v>4.6357615894039736E-2</v>
      </c>
      <c r="S46" s="12">
        <f t="shared" si="18"/>
        <v>0.64238410596026485</v>
      </c>
      <c r="T46" s="12">
        <f t="shared" si="19"/>
        <v>0.17218543046357615</v>
      </c>
      <c r="U46" s="12">
        <f t="shared" si="20"/>
        <v>8.6092715231788075E-2</v>
      </c>
      <c r="V46" s="5">
        <f t="shared" si="21"/>
        <v>56600</v>
      </c>
      <c r="W46" s="11">
        <f t="shared" si="22"/>
        <v>2623.8410596026492</v>
      </c>
      <c r="X46" s="11">
        <f t="shared" si="23"/>
        <v>36358.940397350991</v>
      </c>
      <c r="Y46" s="11">
        <f t="shared" si="24"/>
        <v>9745.6953642384105</v>
      </c>
      <c r="Z46" s="11">
        <f t="shared" si="25"/>
        <v>4872.8476821192053</v>
      </c>
      <c r="AA46" s="11">
        <f t="shared" si="26"/>
        <v>124.94481236203092</v>
      </c>
      <c r="AB46" s="11">
        <f t="shared" si="27"/>
        <v>124.9448123620309</v>
      </c>
      <c r="AC46" s="11">
        <f t="shared" si="28"/>
        <v>124.9448123620309</v>
      </c>
      <c r="AD46" s="11">
        <f t="shared" si="29"/>
        <v>124.9448123620309</v>
      </c>
    </row>
    <row r="47" spans="1:30" x14ac:dyDescent="0.2">
      <c r="A47" t="s">
        <v>87</v>
      </c>
      <c r="B47">
        <v>0</v>
      </c>
      <c r="D47" t="s">
        <v>78</v>
      </c>
      <c r="E47">
        <v>9800</v>
      </c>
      <c r="L47" t="s">
        <v>78</v>
      </c>
      <c r="M47">
        <f t="shared" si="30"/>
        <v>1</v>
      </c>
      <c r="N47">
        <f t="shared" si="30"/>
        <v>11</v>
      </c>
      <c r="O47">
        <f t="shared" si="30"/>
        <v>2</v>
      </c>
      <c r="P47">
        <f t="shared" si="30"/>
        <v>0</v>
      </c>
      <c r="Q47">
        <f t="shared" si="30"/>
        <v>7</v>
      </c>
      <c r="R47" s="12">
        <f t="shared" si="17"/>
        <v>4.7619047619047616E-2</v>
      </c>
      <c r="S47" s="12">
        <f t="shared" si="18"/>
        <v>0.52380952380952384</v>
      </c>
      <c r="T47" s="12">
        <f t="shared" si="19"/>
        <v>9.5238095238095233E-2</v>
      </c>
      <c r="U47" s="12">
        <f t="shared" si="20"/>
        <v>0</v>
      </c>
      <c r="V47" s="5">
        <f t="shared" si="21"/>
        <v>9800</v>
      </c>
      <c r="W47" s="11">
        <f t="shared" si="22"/>
        <v>466.66666666666663</v>
      </c>
      <c r="X47" s="11">
        <f t="shared" si="23"/>
        <v>5133.3333333333339</v>
      </c>
      <c r="Y47" s="11">
        <f t="shared" si="24"/>
        <v>933.33333333333326</v>
      </c>
      <c r="Z47" s="11">
        <f t="shared" si="25"/>
        <v>0</v>
      </c>
      <c r="AA47" s="11">
        <f t="shared" si="26"/>
        <v>155.55555555555554</v>
      </c>
      <c r="AB47" s="11">
        <f t="shared" si="27"/>
        <v>155.55555555555557</v>
      </c>
      <c r="AC47" s="11">
        <f t="shared" si="28"/>
        <v>155.55555555555554</v>
      </c>
      <c r="AD47" s="11" t="str">
        <f t="shared" si="29"/>
        <v/>
      </c>
    </row>
    <row r="48" spans="1:30" x14ac:dyDescent="0.2">
      <c r="A48" t="s">
        <v>69</v>
      </c>
      <c r="B48">
        <v>2022</v>
      </c>
      <c r="D48" t="s">
        <v>79</v>
      </c>
      <c r="E48">
        <v>3200</v>
      </c>
      <c r="L48" t="s">
        <v>79</v>
      </c>
      <c r="M48">
        <f t="shared" si="30"/>
        <v>1</v>
      </c>
      <c r="N48">
        <f t="shared" si="30"/>
        <v>7</v>
      </c>
      <c r="O48">
        <f t="shared" si="30"/>
        <v>0</v>
      </c>
      <c r="P48">
        <f t="shared" si="30"/>
        <v>1</v>
      </c>
      <c r="Q48">
        <f t="shared" si="30"/>
        <v>2</v>
      </c>
      <c r="R48" s="12">
        <f t="shared" si="17"/>
        <v>9.0909090909090912E-2</v>
      </c>
      <c r="S48" s="12">
        <f t="shared" si="18"/>
        <v>0.63636363636363635</v>
      </c>
      <c r="T48" s="12">
        <f t="shared" si="19"/>
        <v>0</v>
      </c>
      <c r="U48" s="12">
        <f t="shared" si="20"/>
        <v>9.0909090909090912E-2</v>
      </c>
      <c r="V48" s="5">
        <f t="shared" si="21"/>
        <v>3200</v>
      </c>
      <c r="W48" s="11">
        <f t="shared" si="22"/>
        <v>290.90909090909093</v>
      </c>
      <c r="X48" s="11">
        <f t="shared" si="23"/>
        <v>2036.3636363636363</v>
      </c>
      <c r="Y48" s="11">
        <f t="shared" si="24"/>
        <v>0</v>
      </c>
      <c r="Z48" s="11">
        <f t="shared" si="25"/>
        <v>290.90909090909093</v>
      </c>
      <c r="AA48" s="11">
        <f t="shared" si="26"/>
        <v>96.969696969696983</v>
      </c>
      <c r="AB48" s="11">
        <f t="shared" si="27"/>
        <v>96.969696969696969</v>
      </c>
      <c r="AC48" s="11" t="str">
        <f t="shared" si="28"/>
        <v/>
      </c>
      <c r="AD48" s="11">
        <f t="shared" si="29"/>
        <v>96.969696969696983</v>
      </c>
    </row>
    <row r="49" spans="1:30" x14ac:dyDescent="0.2">
      <c r="A49" t="s">
        <v>76</v>
      </c>
      <c r="B49">
        <v>2022</v>
      </c>
      <c r="D49" t="s">
        <v>80</v>
      </c>
      <c r="E49">
        <v>10900</v>
      </c>
      <c r="L49" t="s">
        <v>80</v>
      </c>
      <c r="M49">
        <f t="shared" si="30"/>
        <v>2</v>
      </c>
      <c r="N49">
        <f t="shared" si="30"/>
        <v>8</v>
      </c>
      <c r="O49">
        <f t="shared" si="30"/>
        <v>12</v>
      </c>
      <c r="P49">
        <f t="shared" si="30"/>
        <v>1</v>
      </c>
      <c r="Q49">
        <f t="shared" si="30"/>
        <v>2</v>
      </c>
      <c r="R49" s="12">
        <f t="shared" si="17"/>
        <v>0.08</v>
      </c>
      <c r="S49" s="12">
        <f t="shared" si="18"/>
        <v>0.32</v>
      </c>
      <c r="T49" s="12">
        <f t="shared" si="19"/>
        <v>0.48</v>
      </c>
      <c r="U49" s="12">
        <f t="shared" si="20"/>
        <v>0.04</v>
      </c>
      <c r="V49" s="5">
        <f t="shared" si="21"/>
        <v>10900</v>
      </c>
      <c r="W49" s="11">
        <f t="shared" si="22"/>
        <v>872</v>
      </c>
      <c r="X49" s="11">
        <f t="shared" si="23"/>
        <v>3488</v>
      </c>
      <c r="Y49" s="11">
        <f t="shared" si="24"/>
        <v>5232</v>
      </c>
      <c r="Z49" s="11">
        <f t="shared" si="25"/>
        <v>436</v>
      </c>
      <c r="AA49" s="11">
        <f t="shared" si="26"/>
        <v>145.33333333333334</v>
      </c>
      <c r="AB49" s="11">
        <f t="shared" si="27"/>
        <v>145.33333333333334</v>
      </c>
      <c r="AC49" s="11">
        <f t="shared" si="28"/>
        <v>145.33333333333334</v>
      </c>
      <c r="AD49" s="11">
        <f t="shared" si="29"/>
        <v>145.33333333333334</v>
      </c>
    </row>
    <row r="50" spans="1:30" x14ac:dyDescent="0.2">
      <c r="A50" t="s">
        <v>66</v>
      </c>
      <c r="B50">
        <v>2021</v>
      </c>
      <c r="D50" t="s">
        <v>81</v>
      </c>
      <c r="E50">
        <v>8600</v>
      </c>
      <c r="L50" t="s">
        <v>81</v>
      </c>
      <c r="M50">
        <f t="shared" si="30"/>
        <v>0</v>
      </c>
      <c r="N50">
        <f t="shared" si="30"/>
        <v>12</v>
      </c>
      <c r="O50">
        <f t="shared" si="30"/>
        <v>4</v>
      </c>
      <c r="P50">
        <f t="shared" si="30"/>
        <v>2</v>
      </c>
      <c r="Q50">
        <f t="shared" si="30"/>
        <v>4</v>
      </c>
      <c r="R50" s="12">
        <f t="shared" si="17"/>
        <v>0</v>
      </c>
      <c r="S50" s="12">
        <f t="shared" si="18"/>
        <v>0.54545454545454541</v>
      </c>
      <c r="T50" s="12">
        <f t="shared" si="19"/>
        <v>0.18181818181818182</v>
      </c>
      <c r="U50" s="12">
        <f t="shared" si="20"/>
        <v>9.0909090909090912E-2</v>
      </c>
      <c r="V50" s="5">
        <f t="shared" si="21"/>
        <v>8600</v>
      </c>
      <c r="W50" s="11">
        <f t="shared" si="22"/>
        <v>0</v>
      </c>
      <c r="X50" s="11">
        <f t="shared" si="23"/>
        <v>4690.909090909091</v>
      </c>
      <c r="Y50" s="11">
        <f t="shared" si="24"/>
        <v>1563.6363636363637</v>
      </c>
      <c r="Z50" s="11">
        <f t="shared" si="25"/>
        <v>781.81818181818187</v>
      </c>
      <c r="AA50" s="11" t="str">
        <f t="shared" si="26"/>
        <v/>
      </c>
      <c r="AB50" s="11">
        <f t="shared" si="27"/>
        <v>130.30303030303031</v>
      </c>
      <c r="AC50" s="11">
        <f t="shared" si="28"/>
        <v>130.30303030303031</v>
      </c>
      <c r="AD50" s="11">
        <f t="shared" si="29"/>
        <v>130.30303030303031</v>
      </c>
    </row>
    <row r="51" spans="1:30" x14ac:dyDescent="0.2">
      <c r="A51" t="s">
        <v>87</v>
      </c>
      <c r="B51">
        <v>2021</v>
      </c>
      <c r="D51" t="s">
        <v>82</v>
      </c>
      <c r="E51">
        <v>2000</v>
      </c>
      <c r="L51" t="s">
        <v>82</v>
      </c>
      <c r="M51">
        <f t="shared" si="30"/>
        <v>0</v>
      </c>
      <c r="N51">
        <f t="shared" si="30"/>
        <v>3</v>
      </c>
      <c r="O51">
        <f t="shared" si="30"/>
        <v>5</v>
      </c>
      <c r="P51">
        <f t="shared" si="30"/>
        <v>1</v>
      </c>
      <c r="Q51">
        <f t="shared" si="30"/>
        <v>1</v>
      </c>
      <c r="R51" s="12">
        <f t="shared" si="17"/>
        <v>0</v>
      </c>
      <c r="S51" s="12">
        <f t="shared" si="18"/>
        <v>0.3</v>
      </c>
      <c r="T51" s="12">
        <f t="shared" si="19"/>
        <v>0.5</v>
      </c>
      <c r="U51" s="12">
        <f t="shared" si="20"/>
        <v>0.1</v>
      </c>
      <c r="V51" s="5">
        <f t="shared" si="21"/>
        <v>2000</v>
      </c>
      <c r="W51" s="11">
        <f t="shared" si="22"/>
        <v>0</v>
      </c>
      <c r="X51" s="11">
        <f t="shared" si="23"/>
        <v>600</v>
      </c>
      <c r="Y51" s="11">
        <f t="shared" si="24"/>
        <v>1000</v>
      </c>
      <c r="Z51" s="11">
        <f t="shared" si="25"/>
        <v>200</v>
      </c>
      <c r="AA51" s="11" t="str">
        <f t="shared" si="26"/>
        <v/>
      </c>
      <c r="AB51" s="11">
        <f t="shared" si="27"/>
        <v>66.666666666666671</v>
      </c>
      <c r="AC51" s="11">
        <f t="shared" si="28"/>
        <v>66.666666666666657</v>
      </c>
      <c r="AD51" s="11">
        <f t="shared" si="29"/>
        <v>66.666666666666671</v>
      </c>
    </row>
    <row r="52" spans="1:30" x14ac:dyDescent="0.2">
      <c r="A52" t="s">
        <v>70</v>
      </c>
      <c r="B52">
        <v>2021</v>
      </c>
      <c r="D52" t="s">
        <v>83</v>
      </c>
      <c r="E52">
        <v>30400</v>
      </c>
      <c r="L52" t="s">
        <v>83</v>
      </c>
      <c r="M52">
        <f t="shared" si="30"/>
        <v>5</v>
      </c>
      <c r="N52">
        <f t="shared" si="30"/>
        <v>56</v>
      </c>
      <c r="O52">
        <f t="shared" si="30"/>
        <v>2</v>
      </c>
      <c r="P52">
        <f t="shared" si="30"/>
        <v>2</v>
      </c>
      <c r="Q52">
        <f t="shared" si="30"/>
        <v>10</v>
      </c>
      <c r="R52" s="12">
        <f t="shared" si="17"/>
        <v>6.6666666666666666E-2</v>
      </c>
      <c r="S52" s="12">
        <f t="shared" si="18"/>
        <v>0.7466666666666667</v>
      </c>
      <c r="T52" s="12">
        <f t="shared" si="19"/>
        <v>2.6666666666666668E-2</v>
      </c>
      <c r="U52" s="12">
        <f t="shared" si="20"/>
        <v>2.6666666666666668E-2</v>
      </c>
      <c r="V52" s="5">
        <f t="shared" si="21"/>
        <v>30400</v>
      </c>
      <c r="W52" s="11">
        <f t="shared" si="22"/>
        <v>2026.6666666666667</v>
      </c>
      <c r="X52" s="11">
        <f t="shared" si="23"/>
        <v>22698.666666666668</v>
      </c>
      <c r="Y52" s="11">
        <f t="shared" si="24"/>
        <v>810.66666666666674</v>
      </c>
      <c r="Z52" s="11">
        <f t="shared" si="25"/>
        <v>810.66666666666674</v>
      </c>
      <c r="AA52" s="11">
        <f t="shared" si="26"/>
        <v>135.11111111111111</v>
      </c>
      <c r="AB52" s="11">
        <f t="shared" si="27"/>
        <v>135.11111111111111</v>
      </c>
      <c r="AC52" s="11">
        <f t="shared" si="28"/>
        <v>135.11111111111111</v>
      </c>
      <c r="AD52" s="11">
        <f t="shared" si="29"/>
        <v>135.11111111111111</v>
      </c>
    </row>
    <row r="53" spans="1:30" x14ac:dyDescent="0.2">
      <c r="A53" t="s">
        <v>72</v>
      </c>
      <c r="B53">
        <v>2021</v>
      </c>
    </row>
    <row r="54" spans="1:30" x14ac:dyDescent="0.2">
      <c r="A54" t="s">
        <v>72</v>
      </c>
      <c r="B54">
        <v>2021</v>
      </c>
    </row>
    <row r="55" spans="1:30" x14ac:dyDescent="0.2">
      <c r="A55" t="s">
        <v>76</v>
      </c>
      <c r="B55">
        <v>2021</v>
      </c>
    </row>
    <row r="56" spans="1:30" x14ac:dyDescent="0.2">
      <c r="A56" t="s">
        <v>99</v>
      </c>
      <c r="B56">
        <v>2021</v>
      </c>
    </row>
    <row r="57" spans="1:30" x14ac:dyDescent="0.2">
      <c r="A57" t="s">
        <v>74</v>
      </c>
      <c r="B57">
        <v>2021</v>
      </c>
    </row>
    <row r="58" spans="1:30" x14ac:dyDescent="0.2">
      <c r="A58" t="s">
        <v>76</v>
      </c>
      <c r="B58">
        <v>2021</v>
      </c>
    </row>
    <row r="59" spans="1:30" x14ac:dyDescent="0.2">
      <c r="A59" t="s">
        <v>66</v>
      </c>
      <c r="B59">
        <v>2021</v>
      </c>
    </row>
    <row r="60" spans="1:30" x14ac:dyDescent="0.2">
      <c r="A60" t="s">
        <v>84</v>
      </c>
      <c r="B60">
        <v>2021</v>
      </c>
      <c r="H60" s="25"/>
    </row>
    <row r="61" spans="1:30" x14ac:dyDescent="0.2">
      <c r="A61" t="s">
        <v>76</v>
      </c>
      <c r="B61">
        <v>2021</v>
      </c>
      <c r="H61" s="25"/>
    </row>
    <row r="62" spans="1:30" x14ac:dyDescent="0.2">
      <c r="A62" t="s">
        <v>87</v>
      </c>
      <c r="B62">
        <v>2021</v>
      </c>
      <c r="H62" s="25"/>
    </row>
    <row r="63" spans="1:30" x14ac:dyDescent="0.2">
      <c r="A63" t="s">
        <v>35</v>
      </c>
      <c r="B63">
        <v>2021</v>
      </c>
      <c r="H63" s="25"/>
    </row>
    <row r="64" spans="1:30" x14ac:dyDescent="0.2">
      <c r="A64" t="s">
        <v>37</v>
      </c>
      <c r="B64">
        <v>2021</v>
      </c>
      <c r="H64" s="25"/>
    </row>
    <row r="65" spans="1:2" x14ac:dyDescent="0.2">
      <c r="A65" t="s">
        <v>82</v>
      </c>
      <c r="B65">
        <v>2021</v>
      </c>
    </row>
    <row r="66" spans="1:2" x14ac:dyDescent="0.2">
      <c r="A66" t="s">
        <v>77</v>
      </c>
      <c r="B66">
        <v>2023</v>
      </c>
    </row>
    <row r="67" spans="1:2" x14ac:dyDescent="0.2">
      <c r="A67" t="s">
        <v>87</v>
      </c>
      <c r="B67">
        <v>2021</v>
      </c>
    </row>
    <row r="68" spans="1:2" x14ac:dyDescent="0.2">
      <c r="A68" t="s">
        <v>87</v>
      </c>
      <c r="B68">
        <v>2022</v>
      </c>
    </row>
    <row r="69" spans="1:2" x14ac:dyDescent="0.2">
      <c r="A69" t="s">
        <v>65</v>
      </c>
      <c r="B69">
        <v>2021</v>
      </c>
    </row>
    <row r="70" spans="1:2" x14ac:dyDescent="0.2">
      <c r="A70" t="s">
        <v>71</v>
      </c>
      <c r="B70">
        <v>2021</v>
      </c>
    </row>
    <row r="71" spans="1:2" x14ac:dyDescent="0.2">
      <c r="A71" t="s">
        <v>71</v>
      </c>
      <c r="B71">
        <v>2021</v>
      </c>
    </row>
    <row r="72" spans="1:2" x14ac:dyDescent="0.2">
      <c r="A72" t="s">
        <v>76</v>
      </c>
      <c r="B72">
        <v>2021</v>
      </c>
    </row>
    <row r="73" spans="1:2" x14ac:dyDescent="0.2">
      <c r="A73" t="s">
        <v>60</v>
      </c>
      <c r="B73">
        <v>2021</v>
      </c>
    </row>
    <row r="74" spans="1:2" x14ac:dyDescent="0.2">
      <c r="A74" t="s">
        <v>76</v>
      </c>
      <c r="B74">
        <v>2021</v>
      </c>
    </row>
    <row r="75" spans="1:2" x14ac:dyDescent="0.2">
      <c r="A75" t="s">
        <v>76</v>
      </c>
      <c r="B75">
        <v>2022</v>
      </c>
    </row>
    <row r="76" spans="1:2" x14ac:dyDescent="0.2">
      <c r="A76" t="s">
        <v>66</v>
      </c>
      <c r="B76">
        <v>2021</v>
      </c>
    </row>
    <row r="77" spans="1:2" x14ac:dyDescent="0.2">
      <c r="A77" t="s">
        <v>54</v>
      </c>
      <c r="B77">
        <v>2021</v>
      </c>
    </row>
    <row r="78" spans="1:2" x14ac:dyDescent="0.2">
      <c r="A78" t="s">
        <v>68</v>
      </c>
      <c r="B78">
        <v>0</v>
      </c>
    </row>
    <row r="79" spans="1:2" x14ac:dyDescent="0.2">
      <c r="A79" t="s">
        <v>52</v>
      </c>
      <c r="B79">
        <v>2021</v>
      </c>
    </row>
    <row r="80" spans="1:2" x14ac:dyDescent="0.2">
      <c r="A80" t="s">
        <v>76</v>
      </c>
      <c r="B80">
        <v>2021</v>
      </c>
    </row>
    <row r="81" spans="1:2" x14ac:dyDescent="0.2">
      <c r="A81" t="s">
        <v>104</v>
      </c>
      <c r="B81">
        <v>2021</v>
      </c>
    </row>
    <row r="82" spans="1:2" x14ac:dyDescent="0.2">
      <c r="A82" t="s">
        <v>76</v>
      </c>
      <c r="B82">
        <v>2021</v>
      </c>
    </row>
    <row r="83" spans="1:2" x14ac:dyDescent="0.2">
      <c r="A83" t="s">
        <v>72</v>
      </c>
      <c r="B83">
        <v>2021</v>
      </c>
    </row>
    <row r="84" spans="1:2" x14ac:dyDescent="0.2">
      <c r="A84" t="s">
        <v>68</v>
      </c>
      <c r="B84">
        <v>2021</v>
      </c>
    </row>
    <row r="85" spans="1:2" x14ac:dyDescent="0.2">
      <c r="A85" t="s">
        <v>72</v>
      </c>
      <c r="B85">
        <v>2021</v>
      </c>
    </row>
    <row r="86" spans="1:2" x14ac:dyDescent="0.2">
      <c r="A86" t="s">
        <v>49</v>
      </c>
      <c r="B86">
        <v>2021</v>
      </c>
    </row>
    <row r="87" spans="1:2" x14ac:dyDescent="0.2">
      <c r="A87" t="s">
        <v>72</v>
      </c>
      <c r="B87">
        <v>2021</v>
      </c>
    </row>
    <row r="88" spans="1:2" x14ac:dyDescent="0.2">
      <c r="A88" t="s">
        <v>87</v>
      </c>
      <c r="B88">
        <v>0</v>
      </c>
    </row>
    <row r="89" spans="1:2" x14ac:dyDescent="0.2">
      <c r="A89" t="s">
        <v>83</v>
      </c>
      <c r="B89">
        <v>2021</v>
      </c>
    </row>
    <row r="90" spans="1:2" x14ac:dyDescent="0.2">
      <c r="A90" t="s">
        <v>75</v>
      </c>
      <c r="B90">
        <v>2022</v>
      </c>
    </row>
    <row r="91" spans="1:2" x14ac:dyDescent="0.2">
      <c r="A91" t="s">
        <v>39</v>
      </c>
      <c r="B91">
        <v>2021</v>
      </c>
    </row>
    <row r="92" spans="1:2" x14ac:dyDescent="0.2">
      <c r="A92" t="s">
        <v>37</v>
      </c>
      <c r="B92">
        <v>2021</v>
      </c>
    </row>
    <row r="93" spans="1:2" x14ac:dyDescent="0.2">
      <c r="A93" t="s">
        <v>80</v>
      </c>
      <c r="B93">
        <v>2021</v>
      </c>
    </row>
    <row r="94" spans="1:2" x14ac:dyDescent="0.2">
      <c r="A94" t="s">
        <v>72</v>
      </c>
      <c r="B94">
        <v>2021</v>
      </c>
    </row>
    <row r="95" spans="1:2" x14ac:dyDescent="0.2">
      <c r="A95" t="s">
        <v>76</v>
      </c>
      <c r="B95">
        <v>2021</v>
      </c>
    </row>
    <row r="96" spans="1:2" x14ac:dyDescent="0.2">
      <c r="A96" t="s">
        <v>67</v>
      </c>
      <c r="B96">
        <v>2022</v>
      </c>
    </row>
    <row r="97" spans="1:2" x14ac:dyDescent="0.2">
      <c r="A97" t="s">
        <v>52</v>
      </c>
      <c r="B97">
        <v>2021</v>
      </c>
    </row>
    <row r="98" spans="1:2" x14ac:dyDescent="0.2">
      <c r="A98" t="s">
        <v>103</v>
      </c>
      <c r="B98">
        <v>2021</v>
      </c>
    </row>
    <row r="99" spans="1:2" x14ac:dyDescent="0.2">
      <c r="A99" t="s">
        <v>72</v>
      </c>
      <c r="B99">
        <v>2021</v>
      </c>
    </row>
    <row r="100" spans="1:2" x14ac:dyDescent="0.2">
      <c r="A100" t="s">
        <v>87</v>
      </c>
      <c r="B100">
        <v>2021</v>
      </c>
    </row>
    <row r="101" spans="1:2" x14ac:dyDescent="0.2">
      <c r="A101" t="s">
        <v>87</v>
      </c>
      <c r="B101">
        <v>2021</v>
      </c>
    </row>
    <row r="102" spans="1:2" x14ac:dyDescent="0.2">
      <c r="A102" t="s">
        <v>99</v>
      </c>
      <c r="B102">
        <v>2022</v>
      </c>
    </row>
    <row r="103" spans="1:2" x14ac:dyDescent="0.2">
      <c r="A103" t="s">
        <v>72</v>
      </c>
      <c r="B103">
        <v>2021</v>
      </c>
    </row>
    <row r="104" spans="1:2" x14ac:dyDescent="0.2">
      <c r="A104" t="s">
        <v>68</v>
      </c>
      <c r="B104">
        <v>2021</v>
      </c>
    </row>
    <row r="105" spans="1:2" x14ac:dyDescent="0.2">
      <c r="A105" t="s">
        <v>76</v>
      </c>
      <c r="B105">
        <v>2021</v>
      </c>
    </row>
    <row r="106" spans="1:2" x14ac:dyDescent="0.2">
      <c r="A106" t="s">
        <v>87</v>
      </c>
      <c r="B106">
        <v>2021</v>
      </c>
    </row>
    <row r="107" spans="1:2" x14ac:dyDescent="0.2">
      <c r="A107" t="s">
        <v>75</v>
      </c>
      <c r="B107">
        <v>2021</v>
      </c>
    </row>
    <row r="108" spans="1:2" x14ac:dyDescent="0.2">
      <c r="A108" t="s">
        <v>79</v>
      </c>
      <c r="B108">
        <v>0</v>
      </c>
    </row>
    <row r="109" spans="1:2" x14ac:dyDescent="0.2">
      <c r="A109" t="s">
        <v>76</v>
      </c>
      <c r="B109">
        <v>2021</v>
      </c>
    </row>
    <row r="110" spans="1:2" x14ac:dyDescent="0.2">
      <c r="A110" t="s">
        <v>76</v>
      </c>
      <c r="B110">
        <v>2022</v>
      </c>
    </row>
    <row r="111" spans="1:2" x14ac:dyDescent="0.2">
      <c r="A111" t="s">
        <v>76</v>
      </c>
      <c r="B111">
        <v>2021</v>
      </c>
    </row>
    <row r="112" spans="1:2" x14ac:dyDescent="0.2">
      <c r="A112" t="s">
        <v>76</v>
      </c>
      <c r="B112">
        <v>2021</v>
      </c>
    </row>
    <row r="113" spans="1:2" x14ac:dyDescent="0.2">
      <c r="A113" t="s">
        <v>68</v>
      </c>
      <c r="B113">
        <v>2021</v>
      </c>
    </row>
    <row r="114" spans="1:2" x14ac:dyDescent="0.2">
      <c r="A114" t="s">
        <v>75</v>
      </c>
      <c r="B114">
        <v>2021</v>
      </c>
    </row>
    <row r="115" spans="1:2" x14ac:dyDescent="0.2">
      <c r="A115" t="s">
        <v>84</v>
      </c>
      <c r="B115">
        <v>2021</v>
      </c>
    </row>
    <row r="116" spans="1:2" x14ac:dyDescent="0.2">
      <c r="A116" t="s">
        <v>77</v>
      </c>
      <c r="B116">
        <v>2021</v>
      </c>
    </row>
    <row r="117" spans="1:2" x14ac:dyDescent="0.2">
      <c r="A117" t="s">
        <v>72</v>
      </c>
      <c r="B117">
        <v>2022</v>
      </c>
    </row>
    <row r="118" spans="1:2" x14ac:dyDescent="0.2">
      <c r="A118" t="s">
        <v>39</v>
      </c>
      <c r="B118">
        <v>2021</v>
      </c>
    </row>
    <row r="119" spans="1:2" x14ac:dyDescent="0.2">
      <c r="A119" t="s">
        <v>99</v>
      </c>
      <c r="B119">
        <v>2021</v>
      </c>
    </row>
    <row r="120" spans="1:2" x14ac:dyDescent="0.2">
      <c r="A120" t="s">
        <v>76</v>
      </c>
      <c r="B120">
        <v>2021</v>
      </c>
    </row>
    <row r="121" spans="1:2" x14ac:dyDescent="0.2">
      <c r="A121" t="s">
        <v>81</v>
      </c>
      <c r="B121">
        <v>2021</v>
      </c>
    </row>
    <row r="122" spans="1:2" x14ac:dyDescent="0.2">
      <c r="A122" t="s">
        <v>49</v>
      </c>
      <c r="B122">
        <v>2021</v>
      </c>
    </row>
    <row r="123" spans="1:2" x14ac:dyDescent="0.2">
      <c r="A123" t="s">
        <v>66</v>
      </c>
      <c r="B123">
        <v>0</v>
      </c>
    </row>
    <row r="124" spans="1:2" x14ac:dyDescent="0.2">
      <c r="A124" t="s">
        <v>77</v>
      </c>
      <c r="B124">
        <v>2021</v>
      </c>
    </row>
    <row r="125" spans="1:2" x14ac:dyDescent="0.2">
      <c r="A125" t="s">
        <v>72</v>
      </c>
      <c r="B125">
        <v>2021</v>
      </c>
    </row>
    <row r="126" spans="1:2" x14ac:dyDescent="0.2">
      <c r="A126" t="s">
        <v>66</v>
      </c>
      <c r="B126">
        <v>2021</v>
      </c>
    </row>
    <row r="127" spans="1:2" x14ac:dyDescent="0.2">
      <c r="A127" t="s">
        <v>68</v>
      </c>
      <c r="B127">
        <v>0</v>
      </c>
    </row>
    <row r="128" spans="1:2" x14ac:dyDescent="0.2">
      <c r="A128" t="s">
        <v>72</v>
      </c>
      <c r="B128">
        <v>2021</v>
      </c>
    </row>
    <row r="129" spans="1:2" x14ac:dyDescent="0.2">
      <c r="A129" t="s">
        <v>104</v>
      </c>
      <c r="B129">
        <v>2021</v>
      </c>
    </row>
    <row r="130" spans="1:2" x14ac:dyDescent="0.2">
      <c r="A130" t="s">
        <v>65</v>
      </c>
      <c r="B130">
        <v>2021</v>
      </c>
    </row>
    <row r="131" spans="1:2" x14ac:dyDescent="0.2">
      <c r="A131" t="s">
        <v>77</v>
      </c>
      <c r="B131">
        <v>2021</v>
      </c>
    </row>
    <row r="132" spans="1:2" x14ac:dyDescent="0.2">
      <c r="A132" t="s">
        <v>80</v>
      </c>
      <c r="B132">
        <v>2021</v>
      </c>
    </row>
    <row r="133" spans="1:2" x14ac:dyDescent="0.2">
      <c r="A133" t="s">
        <v>46</v>
      </c>
      <c r="B133">
        <v>2021</v>
      </c>
    </row>
    <row r="134" spans="1:2" x14ac:dyDescent="0.2">
      <c r="A134" t="s">
        <v>46</v>
      </c>
      <c r="B134">
        <v>2021</v>
      </c>
    </row>
    <row r="135" spans="1:2" x14ac:dyDescent="0.2">
      <c r="A135" t="s">
        <v>84</v>
      </c>
      <c r="B135">
        <v>2021</v>
      </c>
    </row>
    <row r="136" spans="1:2" x14ac:dyDescent="0.2">
      <c r="A136" t="s">
        <v>46</v>
      </c>
      <c r="B136">
        <v>2021</v>
      </c>
    </row>
    <row r="137" spans="1:2" x14ac:dyDescent="0.2">
      <c r="A137" t="s">
        <v>56</v>
      </c>
      <c r="B137">
        <v>2021</v>
      </c>
    </row>
    <row r="138" spans="1:2" x14ac:dyDescent="0.2">
      <c r="A138" t="s">
        <v>87</v>
      </c>
      <c r="B138">
        <v>2021</v>
      </c>
    </row>
    <row r="139" spans="1:2" x14ac:dyDescent="0.2">
      <c r="A139" t="s">
        <v>43</v>
      </c>
      <c r="B139">
        <v>2021</v>
      </c>
    </row>
    <row r="140" spans="1:2" x14ac:dyDescent="0.2">
      <c r="A140" t="s">
        <v>75</v>
      </c>
      <c r="B140">
        <v>2021</v>
      </c>
    </row>
    <row r="141" spans="1:2" x14ac:dyDescent="0.2">
      <c r="A141" t="s">
        <v>99</v>
      </c>
      <c r="B141">
        <v>2021</v>
      </c>
    </row>
    <row r="142" spans="1:2" x14ac:dyDescent="0.2">
      <c r="A142" t="s">
        <v>77</v>
      </c>
      <c r="B142">
        <v>2021</v>
      </c>
    </row>
    <row r="143" spans="1:2" x14ac:dyDescent="0.2">
      <c r="A143" t="s">
        <v>74</v>
      </c>
      <c r="B143">
        <v>2021</v>
      </c>
    </row>
    <row r="144" spans="1:2" x14ac:dyDescent="0.2">
      <c r="A144" t="s">
        <v>99</v>
      </c>
      <c r="B144">
        <v>2021</v>
      </c>
    </row>
    <row r="145" spans="1:2" x14ac:dyDescent="0.2">
      <c r="A145" t="s">
        <v>99</v>
      </c>
      <c r="B145">
        <v>2021</v>
      </c>
    </row>
    <row r="146" spans="1:2" x14ac:dyDescent="0.2">
      <c r="A146" t="s">
        <v>72</v>
      </c>
      <c r="B146">
        <v>2022</v>
      </c>
    </row>
    <row r="147" spans="1:2" x14ac:dyDescent="0.2">
      <c r="A147" t="s">
        <v>78</v>
      </c>
      <c r="B147">
        <v>2021</v>
      </c>
    </row>
    <row r="148" spans="1:2" x14ac:dyDescent="0.2">
      <c r="A148" t="s">
        <v>82</v>
      </c>
      <c r="B148">
        <v>2021</v>
      </c>
    </row>
    <row r="149" spans="1:2" x14ac:dyDescent="0.2">
      <c r="A149" t="s">
        <v>77</v>
      </c>
      <c r="B149">
        <v>0</v>
      </c>
    </row>
    <row r="150" spans="1:2" x14ac:dyDescent="0.2">
      <c r="A150" t="s">
        <v>67</v>
      </c>
      <c r="B150">
        <v>2021</v>
      </c>
    </row>
    <row r="151" spans="1:2" x14ac:dyDescent="0.2">
      <c r="A151" t="s">
        <v>87</v>
      </c>
      <c r="B151">
        <v>2021</v>
      </c>
    </row>
    <row r="152" spans="1:2" x14ac:dyDescent="0.2">
      <c r="A152" t="s">
        <v>87</v>
      </c>
      <c r="B152">
        <v>2021</v>
      </c>
    </row>
    <row r="153" spans="1:2" x14ac:dyDescent="0.2">
      <c r="A153" t="s">
        <v>68</v>
      </c>
      <c r="B153">
        <v>2022</v>
      </c>
    </row>
    <row r="154" spans="1:2" x14ac:dyDescent="0.2">
      <c r="A154" t="s">
        <v>78</v>
      </c>
      <c r="B154">
        <v>2022</v>
      </c>
    </row>
    <row r="155" spans="1:2" x14ac:dyDescent="0.2">
      <c r="A155" t="s">
        <v>68</v>
      </c>
      <c r="B155">
        <v>2022</v>
      </c>
    </row>
    <row r="156" spans="1:2" x14ac:dyDescent="0.2">
      <c r="A156" t="s">
        <v>87</v>
      </c>
      <c r="B156">
        <v>2021</v>
      </c>
    </row>
    <row r="157" spans="1:2" x14ac:dyDescent="0.2">
      <c r="A157" t="s">
        <v>65</v>
      </c>
      <c r="B157">
        <v>2021</v>
      </c>
    </row>
    <row r="158" spans="1:2" x14ac:dyDescent="0.2">
      <c r="A158" t="s">
        <v>69</v>
      </c>
      <c r="B158">
        <v>2021</v>
      </c>
    </row>
    <row r="159" spans="1:2" x14ac:dyDescent="0.2">
      <c r="A159" t="s">
        <v>74</v>
      </c>
      <c r="B159">
        <v>2021</v>
      </c>
    </row>
    <row r="160" spans="1:2" x14ac:dyDescent="0.2">
      <c r="A160" t="s">
        <v>82</v>
      </c>
      <c r="B160">
        <v>0</v>
      </c>
    </row>
    <row r="161" spans="1:2" x14ac:dyDescent="0.2">
      <c r="A161" t="s">
        <v>76</v>
      </c>
      <c r="B161">
        <v>2021</v>
      </c>
    </row>
    <row r="162" spans="1:2" x14ac:dyDescent="0.2">
      <c r="A162" t="s">
        <v>89</v>
      </c>
      <c r="B162">
        <v>2021</v>
      </c>
    </row>
    <row r="163" spans="1:2" x14ac:dyDescent="0.2">
      <c r="A163" t="s">
        <v>77</v>
      </c>
      <c r="B163">
        <v>2021</v>
      </c>
    </row>
    <row r="164" spans="1:2" x14ac:dyDescent="0.2">
      <c r="A164" t="s">
        <v>84</v>
      </c>
      <c r="B164">
        <v>2021</v>
      </c>
    </row>
    <row r="165" spans="1:2" x14ac:dyDescent="0.2">
      <c r="A165" t="s">
        <v>72</v>
      </c>
      <c r="B165">
        <v>2021</v>
      </c>
    </row>
    <row r="166" spans="1:2" x14ac:dyDescent="0.2">
      <c r="A166" t="s">
        <v>72</v>
      </c>
      <c r="B166">
        <v>2021</v>
      </c>
    </row>
    <row r="167" spans="1:2" x14ac:dyDescent="0.2">
      <c r="A167" t="s">
        <v>65</v>
      </c>
      <c r="B167">
        <v>2021</v>
      </c>
    </row>
    <row r="168" spans="1:2" x14ac:dyDescent="0.2">
      <c r="A168" t="s">
        <v>75</v>
      </c>
      <c r="B168">
        <v>2021</v>
      </c>
    </row>
    <row r="169" spans="1:2" x14ac:dyDescent="0.2">
      <c r="A169" t="s">
        <v>76</v>
      </c>
      <c r="B169">
        <v>2021</v>
      </c>
    </row>
    <row r="170" spans="1:2" x14ac:dyDescent="0.2">
      <c r="A170" t="s">
        <v>99</v>
      </c>
      <c r="B170">
        <v>2021</v>
      </c>
    </row>
    <row r="171" spans="1:2" x14ac:dyDescent="0.2">
      <c r="A171" t="s">
        <v>68</v>
      </c>
      <c r="B171">
        <v>2022</v>
      </c>
    </row>
    <row r="172" spans="1:2" x14ac:dyDescent="0.2">
      <c r="A172" t="s">
        <v>72</v>
      </c>
      <c r="B172">
        <v>2021</v>
      </c>
    </row>
    <row r="173" spans="1:2" x14ac:dyDescent="0.2">
      <c r="A173" t="s">
        <v>76</v>
      </c>
      <c r="B173">
        <v>0</v>
      </c>
    </row>
    <row r="174" spans="1:2" x14ac:dyDescent="0.2">
      <c r="A174" t="s">
        <v>72</v>
      </c>
      <c r="B174">
        <v>2021</v>
      </c>
    </row>
    <row r="175" spans="1:2" x14ac:dyDescent="0.2">
      <c r="A175" t="s">
        <v>77</v>
      </c>
      <c r="B175">
        <v>2021</v>
      </c>
    </row>
    <row r="176" spans="1:2" x14ac:dyDescent="0.2">
      <c r="A176" t="s">
        <v>66</v>
      </c>
      <c r="B176">
        <v>2022</v>
      </c>
    </row>
    <row r="177" spans="1:2" x14ac:dyDescent="0.2">
      <c r="A177" t="s">
        <v>76</v>
      </c>
      <c r="B177">
        <v>2021</v>
      </c>
    </row>
    <row r="178" spans="1:2" x14ac:dyDescent="0.2">
      <c r="A178" t="s">
        <v>52</v>
      </c>
      <c r="B178">
        <v>2021</v>
      </c>
    </row>
    <row r="179" spans="1:2" x14ac:dyDescent="0.2">
      <c r="A179" t="s">
        <v>61</v>
      </c>
      <c r="B179">
        <v>0</v>
      </c>
    </row>
    <row r="180" spans="1:2" x14ac:dyDescent="0.2">
      <c r="A180" t="s">
        <v>99</v>
      </c>
      <c r="B180">
        <v>2021</v>
      </c>
    </row>
    <row r="181" spans="1:2" x14ac:dyDescent="0.2">
      <c r="A181" t="s">
        <v>75</v>
      </c>
      <c r="B181">
        <v>2021</v>
      </c>
    </row>
    <row r="182" spans="1:2" x14ac:dyDescent="0.2">
      <c r="A182" t="s">
        <v>76</v>
      </c>
      <c r="B182">
        <v>2021</v>
      </c>
    </row>
    <row r="183" spans="1:2" x14ac:dyDescent="0.2">
      <c r="A183" t="s">
        <v>81</v>
      </c>
      <c r="B183">
        <v>2021</v>
      </c>
    </row>
    <row r="184" spans="1:2" x14ac:dyDescent="0.2">
      <c r="A184" t="s">
        <v>87</v>
      </c>
      <c r="B184">
        <v>2022</v>
      </c>
    </row>
    <row r="185" spans="1:2" x14ac:dyDescent="0.2">
      <c r="A185" t="s">
        <v>81</v>
      </c>
      <c r="B185">
        <v>2021</v>
      </c>
    </row>
    <row r="186" spans="1:2" x14ac:dyDescent="0.2">
      <c r="A186" t="s">
        <v>42</v>
      </c>
      <c r="B186">
        <v>2021</v>
      </c>
    </row>
    <row r="187" spans="1:2" x14ac:dyDescent="0.2">
      <c r="A187" t="s">
        <v>104</v>
      </c>
      <c r="B187">
        <v>2021</v>
      </c>
    </row>
    <row r="188" spans="1:2" x14ac:dyDescent="0.2">
      <c r="A188" t="s">
        <v>77</v>
      </c>
      <c r="B188">
        <v>2021</v>
      </c>
    </row>
    <row r="189" spans="1:2" x14ac:dyDescent="0.2">
      <c r="A189" t="s">
        <v>76</v>
      </c>
      <c r="B189">
        <v>2021</v>
      </c>
    </row>
    <row r="190" spans="1:2" x14ac:dyDescent="0.2">
      <c r="A190" t="s">
        <v>77</v>
      </c>
      <c r="B190">
        <v>2021</v>
      </c>
    </row>
    <row r="191" spans="1:2" x14ac:dyDescent="0.2">
      <c r="A191" t="s">
        <v>87</v>
      </c>
      <c r="B191">
        <v>0</v>
      </c>
    </row>
    <row r="192" spans="1:2" x14ac:dyDescent="0.2">
      <c r="A192" t="s">
        <v>49</v>
      </c>
      <c r="B192">
        <v>2021</v>
      </c>
    </row>
    <row r="193" spans="1:2" x14ac:dyDescent="0.2">
      <c r="A193" t="s">
        <v>87</v>
      </c>
      <c r="B193">
        <v>2021</v>
      </c>
    </row>
    <row r="194" spans="1:2" x14ac:dyDescent="0.2">
      <c r="A194" t="s">
        <v>87</v>
      </c>
      <c r="B194">
        <v>2021</v>
      </c>
    </row>
    <row r="195" spans="1:2" x14ac:dyDescent="0.2">
      <c r="A195" t="s">
        <v>77</v>
      </c>
      <c r="B195">
        <v>2022</v>
      </c>
    </row>
    <row r="196" spans="1:2" x14ac:dyDescent="0.2">
      <c r="A196" t="s">
        <v>87</v>
      </c>
      <c r="B196">
        <v>2020</v>
      </c>
    </row>
    <row r="197" spans="1:2" x14ac:dyDescent="0.2">
      <c r="A197" t="s">
        <v>37</v>
      </c>
      <c r="B197">
        <v>2020</v>
      </c>
    </row>
    <row r="198" spans="1:2" x14ac:dyDescent="0.2">
      <c r="A198" t="s">
        <v>69</v>
      </c>
      <c r="B198">
        <v>2020</v>
      </c>
    </row>
    <row r="199" spans="1:2" x14ac:dyDescent="0.2">
      <c r="A199" t="s">
        <v>72</v>
      </c>
      <c r="B199">
        <v>2022</v>
      </c>
    </row>
    <row r="200" spans="1:2" x14ac:dyDescent="0.2">
      <c r="A200" t="s">
        <v>87</v>
      </c>
      <c r="B200">
        <v>2021</v>
      </c>
    </row>
    <row r="201" spans="1:2" x14ac:dyDescent="0.2">
      <c r="A201" t="s">
        <v>68</v>
      </c>
      <c r="B201">
        <v>2021</v>
      </c>
    </row>
    <row r="202" spans="1:2" x14ac:dyDescent="0.2">
      <c r="A202" t="s">
        <v>72</v>
      </c>
      <c r="B202">
        <v>2021</v>
      </c>
    </row>
    <row r="203" spans="1:2" x14ac:dyDescent="0.2">
      <c r="A203" t="s">
        <v>66</v>
      </c>
      <c r="B203">
        <v>0</v>
      </c>
    </row>
    <row r="204" spans="1:2" x14ac:dyDescent="0.2">
      <c r="A204" t="s">
        <v>77</v>
      </c>
      <c r="B204">
        <v>2022</v>
      </c>
    </row>
    <row r="205" spans="1:2" x14ac:dyDescent="0.2">
      <c r="A205" t="s">
        <v>99</v>
      </c>
      <c r="B205">
        <v>2021</v>
      </c>
    </row>
    <row r="206" spans="1:2" x14ac:dyDescent="0.2">
      <c r="A206" t="s">
        <v>67</v>
      </c>
      <c r="B206">
        <v>2021</v>
      </c>
    </row>
    <row r="207" spans="1:2" x14ac:dyDescent="0.2">
      <c r="A207" t="s">
        <v>77</v>
      </c>
      <c r="B207">
        <v>2021</v>
      </c>
    </row>
    <row r="208" spans="1:2" x14ac:dyDescent="0.2">
      <c r="A208" t="s">
        <v>77</v>
      </c>
      <c r="B208">
        <v>2021</v>
      </c>
    </row>
    <row r="209" spans="1:2" x14ac:dyDescent="0.2">
      <c r="A209" t="s">
        <v>104</v>
      </c>
      <c r="B209">
        <v>2021</v>
      </c>
    </row>
    <row r="210" spans="1:2" x14ac:dyDescent="0.2">
      <c r="A210" t="s">
        <v>84</v>
      </c>
      <c r="B210">
        <v>2022</v>
      </c>
    </row>
    <row r="211" spans="1:2" x14ac:dyDescent="0.2">
      <c r="A211" t="s">
        <v>72</v>
      </c>
      <c r="B211">
        <v>2021</v>
      </c>
    </row>
    <row r="212" spans="1:2" x14ac:dyDescent="0.2">
      <c r="A212" t="s">
        <v>69</v>
      </c>
      <c r="B212">
        <v>2021</v>
      </c>
    </row>
    <row r="213" spans="1:2" x14ac:dyDescent="0.2">
      <c r="A213" t="s">
        <v>76</v>
      </c>
      <c r="B213">
        <v>2022</v>
      </c>
    </row>
    <row r="214" spans="1:2" x14ac:dyDescent="0.2">
      <c r="A214" t="s">
        <v>77</v>
      </c>
      <c r="B214">
        <v>2021</v>
      </c>
    </row>
    <row r="215" spans="1:2" x14ac:dyDescent="0.2">
      <c r="A215" t="s">
        <v>75</v>
      </c>
      <c r="B215">
        <v>2021</v>
      </c>
    </row>
    <row r="216" spans="1:2" x14ac:dyDescent="0.2">
      <c r="A216" t="s">
        <v>69</v>
      </c>
      <c r="B216">
        <v>2021</v>
      </c>
    </row>
    <row r="217" spans="1:2" x14ac:dyDescent="0.2">
      <c r="A217" t="s">
        <v>42</v>
      </c>
      <c r="B217">
        <v>2022</v>
      </c>
    </row>
    <row r="218" spans="1:2" x14ac:dyDescent="0.2">
      <c r="A218" t="s">
        <v>67</v>
      </c>
      <c r="B218">
        <v>2021</v>
      </c>
    </row>
    <row r="219" spans="1:2" x14ac:dyDescent="0.2">
      <c r="A219" t="s">
        <v>39</v>
      </c>
      <c r="B219">
        <v>2021</v>
      </c>
    </row>
    <row r="220" spans="1:2" x14ac:dyDescent="0.2">
      <c r="A220" t="s">
        <v>75</v>
      </c>
      <c r="B220">
        <v>2021</v>
      </c>
    </row>
    <row r="221" spans="1:2" x14ac:dyDescent="0.2">
      <c r="A221" t="s">
        <v>87</v>
      </c>
      <c r="B221">
        <v>2021</v>
      </c>
    </row>
    <row r="222" spans="1:2" x14ac:dyDescent="0.2">
      <c r="A222" t="s">
        <v>77</v>
      </c>
      <c r="B222">
        <v>2021</v>
      </c>
    </row>
    <row r="223" spans="1:2" x14ac:dyDescent="0.2">
      <c r="A223" t="s">
        <v>77</v>
      </c>
      <c r="B223">
        <v>2021</v>
      </c>
    </row>
    <row r="224" spans="1:2" x14ac:dyDescent="0.2">
      <c r="A224" t="s">
        <v>76</v>
      </c>
      <c r="B224">
        <v>2022</v>
      </c>
    </row>
    <row r="225" spans="1:2" x14ac:dyDescent="0.2">
      <c r="A225" t="s">
        <v>68</v>
      </c>
      <c r="B225">
        <v>2021</v>
      </c>
    </row>
    <row r="226" spans="1:2" x14ac:dyDescent="0.2">
      <c r="A226" t="s">
        <v>72</v>
      </c>
      <c r="B226">
        <v>2021</v>
      </c>
    </row>
    <row r="227" spans="1:2" x14ac:dyDescent="0.2">
      <c r="A227" t="s">
        <v>65</v>
      </c>
      <c r="B227">
        <v>2021</v>
      </c>
    </row>
    <row r="228" spans="1:2" x14ac:dyDescent="0.2">
      <c r="A228" t="s">
        <v>87</v>
      </c>
      <c r="B228">
        <v>2021</v>
      </c>
    </row>
    <row r="229" spans="1:2" x14ac:dyDescent="0.2">
      <c r="A229" t="s">
        <v>70</v>
      </c>
      <c r="B229">
        <v>2021</v>
      </c>
    </row>
    <row r="230" spans="1:2" x14ac:dyDescent="0.2">
      <c r="A230" t="s">
        <v>87</v>
      </c>
      <c r="B230">
        <v>2021</v>
      </c>
    </row>
    <row r="231" spans="1:2" x14ac:dyDescent="0.2">
      <c r="A231" t="s">
        <v>80</v>
      </c>
      <c r="B231">
        <v>2021</v>
      </c>
    </row>
    <row r="232" spans="1:2" x14ac:dyDescent="0.2">
      <c r="A232" t="s">
        <v>80</v>
      </c>
      <c r="B232">
        <v>2022</v>
      </c>
    </row>
    <row r="233" spans="1:2" x14ac:dyDescent="0.2">
      <c r="A233" t="s">
        <v>89</v>
      </c>
      <c r="B233">
        <v>2020</v>
      </c>
    </row>
    <row r="234" spans="1:2" x14ac:dyDescent="0.2">
      <c r="A234" t="s">
        <v>76</v>
      </c>
      <c r="B234">
        <v>2021</v>
      </c>
    </row>
    <row r="235" spans="1:2" x14ac:dyDescent="0.2">
      <c r="A235" t="s">
        <v>87</v>
      </c>
      <c r="B235">
        <v>2021</v>
      </c>
    </row>
    <row r="236" spans="1:2" x14ac:dyDescent="0.2">
      <c r="A236" t="s">
        <v>89</v>
      </c>
      <c r="B236">
        <v>2021</v>
      </c>
    </row>
    <row r="237" spans="1:2" x14ac:dyDescent="0.2">
      <c r="A237" t="s">
        <v>76</v>
      </c>
      <c r="B237">
        <v>2021</v>
      </c>
    </row>
    <row r="238" spans="1:2" x14ac:dyDescent="0.2">
      <c r="A238" t="s">
        <v>65</v>
      </c>
      <c r="B238">
        <v>2023</v>
      </c>
    </row>
    <row r="239" spans="1:2" x14ac:dyDescent="0.2">
      <c r="A239" t="s">
        <v>66</v>
      </c>
      <c r="B239">
        <v>2021</v>
      </c>
    </row>
    <row r="240" spans="1:2" x14ac:dyDescent="0.2">
      <c r="A240" t="s">
        <v>76</v>
      </c>
      <c r="B240">
        <v>2021</v>
      </c>
    </row>
    <row r="241" spans="1:2" x14ac:dyDescent="0.2">
      <c r="A241" t="s">
        <v>75</v>
      </c>
      <c r="B241">
        <v>2021</v>
      </c>
    </row>
    <row r="242" spans="1:2" x14ac:dyDescent="0.2">
      <c r="A242" t="s">
        <v>77</v>
      </c>
      <c r="B242">
        <v>2021</v>
      </c>
    </row>
    <row r="243" spans="1:2" x14ac:dyDescent="0.2">
      <c r="A243" t="s">
        <v>69</v>
      </c>
      <c r="B243">
        <v>0</v>
      </c>
    </row>
    <row r="244" spans="1:2" x14ac:dyDescent="0.2">
      <c r="A244" t="s">
        <v>72</v>
      </c>
      <c r="B244">
        <v>2021</v>
      </c>
    </row>
    <row r="245" spans="1:2" x14ac:dyDescent="0.2">
      <c r="A245" t="s">
        <v>72</v>
      </c>
      <c r="B245">
        <v>2022</v>
      </c>
    </row>
    <row r="246" spans="1:2" x14ac:dyDescent="0.2">
      <c r="A246" t="s">
        <v>76</v>
      </c>
      <c r="B246">
        <v>2021</v>
      </c>
    </row>
    <row r="247" spans="1:2" x14ac:dyDescent="0.2">
      <c r="A247" t="s">
        <v>76</v>
      </c>
      <c r="B247">
        <v>2022</v>
      </c>
    </row>
    <row r="248" spans="1:2" x14ac:dyDescent="0.2">
      <c r="A248" t="s">
        <v>82</v>
      </c>
      <c r="B248">
        <v>2021</v>
      </c>
    </row>
    <row r="249" spans="1:2" x14ac:dyDescent="0.2">
      <c r="A249" t="s">
        <v>76</v>
      </c>
      <c r="B249">
        <v>2021</v>
      </c>
    </row>
    <row r="250" spans="1:2" x14ac:dyDescent="0.2">
      <c r="A250" t="s">
        <v>76</v>
      </c>
      <c r="B250">
        <v>2021</v>
      </c>
    </row>
    <row r="251" spans="1:2" x14ac:dyDescent="0.2">
      <c r="A251" t="s">
        <v>75</v>
      </c>
      <c r="B251">
        <v>0</v>
      </c>
    </row>
    <row r="252" spans="1:2" x14ac:dyDescent="0.2">
      <c r="A252" t="s">
        <v>68</v>
      </c>
      <c r="B252">
        <v>2022</v>
      </c>
    </row>
    <row r="253" spans="1:2" x14ac:dyDescent="0.2">
      <c r="A253" t="s">
        <v>76</v>
      </c>
      <c r="B253">
        <v>2021</v>
      </c>
    </row>
    <row r="254" spans="1:2" x14ac:dyDescent="0.2">
      <c r="A254" t="s">
        <v>87</v>
      </c>
      <c r="B254">
        <v>2021</v>
      </c>
    </row>
    <row r="255" spans="1:2" x14ac:dyDescent="0.2">
      <c r="A255" t="s">
        <v>76</v>
      </c>
      <c r="B255">
        <v>2021</v>
      </c>
    </row>
    <row r="256" spans="1:2" x14ac:dyDescent="0.2">
      <c r="A256" t="s">
        <v>87</v>
      </c>
      <c r="B256">
        <v>2021</v>
      </c>
    </row>
    <row r="257" spans="1:2" x14ac:dyDescent="0.2">
      <c r="A257" t="s">
        <v>78</v>
      </c>
      <c r="B257">
        <v>2022</v>
      </c>
    </row>
    <row r="258" spans="1:2" x14ac:dyDescent="0.2">
      <c r="A258" t="s">
        <v>87</v>
      </c>
      <c r="B258">
        <v>2021</v>
      </c>
    </row>
    <row r="259" spans="1:2" x14ac:dyDescent="0.2">
      <c r="A259" t="s">
        <v>99</v>
      </c>
      <c r="B259">
        <v>2021</v>
      </c>
    </row>
    <row r="260" spans="1:2" x14ac:dyDescent="0.2">
      <c r="A260" t="s">
        <v>65</v>
      </c>
      <c r="B260">
        <v>2021</v>
      </c>
    </row>
    <row r="261" spans="1:2" x14ac:dyDescent="0.2">
      <c r="A261" t="s">
        <v>87</v>
      </c>
      <c r="B261">
        <v>2021</v>
      </c>
    </row>
    <row r="262" spans="1:2" x14ac:dyDescent="0.2">
      <c r="A262" t="s">
        <v>74</v>
      </c>
      <c r="B262">
        <v>2021</v>
      </c>
    </row>
    <row r="263" spans="1:2" x14ac:dyDescent="0.2">
      <c r="A263" t="s">
        <v>87</v>
      </c>
      <c r="B263">
        <v>2021</v>
      </c>
    </row>
    <row r="264" spans="1:2" x14ac:dyDescent="0.2">
      <c r="A264" t="s">
        <v>87</v>
      </c>
      <c r="B264">
        <v>2021</v>
      </c>
    </row>
    <row r="265" spans="1:2" x14ac:dyDescent="0.2">
      <c r="A265" t="s">
        <v>72</v>
      </c>
      <c r="B265">
        <v>2021</v>
      </c>
    </row>
    <row r="266" spans="1:2" x14ac:dyDescent="0.2">
      <c r="A266" t="s">
        <v>78</v>
      </c>
      <c r="B266">
        <v>0</v>
      </c>
    </row>
    <row r="267" spans="1:2" x14ac:dyDescent="0.2">
      <c r="A267" t="s">
        <v>80</v>
      </c>
      <c r="B267">
        <v>2021</v>
      </c>
    </row>
    <row r="268" spans="1:2" x14ac:dyDescent="0.2">
      <c r="A268" t="s">
        <v>82</v>
      </c>
      <c r="B268">
        <v>2021</v>
      </c>
    </row>
    <row r="269" spans="1:2" x14ac:dyDescent="0.2">
      <c r="A269" t="s">
        <v>76</v>
      </c>
      <c r="B269">
        <v>2021</v>
      </c>
    </row>
    <row r="270" spans="1:2" x14ac:dyDescent="0.2">
      <c r="A270" t="s">
        <v>39</v>
      </c>
      <c r="B270">
        <v>2021</v>
      </c>
    </row>
    <row r="271" spans="1:2" x14ac:dyDescent="0.2">
      <c r="A271" t="s">
        <v>52</v>
      </c>
      <c r="B271">
        <v>2021</v>
      </c>
    </row>
    <row r="272" spans="1:2" x14ac:dyDescent="0.2">
      <c r="A272" t="s">
        <v>72</v>
      </c>
      <c r="B272">
        <v>0</v>
      </c>
    </row>
    <row r="273" spans="1:2" x14ac:dyDescent="0.2">
      <c r="A273" t="s">
        <v>77</v>
      </c>
      <c r="B273">
        <v>2021</v>
      </c>
    </row>
    <row r="274" spans="1:2" x14ac:dyDescent="0.2">
      <c r="A274" t="s">
        <v>66</v>
      </c>
      <c r="B274">
        <v>2021</v>
      </c>
    </row>
    <row r="275" spans="1:2" x14ac:dyDescent="0.2">
      <c r="A275" t="s">
        <v>76</v>
      </c>
      <c r="B275">
        <v>2021</v>
      </c>
    </row>
    <row r="276" spans="1:2" x14ac:dyDescent="0.2">
      <c r="A276" t="s">
        <v>77</v>
      </c>
      <c r="B276">
        <v>2021</v>
      </c>
    </row>
    <row r="277" spans="1:2" x14ac:dyDescent="0.2">
      <c r="A277" t="s">
        <v>80</v>
      </c>
      <c r="B277">
        <v>2021</v>
      </c>
    </row>
    <row r="278" spans="1:2" x14ac:dyDescent="0.2">
      <c r="A278" t="s">
        <v>72</v>
      </c>
      <c r="B278">
        <v>2021</v>
      </c>
    </row>
    <row r="279" spans="1:2" x14ac:dyDescent="0.2">
      <c r="A279" t="s">
        <v>81</v>
      </c>
      <c r="B279">
        <v>2021</v>
      </c>
    </row>
    <row r="280" spans="1:2" x14ac:dyDescent="0.2">
      <c r="A280" t="s">
        <v>87</v>
      </c>
      <c r="B280">
        <v>2021</v>
      </c>
    </row>
    <row r="281" spans="1:2" x14ac:dyDescent="0.2">
      <c r="A281" t="s">
        <v>103</v>
      </c>
      <c r="B281">
        <v>2021</v>
      </c>
    </row>
    <row r="282" spans="1:2" x14ac:dyDescent="0.2">
      <c r="A282" t="s">
        <v>77</v>
      </c>
      <c r="B282">
        <v>2021</v>
      </c>
    </row>
    <row r="283" spans="1:2" x14ac:dyDescent="0.2">
      <c r="A283" t="s">
        <v>77</v>
      </c>
      <c r="B283">
        <v>2021</v>
      </c>
    </row>
    <row r="284" spans="1:2" x14ac:dyDescent="0.2">
      <c r="A284" t="s">
        <v>61</v>
      </c>
      <c r="B284">
        <v>2021</v>
      </c>
    </row>
    <row r="285" spans="1:2" x14ac:dyDescent="0.2">
      <c r="A285" t="s">
        <v>71</v>
      </c>
      <c r="B285">
        <v>2021</v>
      </c>
    </row>
    <row r="286" spans="1:2" x14ac:dyDescent="0.2">
      <c r="A286" t="s">
        <v>69</v>
      </c>
      <c r="B286">
        <v>2021</v>
      </c>
    </row>
    <row r="287" spans="1:2" x14ac:dyDescent="0.2">
      <c r="A287" t="s">
        <v>76</v>
      </c>
      <c r="B287">
        <v>2021</v>
      </c>
    </row>
    <row r="288" spans="1:2" x14ac:dyDescent="0.2">
      <c r="A288" t="s">
        <v>69</v>
      </c>
      <c r="B288">
        <v>2021</v>
      </c>
    </row>
    <row r="289" spans="1:2" x14ac:dyDescent="0.2">
      <c r="A289" t="s">
        <v>87</v>
      </c>
      <c r="B289">
        <v>2021</v>
      </c>
    </row>
    <row r="290" spans="1:2" x14ac:dyDescent="0.2">
      <c r="A290" t="s">
        <v>71</v>
      </c>
      <c r="B290">
        <v>2021</v>
      </c>
    </row>
    <row r="291" spans="1:2" x14ac:dyDescent="0.2">
      <c r="A291" t="s">
        <v>76</v>
      </c>
      <c r="B291">
        <v>2021</v>
      </c>
    </row>
    <row r="292" spans="1:2" x14ac:dyDescent="0.2">
      <c r="A292" t="s">
        <v>76</v>
      </c>
      <c r="B292">
        <v>2021</v>
      </c>
    </row>
    <row r="293" spans="1:2" x14ac:dyDescent="0.2">
      <c r="A293" t="s">
        <v>77</v>
      </c>
      <c r="B293">
        <v>0</v>
      </c>
    </row>
    <row r="294" spans="1:2" x14ac:dyDescent="0.2">
      <c r="A294" t="s">
        <v>72</v>
      </c>
      <c r="B294">
        <v>2021</v>
      </c>
    </row>
    <row r="295" spans="1:2" x14ac:dyDescent="0.2">
      <c r="A295" t="s">
        <v>77</v>
      </c>
      <c r="B295">
        <v>2022</v>
      </c>
    </row>
    <row r="296" spans="1:2" x14ac:dyDescent="0.2">
      <c r="A296" t="s">
        <v>66</v>
      </c>
      <c r="B296">
        <v>2022</v>
      </c>
    </row>
    <row r="297" spans="1:2" x14ac:dyDescent="0.2">
      <c r="A297" t="s">
        <v>76</v>
      </c>
      <c r="B297">
        <v>2021</v>
      </c>
    </row>
    <row r="298" spans="1:2" x14ac:dyDescent="0.2">
      <c r="A298" t="s">
        <v>71</v>
      </c>
      <c r="B298">
        <v>2021</v>
      </c>
    </row>
    <row r="299" spans="1:2" x14ac:dyDescent="0.2">
      <c r="A299" t="s">
        <v>71</v>
      </c>
      <c r="B299">
        <v>2021</v>
      </c>
    </row>
    <row r="300" spans="1:2" x14ac:dyDescent="0.2">
      <c r="A300" t="s">
        <v>80</v>
      </c>
      <c r="B300">
        <v>2021</v>
      </c>
    </row>
    <row r="301" spans="1:2" x14ac:dyDescent="0.2">
      <c r="A301" t="s">
        <v>84</v>
      </c>
      <c r="B301">
        <v>2021</v>
      </c>
    </row>
    <row r="302" spans="1:2" x14ac:dyDescent="0.2">
      <c r="A302" t="s">
        <v>72</v>
      </c>
      <c r="B302">
        <v>2021</v>
      </c>
    </row>
    <row r="303" spans="1:2" x14ac:dyDescent="0.2">
      <c r="A303" t="s">
        <v>72</v>
      </c>
      <c r="B303">
        <v>2021</v>
      </c>
    </row>
    <row r="304" spans="1:2" x14ac:dyDescent="0.2">
      <c r="A304" t="s">
        <v>87</v>
      </c>
      <c r="B304">
        <v>2021</v>
      </c>
    </row>
    <row r="305" spans="1:2" x14ac:dyDescent="0.2">
      <c r="A305" t="s">
        <v>87</v>
      </c>
      <c r="B305">
        <v>2022</v>
      </c>
    </row>
    <row r="306" spans="1:2" x14ac:dyDescent="0.2">
      <c r="A306" t="s">
        <v>87</v>
      </c>
      <c r="B306">
        <v>2021</v>
      </c>
    </row>
    <row r="307" spans="1:2" x14ac:dyDescent="0.2">
      <c r="A307" t="s">
        <v>69</v>
      </c>
      <c r="B307">
        <v>2021</v>
      </c>
    </row>
    <row r="308" spans="1:2" x14ac:dyDescent="0.2">
      <c r="A308" t="s">
        <v>87</v>
      </c>
      <c r="B308">
        <v>2021</v>
      </c>
    </row>
    <row r="309" spans="1:2" x14ac:dyDescent="0.2">
      <c r="A309" t="s">
        <v>76</v>
      </c>
      <c r="B309">
        <v>2021</v>
      </c>
    </row>
    <row r="310" spans="1:2" x14ac:dyDescent="0.2">
      <c r="A310" t="s">
        <v>76</v>
      </c>
      <c r="B310">
        <v>2021</v>
      </c>
    </row>
    <row r="311" spans="1:2" x14ac:dyDescent="0.2">
      <c r="A311" t="s">
        <v>76</v>
      </c>
      <c r="B311">
        <v>2021</v>
      </c>
    </row>
    <row r="312" spans="1:2" x14ac:dyDescent="0.2">
      <c r="A312" t="s">
        <v>99</v>
      </c>
      <c r="B312">
        <v>2021</v>
      </c>
    </row>
    <row r="313" spans="1:2" x14ac:dyDescent="0.2">
      <c r="A313" t="s">
        <v>69</v>
      </c>
      <c r="B313">
        <v>2021</v>
      </c>
    </row>
    <row r="314" spans="1:2" x14ac:dyDescent="0.2">
      <c r="A314" t="s">
        <v>75</v>
      </c>
      <c r="B314">
        <v>2021</v>
      </c>
    </row>
    <row r="315" spans="1:2" x14ac:dyDescent="0.2">
      <c r="A315" t="s">
        <v>87</v>
      </c>
      <c r="B315">
        <v>2021</v>
      </c>
    </row>
    <row r="316" spans="1:2" x14ac:dyDescent="0.2">
      <c r="A316" t="s">
        <v>77</v>
      </c>
      <c r="B316">
        <v>2021</v>
      </c>
    </row>
    <row r="317" spans="1:2" x14ac:dyDescent="0.2">
      <c r="A317" t="s">
        <v>76</v>
      </c>
      <c r="B317">
        <v>2022</v>
      </c>
    </row>
    <row r="318" spans="1:2" x14ac:dyDescent="0.2">
      <c r="A318" t="s">
        <v>43</v>
      </c>
      <c r="B318">
        <v>2021</v>
      </c>
    </row>
    <row r="319" spans="1:2" x14ac:dyDescent="0.2">
      <c r="A319" t="s">
        <v>69</v>
      </c>
      <c r="B319">
        <v>2021</v>
      </c>
    </row>
    <row r="320" spans="1:2" x14ac:dyDescent="0.2">
      <c r="A320" t="s">
        <v>65</v>
      </c>
      <c r="B320">
        <v>2021</v>
      </c>
    </row>
    <row r="321" spans="1:2" x14ac:dyDescent="0.2">
      <c r="A321" t="s">
        <v>76</v>
      </c>
      <c r="B321">
        <v>0</v>
      </c>
    </row>
    <row r="322" spans="1:2" x14ac:dyDescent="0.2">
      <c r="A322" t="s">
        <v>74</v>
      </c>
      <c r="B322">
        <v>2020</v>
      </c>
    </row>
    <row r="323" spans="1:2" x14ac:dyDescent="0.2">
      <c r="A323" t="s">
        <v>72</v>
      </c>
      <c r="B323">
        <v>2021</v>
      </c>
    </row>
    <row r="324" spans="1:2" x14ac:dyDescent="0.2">
      <c r="A324" t="s">
        <v>87</v>
      </c>
      <c r="B324">
        <v>2021</v>
      </c>
    </row>
    <row r="325" spans="1:2" x14ac:dyDescent="0.2">
      <c r="A325" t="s">
        <v>80</v>
      </c>
      <c r="B325">
        <v>2021</v>
      </c>
    </row>
    <row r="326" spans="1:2" x14ac:dyDescent="0.2">
      <c r="A326" t="s">
        <v>87</v>
      </c>
      <c r="B326">
        <v>2020</v>
      </c>
    </row>
    <row r="327" spans="1:2" x14ac:dyDescent="0.2">
      <c r="A327" t="s">
        <v>104</v>
      </c>
      <c r="B327">
        <v>2020</v>
      </c>
    </row>
    <row r="328" spans="1:2" x14ac:dyDescent="0.2">
      <c r="A328" t="s">
        <v>66</v>
      </c>
      <c r="B328">
        <v>2021</v>
      </c>
    </row>
    <row r="329" spans="1:2" x14ac:dyDescent="0.2">
      <c r="A329" t="s">
        <v>99</v>
      </c>
      <c r="B329">
        <v>2021</v>
      </c>
    </row>
    <row r="330" spans="1:2" x14ac:dyDescent="0.2">
      <c r="A330" t="s">
        <v>77</v>
      </c>
      <c r="B330">
        <v>2022</v>
      </c>
    </row>
    <row r="331" spans="1:2" x14ac:dyDescent="0.2">
      <c r="A331" t="s">
        <v>25</v>
      </c>
      <c r="B331">
        <v>2020</v>
      </c>
    </row>
    <row r="332" spans="1:2" x14ac:dyDescent="0.2">
      <c r="A332" t="s">
        <v>35</v>
      </c>
      <c r="B332">
        <v>2020</v>
      </c>
    </row>
    <row r="333" spans="1:2" x14ac:dyDescent="0.2">
      <c r="A333" t="s">
        <v>87</v>
      </c>
      <c r="B333">
        <v>2020</v>
      </c>
    </row>
    <row r="334" spans="1:2" x14ac:dyDescent="0.2">
      <c r="A334" t="s">
        <v>81</v>
      </c>
      <c r="B334">
        <v>2020</v>
      </c>
    </row>
    <row r="335" spans="1:2" x14ac:dyDescent="0.2">
      <c r="A335" t="s">
        <v>100</v>
      </c>
      <c r="B335">
        <v>2020</v>
      </c>
    </row>
    <row r="336" spans="1:2" x14ac:dyDescent="0.2">
      <c r="A336" t="s">
        <v>87</v>
      </c>
      <c r="B336">
        <v>2020</v>
      </c>
    </row>
    <row r="337" spans="1:2" x14ac:dyDescent="0.2">
      <c r="A337" t="s">
        <v>42</v>
      </c>
      <c r="B337">
        <v>2021</v>
      </c>
    </row>
    <row r="338" spans="1:2" x14ac:dyDescent="0.2">
      <c r="A338" t="s">
        <v>87</v>
      </c>
      <c r="B338">
        <v>2021</v>
      </c>
    </row>
    <row r="339" spans="1:2" x14ac:dyDescent="0.2">
      <c r="A339" t="s">
        <v>65</v>
      </c>
      <c r="B339">
        <v>2020</v>
      </c>
    </row>
    <row r="340" spans="1:2" x14ac:dyDescent="0.2">
      <c r="A340" t="s">
        <v>87</v>
      </c>
      <c r="B340">
        <v>2020</v>
      </c>
    </row>
    <row r="341" spans="1:2" x14ac:dyDescent="0.2">
      <c r="A341" t="s">
        <v>103</v>
      </c>
      <c r="B341">
        <v>2020</v>
      </c>
    </row>
    <row r="342" spans="1:2" x14ac:dyDescent="0.2">
      <c r="A342" t="s">
        <v>101</v>
      </c>
      <c r="B342">
        <v>2020</v>
      </c>
    </row>
    <row r="343" spans="1:2" x14ac:dyDescent="0.2">
      <c r="A343" t="s">
        <v>102</v>
      </c>
      <c r="B343">
        <v>2020</v>
      </c>
    </row>
    <row r="344" spans="1:2" x14ac:dyDescent="0.2">
      <c r="A344" t="s">
        <v>29</v>
      </c>
      <c r="B344">
        <v>2020</v>
      </c>
    </row>
    <row r="345" spans="1:2" x14ac:dyDescent="0.2">
      <c r="A345" t="s">
        <v>88</v>
      </c>
      <c r="B345">
        <v>2020</v>
      </c>
    </row>
    <row r="346" spans="1:2" x14ac:dyDescent="0.2">
      <c r="A346" t="s">
        <v>35</v>
      </c>
      <c r="B346">
        <v>2020</v>
      </c>
    </row>
    <row r="347" spans="1:2" x14ac:dyDescent="0.2">
      <c r="A347" t="s">
        <v>87</v>
      </c>
      <c r="B347">
        <v>2020</v>
      </c>
    </row>
    <row r="348" spans="1:2" x14ac:dyDescent="0.2">
      <c r="A348" t="s">
        <v>87</v>
      </c>
      <c r="B348">
        <v>2020</v>
      </c>
    </row>
    <row r="349" spans="1:2" x14ac:dyDescent="0.2">
      <c r="A349" t="s">
        <v>105</v>
      </c>
      <c r="B349">
        <v>2020</v>
      </c>
    </row>
    <row r="350" spans="1:2" x14ac:dyDescent="0.2">
      <c r="A350" t="s">
        <v>103</v>
      </c>
      <c r="B350">
        <v>2020</v>
      </c>
    </row>
    <row r="351" spans="1:2" x14ac:dyDescent="0.2">
      <c r="A351" t="s">
        <v>99</v>
      </c>
      <c r="B351">
        <v>2020</v>
      </c>
    </row>
    <row r="352" spans="1:2" x14ac:dyDescent="0.2">
      <c r="A352" t="s">
        <v>102</v>
      </c>
      <c r="B352">
        <v>2020</v>
      </c>
    </row>
    <row r="353" spans="1:2" x14ac:dyDescent="0.2">
      <c r="A353" t="s">
        <v>101</v>
      </c>
      <c r="B353">
        <v>2020</v>
      </c>
    </row>
    <row r="354" spans="1:2" x14ac:dyDescent="0.2">
      <c r="A354" t="s">
        <v>103</v>
      </c>
      <c r="B354">
        <v>2020</v>
      </c>
    </row>
    <row r="355" spans="1:2" x14ac:dyDescent="0.2">
      <c r="A355" t="s">
        <v>34</v>
      </c>
      <c r="B355">
        <v>2020</v>
      </c>
    </row>
    <row r="356" spans="1:2" x14ac:dyDescent="0.2">
      <c r="A356" t="s">
        <v>24</v>
      </c>
      <c r="B356">
        <v>2020</v>
      </c>
    </row>
    <row r="357" spans="1:2" x14ac:dyDescent="0.2">
      <c r="A357" t="s">
        <v>71</v>
      </c>
      <c r="B357">
        <v>2020</v>
      </c>
    </row>
    <row r="358" spans="1:2" x14ac:dyDescent="0.2">
      <c r="A358" t="s">
        <v>35</v>
      </c>
      <c r="B358">
        <v>2020</v>
      </c>
    </row>
    <row r="359" spans="1:2" x14ac:dyDescent="0.2">
      <c r="A359" t="s">
        <v>38</v>
      </c>
      <c r="B359">
        <v>2020</v>
      </c>
    </row>
    <row r="360" spans="1:2" x14ac:dyDescent="0.2">
      <c r="A360" t="s">
        <v>29</v>
      </c>
      <c r="B360">
        <v>2020</v>
      </c>
    </row>
    <row r="361" spans="1:2" x14ac:dyDescent="0.2">
      <c r="A361" t="s">
        <v>71</v>
      </c>
      <c r="B361">
        <v>2020</v>
      </c>
    </row>
    <row r="362" spans="1:2" x14ac:dyDescent="0.2">
      <c r="A362" t="s">
        <v>88</v>
      </c>
      <c r="B362">
        <v>2020</v>
      </c>
    </row>
    <row r="363" spans="1:2" x14ac:dyDescent="0.2">
      <c r="A363" t="s">
        <v>71</v>
      </c>
      <c r="B363">
        <v>2020</v>
      </c>
    </row>
    <row r="364" spans="1:2" x14ac:dyDescent="0.2">
      <c r="A364" t="s">
        <v>71</v>
      </c>
      <c r="B364">
        <v>2020</v>
      </c>
    </row>
    <row r="365" spans="1:2" x14ac:dyDescent="0.2">
      <c r="A365" t="s">
        <v>87</v>
      </c>
      <c r="B365">
        <v>2020</v>
      </c>
    </row>
    <row r="366" spans="1:2" x14ac:dyDescent="0.2">
      <c r="A366" t="s">
        <v>105</v>
      </c>
      <c r="B366">
        <v>2020</v>
      </c>
    </row>
    <row r="367" spans="1:2" x14ac:dyDescent="0.2">
      <c r="A367" t="s">
        <v>35</v>
      </c>
      <c r="B367">
        <v>2020</v>
      </c>
    </row>
    <row r="368" spans="1:2" x14ac:dyDescent="0.2">
      <c r="A368" t="s">
        <v>35</v>
      </c>
      <c r="B368">
        <v>2020</v>
      </c>
    </row>
    <row r="369" spans="1:2" x14ac:dyDescent="0.2">
      <c r="A369" t="s">
        <v>87</v>
      </c>
      <c r="B369">
        <v>2020</v>
      </c>
    </row>
    <row r="370" spans="1:2" x14ac:dyDescent="0.2">
      <c r="A370" t="s">
        <v>102</v>
      </c>
      <c r="B370">
        <v>2020</v>
      </c>
    </row>
    <row r="371" spans="1:2" x14ac:dyDescent="0.2">
      <c r="A371" t="s">
        <v>107</v>
      </c>
      <c r="B371">
        <v>2020</v>
      </c>
    </row>
    <row r="372" spans="1:2" x14ac:dyDescent="0.2">
      <c r="A372" t="s">
        <v>104</v>
      </c>
      <c r="B372">
        <v>2020</v>
      </c>
    </row>
    <row r="373" spans="1:2" x14ac:dyDescent="0.2">
      <c r="A373" t="s">
        <v>35</v>
      </c>
      <c r="B373">
        <v>2020</v>
      </c>
    </row>
    <row r="374" spans="1:2" x14ac:dyDescent="0.2">
      <c r="A374" t="s">
        <v>71</v>
      </c>
      <c r="B374">
        <v>2020</v>
      </c>
    </row>
    <row r="375" spans="1:2" x14ac:dyDescent="0.2">
      <c r="A375" t="s">
        <v>36</v>
      </c>
      <c r="B375">
        <v>2020</v>
      </c>
    </row>
    <row r="376" spans="1:2" x14ac:dyDescent="0.2">
      <c r="A376" t="s">
        <v>89</v>
      </c>
      <c r="B376">
        <v>2020</v>
      </c>
    </row>
    <row r="377" spans="1:2" x14ac:dyDescent="0.2">
      <c r="A377" t="s">
        <v>104</v>
      </c>
      <c r="B377">
        <v>2020</v>
      </c>
    </row>
    <row r="378" spans="1:2" x14ac:dyDescent="0.2">
      <c r="A378" t="s">
        <v>87</v>
      </c>
      <c r="B378">
        <v>2020</v>
      </c>
    </row>
    <row r="379" spans="1:2" x14ac:dyDescent="0.2">
      <c r="A379" t="s">
        <v>105</v>
      </c>
      <c r="B379">
        <v>2020</v>
      </c>
    </row>
    <row r="380" spans="1:2" x14ac:dyDescent="0.2">
      <c r="A380" t="s">
        <v>71</v>
      </c>
      <c r="B380">
        <v>2020</v>
      </c>
    </row>
    <row r="381" spans="1:2" x14ac:dyDescent="0.2">
      <c r="A381" t="s">
        <v>56</v>
      </c>
      <c r="B381">
        <v>2020</v>
      </c>
    </row>
    <row r="382" spans="1:2" x14ac:dyDescent="0.2">
      <c r="A382" t="s">
        <v>88</v>
      </c>
      <c r="B382">
        <v>2020</v>
      </c>
    </row>
    <row r="383" spans="1:2" x14ac:dyDescent="0.2">
      <c r="A383" t="s">
        <v>37</v>
      </c>
      <c r="B383">
        <v>2020</v>
      </c>
    </row>
    <row r="384" spans="1:2" x14ac:dyDescent="0.2">
      <c r="A384" t="s">
        <v>111</v>
      </c>
      <c r="B384">
        <v>2020</v>
      </c>
    </row>
    <row r="385" spans="1:2" x14ac:dyDescent="0.2">
      <c r="A385" t="s">
        <v>99</v>
      </c>
      <c r="B385">
        <v>2020</v>
      </c>
    </row>
    <row r="386" spans="1:2" x14ac:dyDescent="0.2">
      <c r="A386" t="s">
        <v>24</v>
      </c>
      <c r="B386">
        <v>2020</v>
      </c>
    </row>
    <row r="387" spans="1:2" x14ac:dyDescent="0.2">
      <c r="A387" t="s">
        <v>71</v>
      </c>
      <c r="B387">
        <v>2020</v>
      </c>
    </row>
    <row r="388" spans="1:2" x14ac:dyDescent="0.2">
      <c r="A388" t="s">
        <v>24</v>
      </c>
      <c r="B388">
        <v>2021</v>
      </c>
    </row>
    <row r="389" spans="1:2" x14ac:dyDescent="0.2">
      <c r="A389" t="s">
        <v>59</v>
      </c>
      <c r="B389">
        <v>2020</v>
      </c>
    </row>
    <row r="390" spans="1:2" x14ac:dyDescent="0.2">
      <c r="A390" t="s">
        <v>29</v>
      </c>
      <c r="B390">
        <v>2020</v>
      </c>
    </row>
    <row r="391" spans="1:2" x14ac:dyDescent="0.2">
      <c r="A391" t="s">
        <v>71</v>
      </c>
      <c r="B391">
        <v>2020</v>
      </c>
    </row>
    <row r="392" spans="1:2" x14ac:dyDescent="0.2">
      <c r="A392" t="s">
        <v>24</v>
      </c>
      <c r="B392">
        <v>2020</v>
      </c>
    </row>
    <row r="393" spans="1:2" x14ac:dyDescent="0.2">
      <c r="A393" t="s">
        <v>87</v>
      </c>
      <c r="B393">
        <v>2020</v>
      </c>
    </row>
    <row r="394" spans="1:2" x14ac:dyDescent="0.2">
      <c r="A394" t="s">
        <v>109</v>
      </c>
      <c r="B394">
        <v>2020</v>
      </c>
    </row>
    <row r="395" spans="1:2" x14ac:dyDescent="0.2">
      <c r="A395" t="s">
        <v>76</v>
      </c>
      <c r="B395">
        <v>2021</v>
      </c>
    </row>
    <row r="396" spans="1:2" x14ac:dyDescent="0.2">
      <c r="A396" t="s">
        <v>72</v>
      </c>
      <c r="B396">
        <v>2021</v>
      </c>
    </row>
    <row r="397" spans="1:2" x14ac:dyDescent="0.2">
      <c r="A397" t="s">
        <v>87</v>
      </c>
      <c r="B397">
        <v>2021</v>
      </c>
    </row>
    <row r="398" spans="1:2" x14ac:dyDescent="0.2">
      <c r="A398" t="s">
        <v>111</v>
      </c>
      <c r="B398">
        <v>2020</v>
      </c>
    </row>
    <row r="399" spans="1:2" x14ac:dyDescent="0.2">
      <c r="A399" t="s">
        <v>72</v>
      </c>
      <c r="B399">
        <v>2021</v>
      </c>
    </row>
    <row r="400" spans="1:2" x14ac:dyDescent="0.2">
      <c r="A400" t="s">
        <v>99</v>
      </c>
      <c r="B400">
        <v>2020</v>
      </c>
    </row>
    <row r="401" spans="1:2" x14ac:dyDescent="0.2">
      <c r="A401" t="s">
        <v>77</v>
      </c>
      <c r="B401">
        <v>2020</v>
      </c>
    </row>
    <row r="402" spans="1:2" x14ac:dyDescent="0.2">
      <c r="A402" t="s">
        <v>71</v>
      </c>
      <c r="B402">
        <v>2020</v>
      </c>
    </row>
    <row r="403" spans="1:2" x14ac:dyDescent="0.2">
      <c r="A403" t="s">
        <v>106</v>
      </c>
      <c r="B403">
        <v>2020</v>
      </c>
    </row>
    <row r="404" spans="1:2" x14ac:dyDescent="0.2">
      <c r="A404" t="s">
        <v>103</v>
      </c>
      <c r="B404">
        <v>2020</v>
      </c>
    </row>
    <row r="405" spans="1:2" x14ac:dyDescent="0.2">
      <c r="A405" t="s">
        <v>111</v>
      </c>
      <c r="B405">
        <v>2020</v>
      </c>
    </row>
    <row r="406" spans="1:2" x14ac:dyDescent="0.2">
      <c r="A406" t="s">
        <v>55</v>
      </c>
      <c r="B406">
        <v>2020</v>
      </c>
    </row>
    <row r="407" spans="1:2" x14ac:dyDescent="0.2">
      <c r="A407" t="s">
        <v>87</v>
      </c>
      <c r="B407">
        <v>2020</v>
      </c>
    </row>
    <row r="408" spans="1:2" x14ac:dyDescent="0.2">
      <c r="A408" t="s">
        <v>71</v>
      </c>
      <c r="B408">
        <v>2020</v>
      </c>
    </row>
    <row r="409" spans="1:2" x14ac:dyDescent="0.2">
      <c r="A409" t="s">
        <v>111</v>
      </c>
      <c r="B409">
        <v>2020</v>
      </c>
    </row>
    <row r="410" spans="1:2" x14ac:dyDescent="0.2">
      <c r="A410" t="s">
        <v>87</v>
      </c>
      <c r="B410">
        <v>2021</v>
      </c>
    </row>
    <row r="411" spans="1:2" x14ac:dyDescent="0.2">
      <c r="A411" t="s">
        <v>71</v>
      </c>
      <c r="B411">
        <v>2020</v>
      </c>
    </row>
    <row r="412" spans="1:2" x14ac:dyDescent="0.2">
      <c r="A412" t="s">
        <v>104</v>
      </c>
      <c r="B412">
        <v>2020</v>
      </c>
    </row>
    <row r="413" spans="1:2" x14ac:dyDescent="0.2">
      <c r="A413" t="s">
        <v>71</v>
      </c>
      <c r="B413">
        <v>2020</v>
      </c>
    </row>
    <row r="414" spans="1:2" x14ac:dyDescent="0.2">
      <c r="A414" t="s">
        <v>37</v>
      </c>
      <c r="B414">
        <v>2020</v>
      </c>
    </row>
    <row r="415" spans="1:2" x14ac:dyDescent="0.2">
      <c r="A415" t="s">
        <v>24</v>
      </c>
      <c r="B415">
        <v>2020</v>
      </c>
    </row>
    <row r="416" spans="1:2" x14ac:dyDescent="0.2">
      <c r="A416" t="s">
        <v>71</v>
      </c>
      <c r="B416">
        <v>2020</v>
      </c>
    </row>
    <row r="417" spans="1:2" x14ac:dyDescent="0.2">
      <c r="A417" t="s">
        <v>71</v>
      </c>
      <c r="B417">
        <v>2020</v>
      </c>
    </row>
    <row r="418" spans="1:2" x14ac:dyDescent="0.2">
      <c r="A418" t="s">
        <v>87</v>
      </c>
      <c r="B418">
        <v>2020</v>
      </c>
    </row>
    <row r="419" spans="1:2" x14ac:dyDescent="0.2">
      <c r="A419" t="s">
        <v>76</v>
      </c>
      <c r="B419">
        <v>2020</v>
      </c>
    </row>
    <row r="420" spans="1:2" x14ac:dyDescent="0.2">
      <c r="A420" t="s">
        <v>34</v>
      </c>
      <c r="B420">
        <v>2020</v>
      </c>
    </row>
    <row r="421" spans="1:2" x14ac:dyDescent="0.2">
      <c r="A421" t="s">
        <v>71</v>
      </c>
      <c r="B421">
        <v>2020</v>
      </c>
    </row>
    <row r="422" spans="1:2" x14ac:dyDescent="0.2">
      <c r="A422" t="s">
        <v>71</v>
      </c>
      <c r="B422">
        <v>2020</v>
      </c>
    </row>
    <row r="423" spans="1:2" x14ac:dyDescent="0.2">
      <c r="A423" t="s">
        <v>71</v>
      </c>
      <c r="B423">
        <v>2020</v>
      </c>
    </row>
    <row r="424" spans="1:2" x14ac:dyDescent="0.2">
      <c r="A424" t="s">
        <v>103</v>
      </c>
      <c r="B424">
        <v>2020</v>
      </c>
    </row>
    <row r="425" spans="1:2" x14ac:dyDescent="0.2">
      <c r="A425" t="s">
        <v>71</v>
      </c>
      <c r="B425">
        <v>2020</v>
      </c>
    </row>
    <row r="426" spans="1:2" x14ac:dyDescent="0.2">
      <c r="A426" t="s">
        <v>27</v>
      </c>
      <c r="B426">
        <v>2020</v>
      </c>
    </row>
    <row r="427" spans="1:2" x14ac:dyDescent="0.2">
      <c r="A427" t="s">
        <v>71</v>
      </c>
      <c r="B427">
        <v>2020</v>
      </c>
    </row>
    <row r="428" spans="1:2" x14ac:dyDescent="0.2">
      <c r="A428" t="s">
        <v>71</v>
      </c>
      <c r="B428">
        <v>2020</v>
      </c>
    </row>
    <row r="429" spans="1:2" x14ac:dyDescent="0.2">
      <c r="A429" t="s">
        <v>87</v>
      </c>
      <c r="B429">
        <v>2020</v>
      </c>
    </row>
    <row r="430" spans="1:2" x14ac:dyDescent="0.2">
      <c r="A430" t="s">
        <v>87</v>
      </c>
      <c r="B430">
        <v>2020</v>
      </c>
    </row>
    <row r="431" spans="1:2" x14ac:dyDescent="0.2">
      <c r="A431" t="s">
        <v>71</v>
      </c>
      <c r="B431">
        <v>2020</v>
      </c>
    </row>
    <row r="432" spans="1:2" x14ac:dyDescent="0.2">
      <c r="A432" t="s">
        <v>71</v>
      </c>
      <c r="B432">
        <v>2020</v>
      </c>
    </row>
    <row r="433" spans="1:2" x14ac:dyDescent="0.2">
      <c r="A433" t="s">
        <v>71</v>
      </c>
      <c r="B433">
        <v>2020</v>
      </c>
    </row>
    <row r="434" spans="1:2" x14ac:dyDescent="0.2">
      <c r="A434" t="s">
        <v>71</v>
      </c>
      <c r="B434">
        <v>2020</v>
      </c>
    </row>
    <row r="435" spans="1:2" x14ac:dyDescent="0.2">
      <c r="A435" t="s">
        <v>71</v>
      </c>
      <c r="B435">
        <v>2020</v>
      </c>
    </row>
    <row r="436" spans="1:2" x14ac:dyDescent="0.2">
      <c r="A436" t="s">
        <v>24</v>
      </c>
      <c r="B436">
        <v>2020</v>
      </c>
    </row>
    <row r="437" spans="1:2" x14ac:dyDescent="0.2">
      <c r="A437" t="s">
        <v>72</v>
      </c>
      <c r="B437">
        <v>2020</v>
      </c>
    </row>
    <row r="438" spans="1:2" x14ac:dyDescent="0.2">
      <c r="A438" t="s">
        <v>29</v>
      </c>
      <c r="B438">
        <v>2020</v>
      </c>
    </row>
    <row r="439" spans="1:2" x14ac:dyDescent="0.2">
      <c r="A439" t="s">
        <v>88</v>
      </c>
      <c r="B439">
        <v>2020</v>
      </c>
    </row>
    <row r="440" spans="1:2" x14ac:dyDescent="0.2">
      <c r="A440" t="s">
        <v>87</v>
      </c>
      <c r="B440">
        <v>2021</v>
      </c>
    </row>
    <row r="441" spans="1:2" x14ac:dyDescent="0.2">
      <c r="A441" t="s">
        <v>29</v>
      </c>
      <c r="B441">
        <v>2020</v>
      </c>
    </row>
    <row r="442" spans="1:2" x14ac:dyDescent="0.2">
      <c r="A442" t="s">
        <v>105</v>
      </c>
      <c r="B442">
        <v>2020</v>
      </c>
    </row>
    <row r="443" spans="1:2" x14ac:dyDescent="0.2">
      <c r="A443" t="s">
        <v>77</v>
      </c>
      <c r="B443">
        <v>2020</v>
      </c>
    </row>
    <row r="444" spans="1:2" x14ac:dyDescent="0.2">
      <c r="A444" t="s">
        <v>36</v>
      </c>
      <c r="B444">
        <v>2020</v>
      </c>
    </row>
    <row r="445" spans="1:2" x14ac:dyDescent="0.2">
      <c r="A445" t="s">
        <v>25</v>
      </c>
      <c r="B445">
        <v>2020</v>
      </c>
    </row>
    <row r="446" spans="1:2" x14ac:dyDescent="0.2">
      <c r="A446" t="s">
        <v>88</v>
      </c>
      <c r="B446">
        <v>2020</v>
      </c>
    </row>
    <row r="447" spans="1:2" x14ac:dyDescent="0.2">
      <c r="A447" t="s">
        <v>67</v>
      </c>
      <c r="B447">
        <v>2020</v>
      </c>
    </row>
    <row r="448" spans="1:2" x14ac:dyDescent="0.2">
      <c r="A448" t="s">
        <v>112</v>
      </c>
      <c r="B448">
        <v>2020</v>
      </c>
    </row>
    <row r="449" spans="1:2" x14ac:dyDescent="0.2">
      <c r="A449" t="s">
        <v>37</v>
      </c>
      <c r="B449">
        <v>0</v>
      </c>
    </row>
    <row r="450" spans="1:2" x14ac:dyDescent="0.2">
      <c r="A450" t="s">
        <v>35</v>
      </c>
      <c r="B450">
        <v>2020</v>
      </c>
    </row>
    <row r="451" spans="1:2" x14ac:dyDescent="0.2">
      <c r="A451" t="s">
        <v>71</v>
      </c>
      <c r="B451">
        <v>2020</v>
      </c>
    </row>
    <row r="452" spans="1:2" x14ac:dyDescent="0.2">
      <c r="A452" t="s">
        <v>77</v>
      </c>
      <c r="B452">
        <v>2020</v>
      </c>
    </row>
    <row r="453" spans="1:2" x14ac:dyDescent="0.2">
      <c r="A453" t="s">
        <v>74</v>
      </c>
      <c r="B453">
        <v>2020</v>
      </c>
    </row>
    <row r="454" spans="1:2" x14ac:dyDescent="0.2">
      <c r="A454" t="s">
        <v>24</v>
      </c>
      <c r="B454">
        <v>2020</v>
      </c>
    </row>
    <row r="455" spans="1:2" x14ac:dyDescent="0.2">
      <c r="A455" t="s">
        <v>102</v>
      </c>
      <c r="B455">
        <v>2020</v>
      </c>
    </row>
    <row r="456" spans="1:2" x14ac:dyDescent="0.2">
      <c r="A456" t="s">
        <v>82</v>
      </c>
      <c r="B456">
        <v>2020</v>
      </c>
    </row>
    <row r="457" spans="1:2" x14ac:dyDescent="0.2">
      <c r="A457" t="s">
        <v>28</v>
      </c>
      <c r="B457">
        <v>2020</v>
      </c>
    </row>
    <row r="458" spans="1:2" x14ac:dyDescent="0.2">
      <c r="A458" t="s">
        <v>101</v>
      </c>
      <c r="B458">
        <v>2020</v>
      </c>
    </row>
    <row r="459" spans="1:2" x14ac:dyDescent="0.2">
      <c r="A459" t="s">
        <v>101</v>
      </c>
      <c r="B459">
        <v>2020</v>
      </c>
    </row>
    <row r="460" spans="1:2" x14ac:dyDescent="0.2">
      <c r="A460" t="s">
        <v>103</v>
      </c>
      <c r="B460">
        <v>2020</v>
      </c>
    </row>
    <row r="461" spans="1:2" x14ac:dyDescent="0.2">
      <c r="A461" t="s">
        <v>57</v>
      </c>
      <c r="B461">
        <v>2020</v>
      </c>
    </row>
    <row r="462" spans="1:2" x14ac:dyDescent="0.2">
      <c r="A462" t="s">
        <v>109</v>
      </c>
      <c r="B462">
        <v>2021</v>
      </c>
    </row>
    <row r="463" spans="1:2" x14ac:dyDescent="0.2">
      <c r="A463" t="s">
        <v>34</v>
      </c>
      <c r="B463">
        <v>2020</v>
      </c>
    </row>
    <row r="464" spans="1:2" x14ac:dyDescent="0.2">
      <c r="A464" t="s">
        <v>71</v>
      </c>
      <c r="B464">
        <v>2020</v>
      </c>
    </row>
    <row r="465" spans="1:2" x14ac:dyDescent="0.2">
      <c r="A465" t="s">
        <v>72</v>
      </c>
      <c r="B465">
        <v>2020</v>
      </c>
    </row>
    <row r="466" spans="1:2" x14ac:dyDescent="0.2">
      <c r="A466" t="s">
        <v>55</v>
      </c>
      <c r="B466">
        <v>2020</v>
      </c>
    </row>
    <row r="467" spans="1:2" x14ac:dyDescent="0.2">
      <c r="A467" t="s">
        <v>110</v>
      </c>
      <c r="B467">
        <v>2021</v>
      </c>
    </row>
    <row r="468" spans="1:2" x14ac:dyDescent="0.2">
      <c r="A468" t="s">
        <v>71</v>
      </c>
      <c r="B468">
        <v>2020</v>
      </c>
    </row>
    <row r="469" spans="1:2" x14ac:dyDescent="0.2">
      <c r="A469" t="s">
        <v>71</v>
      </c>
      <c r="B469">
        <v>2020</v>
      </c>
    </row>
    <row r="470" spans="1:2" x14ac:dyDescent="0.2">
      <c r="A470" t="s">
        <v>72</v>
      </c>
      <c r="B470">
        <v>2020</v>
      </c>
    </row>
    <row r="471" spans="1:2" x14ac:dyDescent="0.2">
      <c r="A471" t="s">
        <v>103</v>
      </c>
      <c r="B471">
        <v>2020</v>
      </c>
    </row>
    <row r="472" spans="1:2" x14ac:dyDescent="0.2">
      <c r="A472" t="s">
        <v>86</v>
      </c>
      <c r="B472">
        <v>2020</v>
      </c>
    </row>
    <row r="473" spans="1:2" x14ac:dyDescent="0.2">
      <c r="A473" t="s">
        <v>84</v>
      </c>
      <c r="B473">
        <v>2021</v>
      </c>
    </row>
    <row r="474" spans="1:2" x14ac:dyDescent="0.2">
      <c r="A474" t="s">
        <v>69</v>
      </c>
      <c r="B474">
        <v>2021</v>
      </c>
    </row>
    <row r="475" spans="1:2" x14ac:dyDescent="0.2">
      <c r="A475" t="s">
        <v>87</v>
      </c>
      <c r="B475">
        <v>0</v>
      </c>
    </row>
    <row r="476" spans="1:2" x14ac:dyDescent="0.2">
      <c r="A476" t="s">
        <v>104</v>
      </c>
      <c r="B476">
        <v>2020</v>
      </c>
    </row>
    <row r="477" spans="1:2" x14ac:dyDescent="0.2">
      <c r="A477" t="s">
        <v>28</v>
      </c>
      <c r="B477">
        <v>2020</v>
      </c>
    </row>
    <row r="478" spans="1:2" x14ac:dyDescent="0.2">
      <c r="A478" t="s">
        <v>72</v>
      </c>
      <c r="B478">
        <v>2020</v>
      </c>
    </row>
    <row r="479" spans="1:2" x14ac:dyDescent="0.2">
      <c r="A479" t="s">
        <v>66</v>
      </c>
      <c r="B479">
        <v>2021</v>
      </c>
    </row>
    <row r="480" spans="1:2" x14ac:dyDescent="0.2">
      <c r="A480" t="s">
        <v>71</v>
      </c>
      <c r="B480">
        <v>2020</v>
      </c>
    </row>
    <row r="481" spans="1:2" x14ac:dyDescent="0.2">
      <c r="A481" t="s">
        <v>81</v>
      </c>
      <c r="B481">
        <v>0</v>
      </c>
    </row>
    <row r="482" spans="1:2" x14ac:dyDescent="0.2">
      <c r="A482" t="s">
        <v>71</v>
      </c>
      <c r="B482">
        <v>2020</v>
      </c>
    </row>
    <row r="483" spans="1:2" x14ac:dyDescent="0.2">
      <c r="A483" t="s">
        <v>104</v>
      </c>
      <c r="B483">
        <v>2020</v>
      </c>
    </row>
    <row r="484" spans="1:2" x14ac:dyDescent="0.2">
      <c r="A484" t="s">
        <v>87</v>
      </c>
      <c r="B484">
        <v>2020</v>
      </c>
    </row>
    <row r="485" spans="1:2" x14ac:dyDescent="0.2">
      <c r="A485" t="s">
        <v>72</v>
      </c>
      <c r="B485">
        <v>2020</v>
      </c>
    </row>
    <row r="486" spans="1:2" x14ac:dyDescent="0.2">
      <c r="A486" t="s">
        <v>103</v>
      </c>
      <c r="B486">
        <v>2020</v>
      </c>
    </row>
    <row r="487" spans="1:2" x14ac:dyDescent="0.2">
      <c r="A487" t="s">
        <v>71</v>
      </c>
      <c r="B487">
        <v>2020</v>
      </c>
    </row>
    <row r="488" spans="1:2" x14ac:dyDescent="0.2">
      <c r="A488" t="s">
        <v>71</v>
      </c>
      <c r="B488">
        <v>2020</v>
      </c>
    </row>
    <row r="489" spans="1:2" x14ac:dyDescent="0.2">
      <c r="A489" t="s">
        <v>77</v>
      </c>
      <c r="B489">
        <v>2020</v>
      </c>
    </row>
    <row r="490" spans="1:2" x14ac:dyDescent="0.2">
      <c r="A490" t="s">
        <v>61</v>
      </c>
      <c r="B490">
        <v>2023</v>
      </c>
    </row>
    <row r="491" spans="1:2" x14ac:dyDescent="0.2">
      <c r="A491" t="s">
        <v>71</v>
      </c>
      <c r="B491">
        <v>2020</v>
      </c>
    </row>
    <row r="492" spans="1:2" x14ac:dyDescent="0.2">
      <c r="A492" t="s">
        <v>72</v>
      </c>
      <c r="B492">
        <v>2020</v>
      </c>
    </row>
    <row r="493" spans="1:2" x14ac:dyDescent="0.2">
      <c r="A493" t="s">
        <v>110</v>
      </c>
      <c r="B493">
        <v>2020</v>
      </c>
    </row>
    <row r="494" spans="1:2" x14ac:dyDescent="0.2">
      <c r="A494" t="s">
        <v>87</v>
      </c>
      <c r="B494">
        <v>2021</v>
      </c>
    </row>
    <row r="495" spans="1:2" x14ac:dyDescent="0.2">
      <c r="A495" t="s">
        <v>29</v>
      </c>
      <c r="B495">
        <v>2020</v>
      </c>
    </row>
    <row r="496" spans="1:2" x14ac:dyDescent="0.2">
      <c r="A496" t="s">
        <v>87</v>
      </c>
      <c r="B496">
        <v>2020</v>
      </c>
    </row>
    <row r="497" spans="1:2" x14ac:dyDescent="0.2">
      <c r="A497" t="s">
        <v>77</v>
      </c>
      <c r="B497">
        <v>2020</v>
      </c>
    </row>
    <row r="498" spans="1:2" x14ac:dyDescent="0.2">
      <c r="A498" t="s">
        <v>104</v>
      </c>
      <c r="B498">
        <v>2020</v>
      </c>
    </row>
    <row r="499" spans="1:2" x14ac:dyDescent="0.2">
      <c r="A499" t="s">
        <v>65</v>
      </c>
      <c r="B499">
        <v>2023</v>
      </c>
    </row>
    <row r="500" spans="1:2" x14ac:dyDescent="0.2">
      <c r="A500" t="s">
        <v>87</v>
      </c>
      <c r="B500">
        <v>2020</v>
      </c>
    </row>
    <row r="501" spans="1:2" x14ac:dyDescent="0.2">
      <c r="A501" t="s">
        <v>29</v>
      </c>
      <c r="B501">
        <v>2020</v>
      </c>
    </row>
    <row r="502" spans="1:2" x14ac:dyDescent="0.2">
      <c r="A502" t="s">
        <v>87</v>
      </c>
      <c r="B502">
        <v>2021</v>
      </c>
    </row>
    <row r="503" spans="1:2" x14ac:dyDescent="0.2">
      <c r="A503" t="s">
        <v>86</v>
      </c>
      <c r="B503">
        <v>2020</v>
      </c>
    </row>
    <row r="504" spans="1:2" x14ac:dyDescent="0.2">
      <c r="A504" t="s">
        <v>102</v>
      </c>
      <c r="B504">
        <v>2020</v>
      </c>
    </row>
    <row r="505" spans="1:2" x14ac:dyDescent="0.2">
      <c r="A505" t="s">
        <v>86</v>
      </c>
      <c r="B505">
        <v>2020</v>
      </c>
    </row>
    <row r="506" spans="1:2" x14ac:dyDescent="0.2">
      <c r="A506" t="s">
        <v>99</v>
      </c>
      <c r="B506">
        <v>2020</v>
      </c>
    </row>
    <row r="507" spans="1:2" x14ac:dyDescent="0.2">
      <c r="A507" t="s">
        <v>38</v>
      </c>
      <c r="B507">
        <v>2020</v>
      </c>
    </row>
    <row r="508" spans="1:2" x14ac:dyDescent="0.2">
      <c r="A508" t="s">
        <v>71</v>
      </c>
      <c r="B508">
        <v>2020</v>
      </c>
    </row>
    <row r="509" spans="1:2" x14ac:dyDescent="0.2">
      <c r="A509" t="s">
        <v>71</v>
      </c>
      <c r="B509">
        <v>2020</v>
      </c>
    </row>
    <row r="510" spans="1:2" x14ac:dyDescent="0.2">
      <c r="A510" t="s">
        <v>101</v>
      </c>
      <c r="B510">
        <v>2021</v>
      </c>
    </row>
    <row r="511" spans="1:2" x14ac:dyDescent="0.2">
      <c r="A511" t="s">
        <v>29</v>
      </c>
      <c r="B511">
        <v>2020</v>
      </c>
    </row>
    <row r="512" spans="1:2" x14ac:dyDescent="0.2">
      <c r="A512" t="s">
        <v>87</v>
      </c>
      <c r="B512">
        <v>2020</v>
      </c>
    </row>
    <row r="513" spans="1:2" x14ac:dyDescent="0.2">
      <c r="A513" t="s">
        <v>72</v>
      </c>
      <c r="B513">
        <v>2020</v>
      </c>
    </row>
    <row r="514" spans="1:2" x14ac:dyDescent="0.2">
      <c r="A514" t="s">
        <v>58</v>
      </c>
      <c r="B514">
        <v>2021</v>
      </c>
    </row>
    <row r="515" spans="1:2" x14ac:dyDescent="0.2">
      <c r="A515" t="s">
        <v>72</v>
      </c>
      <c r="B515">
        <v>2020</v>
      </c>
    </row>
    <row r="516" spans="1:2" x14ac:dyDescent="0.2">
      <c r="A516" t="s">
        <v>71</v>
      </c>
      <c r="B516">
        <v>2021</v>
      </c>
    </row>
    <row r="517" spans="1:2" x14ac:dyDescent="0.2">
      <c r="A517" t="s">
        <v>71</v>
      </c>
      <c r="B517">
        <v>2020</v>
      </c>
    </row>
    <row r="518" spans="1:2" x14ac:dyDescent="0.2">
      <c r="A518" t="s">
        <v>66</v>
      </c>
      <c r="B518">
        <v>2020</v>
      </c>
    </row>
    <row r="519" spans="1:2" x14ac:dyDescent="0.2">
      <c r="A519" t="s">
        <v>103</v>
      </c>
      <c r="B519">
        <v>2020</v>
      </c>
    </row>
    <row r="520" spans="1:2" x14ac:dyDescent="0.2">
      <c r="A520" t="s">
        <v>70</v>
      </c>
      <c r="B520">
        <v>0</v>
      </c>
    </row>
    <row r="521" spans="1:2" x14ac:dyDescent="0.2">
      <c r="A521" t="s">
        <v>113</v>
      </c>
      <c r="B521">
        <v>2020</v>
      </c>
    </row>
    <row r="522" spans="1:2" x14ac:dyDescent="0.2">
      <c r="A522" t="s">
        <v>70</v>
      </c>
      <c r="B522">
        <v>2023</v>
      </c>
    </row>
    <row r="523" spans="1:2" x14ac:dyDescent="0.2">
      <c r="A523" t="s">
        <v>65</v>
      </c>
      <c r="B523">
        <v>2023</v>
      </c>
    </row>
    <row r="524" spans="1:2" x14ac:dyDescent="0.2">
      <c r="A524" t="s">
        <v>35</v>
      </c>
      <c r="B524">
        <v>2020</v>
      </c>
    </row>
    <row r="525" spans="1:2" x14ac:dyDescent="0.2">
      <c r="A525" t="s">
        <v>71</v>
      </c>
      <c r="B525">
        <v>2020</v>
      </c>
    </row>
    <row r="526" spans="1:2" x14ac:dyDescent="0.2">
      <c r="A526" t="s">
        <v>71</v>
      </c>
      <c r="B526">
        <v>2020</v>
      </c>
    </row>
    <row r="527" spans="1:2" x14ac:dyDescent="0.2">
      <c r="A527" t="s">
        <v>87</v>
      </c>
      <c r="B527">
        <v>2020</v>
      </c>
    </row>
    <row r="528" spans="1:2" x14ac:dyDescent="0.2">
      <c r="A528" t="s">
        <v>71</v>
      </c>
      <c r="B528">
        <v>2020</v>
      </c>
    </row>
    <row r="529" spans="1:2" x14ac:dyDescent="0.2">
      <c r="A529" t="s">
        <v>70</v>
      </c>
      <c r="B529">
        <v>2023</v>
      </c>
    </row>
    <row r="530" spans="1:2" x14ac:dyDescent="0.2">
      <c r="A530" t="s">
        <v>29</v>
      </c>
      <c r="B530">
        <v>2020</v>
      </c>
    </row>
    <row r="531" spans="1:2" x14ac:dyDescent="0.2">
      <c r="A531" t="s">
        <v>72</v>
      </c>
      <c r="B531">
        <v>2020</v>
      </c>
    </row>
    <row r="532" spans="1:2" x14ac:dyDescent="0.2">
      <c r="A532" t="s">
        <v>103</v>
      </c>
      <c r="B532">
        <v>2020</v>
      </c>
    </row>
    <row r="533" spans="1:2" x14ac:dyDescent="0.2">
      <c r="A533" t="s">
        <v>71</v>
      </c>
      <c r="B533">
        <v>2020</v>
      </c>
    </row>
    <row r="534" spans="1:2" x14ac:dyDescent="0.2">
      <c r="A534" t="s">
        <v>87</v>
      </c>
      <c r="B534">
        <v>2020</v>
      </c>
    </row>
    <row r="535" spans="1:2" x14ac:dyDescent="0.2">
      <c r="A535" t="s">
        <v>74</v>
      </c>
      <c r="B535">
        <v>2020</v>
      </c>
    </row>
    <row r="536" spans="1:2" x14ac:dyDescent="0.2">
      <c r="A536" t="s">
        <v>69</v>
      </c>
      <c r="B536">
        <v>2023</v>
      </c>
    </row>
    <row r="537" spans="1:2" x14ac:dyDescent="0.2">
      <c r="A537" t="s">
        <v>70</v>
      </c>
      <c r="B537">
        <v>2023</v>
      </c>
    </row>
    <row r="538" spans="1:2" x14ac:dyDescent="0.2">
      <c r="A538" t="s">
        <v>109</v>
      </c>
      <c r="B538">
        <v>2020</v>
      </c>
    </row>
    <row r="539" spans="1:2" x14ac:dyDescent="0.2">
      <c r="A539" t="s">
        <v>87</v>
      </c>
      <c r="B539">
        <v>2020</v>
      </c>
    </row>
    <row r="540" spans="1:2" x14ac:dyDescent="0.2">
      <c r="A540" t="s">
        <v>70</v>
      </c>
      <c r="B540">
        <v>2023</v>
      </c>
    </row>
    <row r="541" spans="1:2" x14ac:dyDescent="0.2">
      <c r="A541" t="s">
        <v>65</v>
      </c>
      <c r="B541">
        <v>0</v>
      </c>
    </row>
    <row r="542" spans="1:2" x14ac:dyDescent="0.2">
      <c r="A542" t="s">
        <v>37</v>
      </c>
      <c r="B542">
        <v>2020</v>
      </c>
    </row>
    <row r="543" spans="1:2" x14ac:dyDescent="0.2">
      <c r="A543" t="s">
        <v>65</v>
      </c>
      <c r="B543">
        <v>2023</v>
      </c>
    </row>
    <row r="544" spans="1:2" x14ac:dyDescent="0.2">
      <c r="A544" t="s">
        <v>61</v>
      </c>
      <c r="B544">
        <v>2023</v>
      </c>
    </row>
    <row r="545" spans="1:2" x14ac:dyDescent="0.2">
      <c r="A545" t="s">
        <v>57</v>
      </c>
      <c r="B545">
        <v>2020</v>
      </c>
    </row>
    <row r="546" spans="1:2" x14ac:dyDescent="0.2">
      <c r="A546" t="s">
        <v>67</v>
      </c>
      <c r="B546">
        <v>2020</v>
      </c>
    </row>
    <row r="547" spans="1:2" x14ac:dyDescent="0.2">
      <c r="A547" t="s">
        <v>65</v>
      </c>
      <c r="B547">
        <v>0</v>
      </c>
    </row>
    <row r="548" spans="1:2" x14ac:dyDescent="0.2">
      <c r="A548" t="s">
        <v>61</v>
      </c>
      <c r="B548">
        <v>2023</v>
      </c>
    </row>
    <row r="549" spans="1:2" x14ac:dyDescent="0.2">
      <c r="A549" t="s">
        <v>70</v>
      </c>
      <c r="B549">
        <v>2023</v>
      </c>
    </row>
    <row r="550" spans="1:2" x14ac:dyDescent="0.2">
      <c r="A550" t="s">
        <v>72</v>
      </c>
      <c r="B550">
        <v>2020</v>
      </c>
    </row>
    <row r="551" spans="1:2" x14ac:dyDescent="0.2">
      <c r="A551" t="s">
        <v>71</v>
      </c>
      <c r="B551">
        <v>2020</v>
      </c>
    </row>
    <row r="552" spans="1:2" x14ac:dyDescent="0.2">
      <c r="A552" t="s">
        <v>71</v>
      </c>
      <c r="B552">
        <v>2020</v>
      </c>
    </row>
    <row r="553" spans="1:2" x14ac:dyDescent="0.2">
      <c r="A553" t="s">
        <v>101</v>
      </c>
      <c r="B553">
        <v>2021</v>
      </c>
    </row>
    <row r="554" spans="1:2" x14ac:dyDescent="0.2">
      <c r="A554" t="s">
        <v>71</v>
      </c>
      <c r="B554">
        <v>2020</v>
      </c>
    </row>
    <row r="555" spans="1:2" x14ac:dyDescent="0.2">
      <c r="A555" t="s">
        <v>99</v>
      </c>
      <c r="B555">
        <v>2020</v>
      </c>
    </row>
    <row r="556" spans="1:2" x14ac:dyDescent="0.2">
      <c r="A556" t="s">
        <v>102</v>
      </c>
      <c r="B556">
        <v>2020</v>
      </c>
    </row>
    <row r="557" spans="1:2" x14ac:dyDescent="0.2">
      <c r="A557" t="s">
        <v>104</v>
      </c>
      <c r="B557">
        <v>2020</v>
      </c>
    </row>
    <row r="558" spans="1:2" x14ac:dyDescent="0.2">
      <c r="A558" t="s">
        <v>71</v>
      </c>
      <c r="B558">
        <v>2020</v>
      </c>
    </row>
    <row r="559" spans="1:2" x14ac:dyDescent="0.2">
      <c r="A559" t="s">
        <v>99</v>
      </c>
      <c r="B559">
        <v>2020</v>
      </c>
    </row>
    <row r="560" spans="1:2" x14ac:dyDescent="0.2">
      <c r="A560" t="s">
        <v>70</v>
      </c>
      <c r="B560">
        <v>2023</v>
      </c>
    </row>
    <row r="561" spans="1:2" x14ac:dyDescent="0.2">
      <c r="A561" t="s">
        <v>35</v>
      </c>
      <c r="B561">
        <v>2020</v>
      </c>
    </row>
    <row r="562" spans="1:2" x14ac:dyDescent="0.2">
      <c r="A562" t="s">
        <v>103</v>
      </c>
      <c r="B562">
        <v>2020</v>
      </c>
    </row>
    <row r="563" spans="1:2" x14ac:dyDescent="0.2">
      <c r="A563" t="s">
        <v>103</v>
      </c>
      <c r="B563">
        <v>2020</v>
      </c>
    </row>
    <row r="564" spans="1:2" x14ac:dyDescent="0.2">
      <c r="A564" t="s">
        <v>99</v>
      </c>
      <c r="B564">
        <v>2020</v>
      </c>
    </row>
    <row r="565" spans="1:2" x14ac:dyDescent="0.2">
      <c r="A565" t="s">
        <v>87</v>
      </c>
      <c r="B565">
        <v>2021</v>
      </c>
    </row>
    <row r="566" spans="1:2" x14ac:dyDescent="0.2">
      <c r="A566" t="s">
        <v>71</v>
      </c>
      <c r="B566">
        <v>2020</v>
      </c>
    </row>
    <row r="567" spans="1:2" x14ac:dyDescent="0.2">
      <c r="A567" t="s">
        <v>99</v>
      </c>
      <c r="B567">
        <v>0</v>
      </c>
    </row>
    <row r="568" spans="1:2" x14ac:dyDescent="0.2">
      <c r="A568" t="s">
        <v>61</v>
      </c>
      <c r="B568">
        <v>2023</v>
      </c>
    </row>
    <row r="569" spans="1:2" x14ac:dyDescent="0.2">
      <c r="A569" t="s">
        <v>71</v>
      </c>
      <c r="B569">
        <v>2020</v>
      </c>
    </row>
    <row r="570" spans="1:2" x14ac:dyDescent="0.2">
      <c r="A570" t="s">
        <v>69</v>
      </c>
      <c r="B570">
        <v>0</v>
      </c>
    </row>
    <row r="571" spans="1:2" x14ac:dyDescent="0.2">
      <c r="A571" t="s">
        <v>65</v>
      </c>
      <c r="B571">
        <v>2023</v>
      </c>
    </row>
    <row r="572" spans="1:2" x14ac:dyDescent="0.2">
      <c r="A572" t="s">
        <v>70</v>
      </c>
      <c r="B572">
        <v>2024</v>
      </c>
    </row>
    <row r="573" spans="1:2" x14ac:dyDescent="0.2">
      <c r="A573" t="s">
        <v>80</v>
      </c>
      <c r="B573">
        <v>2020</v>
      </c>
    </row>
    <row r="574" spans="1:2" x14ac:dyDescent="0.2">
      <c r="A574" t="s">
        <v>102</v>
      </c>
      <c r="B574">
        <v>2020</v>
      </c>
    </row>
    <row r="575" spans="1:2" x14ac:dyDescent="0.2">
      <c r="A575" t="s">
        <v>87</v>
      </c>
      <c r="B575">
        <v>2020</v>
      </c>
    </row>
    <row r="576" spans="1:2" x14ac:dyDescent="0.2">
      <c r="A576" t="s">
        <v>71</v>
      </c>
      <c r="B576">
        <v>2020</v>
      </c>
    </row>
    <row r="577" spans="1:2" x14ac:dyDescent="0.2">
      <c r="A577" t="s">
        <v>71</v>
      </c>
      <c r="B577">
        <v>2020</v>
      </c>
    </row>
    <row r="578" spans="1:2" x14ac:dyDescent="0.2">
      <c r="A578" t="s">
        <v>71</v>
      </c>
      <c r="B578">
        <v>2020</v>
      </c>
    </row>
    <row r="579" spans="1:2" x14ac:dyDescent="0.2">
      <c r="A579" t="s">
        <v>36</v>
      </c>
      <c r="B579">
        <v>2020</v>
      </c>
    </row>
    <row r="580" spans="1:2" x14ac:dyDescent="0.2">
      <c r="A580" t="s">
        <v>46</v>
      </c>
      <c r="B580">
        <v>2020</v>
      </c>
    </row>
    <row r="581" spans="1:2" x14ac:dyDescent="0.2">
      <c r="A581" t="s">
        <v>71</v>
      </c>
      <c r="B581">
        <v>2020</v>
      </c>
    </row>
    <row r="582" spans="1:2" x14ac:dyDescent="0.2">
      <c r="A582" t="s">
        <v>35</v>
      </c>
      <c r="B582">
        <v>2020</v>
      </c>
    </row>
    <row r="583" spans="1:2" x14ac:dyDescent="0.2">
      <c r="A583" t="s">
        <v>103</v>
      </c>
      <c r="B583">
        <v>2020</v>
      </c>
    </row>
    <row r="584" spans="1:2" x14ac:dyDescent="0.2">
      <c r="A584" t="s">
        <v>72</v>
      </c>
      <c r="B584">
        <v>2020</v>
      </c>
    </row>
    <row r="585" spans="1:2" x14ac:dyDescent="0.2">
      <c r="A585" t="s">
        <v>61</v>
      </c>
      <c r="B585">
        <v>2023</v>
      </c>
    </row>
    <row r="586" spans="1:2" x14ac:dyDescent="0.2">
      <c r="A586" t="s">
        <v>71</v>
      </c>
      <c r="B586">
        <v>2020</v>
      </c>
    </row>
    <row r="587" spans="1:2" x14ac:dyDescent="0.2">
      <c r="A587" t="s">
        <v>72</v>
      </c>
      <c r="B587">
        <v>2020</v>
      </c>
    </row>
    <row r="588" spans="1:2" x14ac:dyDescent="0.2">
      <c r="A588" t="s">
        <v>102</v>
      </c>
      <c r="B588">
        <v>2020</v>
      </c>
    </row>
    <row r="589" spans="1:2" x14ac:dyDescent="0.2">
      <c r="A589" t="s">
        <v>101</v>
      </c>
      <c r="B589">
        <v>2020</v>
      </c>
    </row>
    <row r="590" spans="1:2" x14ac:dyDescent="0.2">
      <c r="A590" t="s">
        <v>35</v>
      </c>
      <c r="B590">
        <v>2020</v>
      </c>
    </row>
    <row r="591" spans="1:2" x14ac:dyDescent="0.2">
      <c r="A591" t="s">
        <v>112</v>
      </c>
      <c r="B591">
        <v>2020</v>
      </c>
    </row>
    <row r="592" spans="1:2" x14ac:dyDescent="0.2">
      <c r="A592" t="s">
        <v>103</v>
      </c>
      <c r="B592">
        <v>2020</v>
      </c>
    </row>
    <row r="593" spans="1:2" x14ac:dyDescent="0.2">
      <c r="A593" t="s">
        <v>83</v>
      </c>
      <c r="B593">
        <v>0</v>
      </c>
    </row>
    <row r="594" spans="1:2" x14ac:dyDescent="0.2">
      <c r="A594" t="s">
        <v>105</v>
      </c>
      <c r="B594">
        <v>2020</v>
      </c>
    </row>
    <row r="595" spans="1:2" x14ac:dyDescent="0.2">
      <c r="A595" t="s">
        <v>35</v>
      </c>
      <c r="B595">
        <v>2020</v>
      </c>
    </row>
    <row r="596" spans="1:2" x14ac:dyDescent="0.2">
      <c r="A596" t="s">
        <v>103</v>
      </c>
      <c r="B596">
        <v>2020</v>
      </c>
    </row>
    <row r="597" spans="1:2" x14ac:dyDescent="0.2">
      <c r="A597" t="s">
        <v>71</v>
      </c>
      <c r="B597">
        <v>2020</v>
      </c>
    </row>
    <row r="598" spans="1:2" x14ac:dyDescent="0.2">
      <c r="A598" t="s">
        <v>77</v>
      </c>
      <c r="B598">
        <v>2020</v>
      </c>
    </row>
    <row r="599" spans="1:2" x14ac:dyDescent="0.2">
      <c r="A599" t="s">
        <v>83</v>
      </c>
      <c r="B599">
        <v>0</v>
      </c>
    </row>
    <row r="600" spans="1:2" x14ac:dyDescent="0.2">
      <c r="A600" t="s">
        <v>87</v>
      </c>
      <c r="B600">
        <v>2023</v>
      </c>
    </row>
    <row r="601" spans="1:2" x14ac:dyDescent="0.2">
      <c r="A601" t="s">
        <v>34</v>
      </c>
      <c r="B601">
        <v>2020</v>
      </c>
    </row>
    <row r="602" spans="1:2" x14ac:dyDescent="0.2">
      <c r="A602" t="s">
        <v>74</v>
      </c>
      <c r="B602">
        <v>2020</v>
      </c>
    </row>
    <row r="603" spans="1:2" x14ac:dyDescent="0.2">
      <c r="A603" t="s">
        <v>68</v>
      </c>
      <c r="B603">
        <v>0</v>
      </c>
    </row>
    <row r="604" spans="1:2" x14ac:dyDescent="0.2">
      <c r="A604" t="s">
        <v>71</v>
      </c>
      <c r="B604">
        <v>2020</v>
      </c>
    </row>
    <row r="605" spans="1:2" x14ac:dyDescent="0.2">
      <c r="A605" t="s">
        <v>71</v>
      </c>
      <c r="B605">
        <v>2020</v>
      </c>
    </row>
    <row r="606" spans="1:2" x14ac:dyDescent="0.2">
      <c r="A606" t="s">
        <v>70</v>
      </c>
      <c r="B606">
        <v>2023</v>
      </c>
    </row>
    <row r="607" spans="1:2" x14ac:dyDescent="0.2">
      <c r="A607" t="s">
        <v>88</v>
      </c>
      <c r="B607">
        <v>2020</v>
      </c>
    </row>
    <row r="608" spans="1:2" x14ac:dyDescent="0.2">
      <c r="A608" t="s">
        <v>87</v>
      </c>
      <c r="B608">
        <v>2021</v>
      </c>
    </row>
    <row r="609" spans="1:2" x14ac:dyDescent="0.2">
      <c r="A609" t="s">
        <v>39</v>
      </c>
      <c r="B609">
        <v>2022</v>
      </c>
    </row>
    <row r="610" spans="1:2" x14ac:dyDescent="0.2">
      <c r="A610" t="s">
        <v>66</v>
      </c>
      <c r="B610">
        <v>2022</v>
      </c>
    </row>
    <row r="611" spans="1:2" x14ac:dyDescent="0.2">
      <c r="A611" t="s">
        <v>24</v>
      </c>
      <c r="B611">
        <v>2020</v>
      </c>
    </row>
    <row r="612" spans="1:2" x14ac:dyDescent="0.2">
      <c r="A612" t="s">
        <v>29</v>
      </c>
      <c r="B612">
        <v>2020</v>
      </c>
    </row>
    <row r="613" spans="1:2" x14ac:dyDescent="0.2">
      <c r="A613" t="s">
        <v>66</v>
      </c>
      <c r="B613">
        <v>2022</v>
      </c>
    </row>
    <row r="614" spans="1:2" x14ac:dyDescent="0.2">
      <c r="A614" t="s">
        <v>87</v>
      </c>
      <c r="B614">
        <v>2020</v>
      </c>
    </row>
    <row r="615" spans="1:2" x14ac:dyDescent="0.2">
      <c r="A615" t="s">
        <v>29</v>
      </c>
      <c r="B615">
        <v>2020</v>
      </c>
    </row>
    <row r="616" spans="1:2" x14ac:dyDescent="0.2">
      <c r="A616" t="s">
        <v>107</v>
      </c>
      <c r="B616">
        <v>2020</v>
      </c>
    </row>
    <row r="617" spans="1:2" x14ac:dyDescent="0.2">
      <c r="A617" t="s">
        <v>55</v>
      </c>
      <c r="B617">
        <v>2020</v>
      </c>
    </row>
    <row r="618" spans="1:2" x14ac:dyDescent="0.2">
      <c r="A618" t="s">
        <v>24</v>
      </c>
      <c r="B618">
        <v>2020</v>
      </c>
    </row>
    <row r="619" spans="1:2" x14ac:dyDescent="0.2">
      <c r="A619" t="s">
        <v>71</v>
      </c>
      <c r="B619">
        <v>2020</v>
      </c>
    </row>
    <row r="620" spans="1:2" x14ac:dyDescent="0.2">
      <c r="A620" t="s">
        <v>29</v>
      </c>
      <c r="B620">
        <v>2020</v>
      </c>
    </row>
    <row r="621" spans="1:2" x14ac:dyDescent="0.2">
      <c r="A621" t="s">
        <v>87</v>
      </c>
      <c r="B621">
        <v>0</v>
      </c>
    </row>
    <row r="622" spans="1:2" x14ac:dyDescent="0.2">
      <c r="A622" t="s">
        <v>74</v>
      </c>
      <c r="B622">
        <v>2020</v>
      </c>
    </row>
    <row r="623" spans="1:2" x14ac:dyDescent="0.2">
      <c r="A623" t="s">
        <v>29</v>
      </c>
      <c r="B623">
        <v>2020</v>
      </c>
    </row>
    <row r="624" spans="1:2" x14ac:dyDescent="0.2">
      <c r="A624" t="s">
        <v>35</v>
      </c>
      <c r="B624">
        <v>2020</v>
      </c>
    </row>
    <row r="625" spans="1:2" x14ac:dyDescent="0.2">
      <c r="A625" t="s">
        <v>77</v>
      </c>
      <c r="B625">
        <v>2020</v>
      </c>
    </row>
    <row r="626" spans="1:2" x14ac:dyDescent="0.2">
      <c r="A626" t="s">
        <v>104</v>
      </c>
      <c r="B626">
        <v>2021</v>
      </c>
    </row>
    <row r="627" spans="1:2" x14ac:dyDescent="0.2">
      <c r="A627" t="s">
        <v>107</v>
      </c>
      <c r="B627">
        <v>2020</v>
      </c>
    </row>
    <row r="628" spans="1:2" x14ac:dyDescent="0.2">
      <c r="A628" t="s">
        <v>45</v>
      </c>
      <c r="B628">
        <v>2020</v>
      </c>
    </row>
    <row r="629" spans="1:2" x14ac:dyDescent="0.2">
      <c r="A629" t="s">
        <v>71</v>
      </c>
      <c r="B629">
        <v>2020</v>
      </c>
    </row>
    <row r="630" spans="1:2" x14ac:dyDescent="0.2">
      <c r="A630" t="s">
        <v>87</v>
      </c>
      <c r="B630">
        <v>2020</v>
      </c>
    </row>
    <row r="631" spans="1:2" x14ac:dyDescent="0.2">
      <c r="A631" t="s">
        <v>71</v>
      </c>
      <c r="B631">
        <v>2020</v>
      </c>
    </row>
    <row r="632" spans="1:2" x14ac:dyDescent="0.2">
      <c r="A632" t="s">
        <v>87</v>
      </c>
      <c r="B632">
        <v>2020</v>
      </c>
    </row>
    <row r="633" spans="1:2" x14ac:dyDescent="0.2">
      <c r="A633" t="s">
        <v>65</v>
      </c>
      <c r="B633">
        <v>2023</v>
      </c>
    </row>
    <row r="634" spans="1:2" x14ac:dyDescent="0.2">
      <c r="A634" t="s">
        <v>45</v>
      </c>
      <c r="B634">
        <v>2020</v>
      </c>
    </row>
    <row r="635" spans="1:2" x14ac:dyDescent="0.2">
      <c r="A635" t="s">
        <v>45</v>
      </c>
      <c r="B635">
        <v>2021</v>
      </c>
    </row>
    <row r="636" spans="1:2" x14ac:dyDescent="0.2">
      <c r="A636" t="s">
        <v>71</v>
      </c>
      <c r="B636">
        <v>2020</v>
      </c>
    </row>
    <row r="637" spans="1:2" x14ac:dyDescent="0.2">
      <c r="A637" t="s">
        <v>75</v>
      </c>
      <c r="B637">
        <v>2022</v>
      </c>
    </row>
    <row r="638" spans="1:2" x14ac:dyDescent="0.2">
      <c r="A638" t="s">
        <v>37</v>
      </c>
      <c r="B638">
        <v>2020</v>
      </c>
    </row>
    <row r="639" spans="1:2" x14ac:dyDescent="0.2">
      <c r="A639" t="s">
        <v>47</v>
      </c>
      <c r="B639">
        <v>2020</v>
      </c>
    </row>
    <row r="640" spans="1:2" x14ac:dyDescent="0.2">
      <c r="A640" t="s">
        <v>77</v>
      </c>
      <c r="B640">
        <v>2022</v>
      </c>
    </row>
    <row r="641" spans="1:2" x14ac:dyDescent="0.2">
      <c r="A641" t="s">
        <v>24</v>
      </c>
      <c r="B641">
        <v>2020</v>
      </c>
    </row>
    <row r="642" spans="1:2" x14ac:dyDescent="0.2">
      <c r="A642" t="s">
        <v>57</v>
      </c>
      <c r="B642">
        <v>2020</v>
      </c>
    </row>
    <row r="643" spans="1:2" x14ac:dyDescent="0.2">
      <c r="A643" t="s">
        <v>57</v>
      </c>
      <c r="B643">
        <v>2020</v>
      </c>
    </row>
    <row r="644" spans="1:2" x14ac:dyDescent="0.2">
      <c r="A644" t="s">
        <v>109</v>
      </c>
      <c r="B644">
        <v>2021</v>
      </c>
    </row>
    <row r="645" spans="1:2" x14ac:dyDescent="0.2">
      <c r="A645" t="s">
        <v>103</v>
      </c>
      <c r="B645">
        <v>2020</v>
      </c>
    </row>
    <row r="646" spans="1:2" x14ac:dyDescent="0.2">
      <c r="A646" t="s">
        <v>71</v>
      </c>
      <c r="B646">
        <v>2020</v>
      </c>
    </row>
    <row r="647" spans="1:2" x14ac:dyDescent="0.2">
      <c r="A647" t="s">
        <v>71</v>
      </c>
      <c r="B647">
        <v>2020</v>
      </c>
    </row>
    <row r="648" spans="1:2" x14ac:dyDescent="0.2">
      <c r="A648" t="s">
        <v>100</v>
      </c>
      <c r="B648">
        <v>2020</v>
      </c>
    </row>
    <row r="649" spans="1:2" x14ac:dyDescent="0.2">
      <c r="A649" t="s">
        <v>71</v>
      </c>
      <c r="B649">
        <v>2020</v>
      </c>
    </row>
    <row r="650" spans="1:2" x14ac:dyDescent="0.2">
      <c r="A650" t="s">
        <v>72</v>
      </c>
      <c r="B650">
        <v>2022</v>
      </c>
    </row>
    <row r="651" spans="1:2" x14ac:dyDescent="0.2">
      <c r="A651" t="s">
        <v>69</v>
      </c>
      <c r="B651">
        <v>2023</v>
      </c>
    </row>
    <row r="652" spans="1:2" x14ac:dyDescent="0.2">
      <c r="A652" t="s">
        <v>35</v>
      </c>
      <c r="B652">
        <v>2020</v>
      </c>
    </row>
    <row r="653" spans="1:2" x14ac:dyDescent="0.2">
      <c r="A653" t="s">
        <v>77</v>
      </c>
      <c r="B653">
        <v>2020</v>
      </c>
    </row>
    <row r="654" spans="1:2" x14ac:dyDescent="0.2">
      <c r="A654" t="s">
        <v>24</v>
      </c>
      <c r="B654">
        <v>2020</v>
      </c>
    </row>
    <row r="655" spans="1:2" x14ac:dyDescent="0.2">
      <c r="A655" t="s">
        <v>71</v>
      </c>
      <c r="B655">
        <v>2020</v>
      </c>
    </row>
    <row r="656" spans="1:2" x14ac:dyDescent="0.2">
      <c r="A656" t="s">
        <v>71</v>
      </c>
      <c r="B656">
        <v>2020</v>
      </c>
    </row>
    <row r="657" spans="1:2" x14ac:dyDescent="0.2">
      <c r="A657" t="s">
        <v>100</v>
      </c>
      <c r="B657">
        <v>2020</v>
      </c>
    </row>
    <row r="658" spans="1:2" x14ac:dyDescent="0.2">
      <c r="A658" t="s">
        <v>75</v>
      </c>
      <c r="B658">
        <v>2020</v>
      </c>
    </row>
    <row r="659" spans="1:2" x14ac:dyDescent="0.2">
      <c r="A659" t="s">
        <v>25</v>
      </c>
      <c r="B659">
        <v>2020</v>
      </c>
    </row>
    <row r="660" spans="1:2" x14ac:dyDescent="0.2">
      <c r="A660" t="s">
        <v>35</v>
      </c>
      <c r="B660">
        <v>2020</v>
      </c>
    </row>
    <row r="661" spans="1:2" x14ac:dyDescent="0.2">
      <c r="A661" t="s">
        <v>58</v>
      </c>
      <c r="B661">
        <v>2020</v>
      </c>
    </row>
    <row r="662" spans="1:2" x14ac:dyDescent="0.2">
      <c r="A662" t="s">
        <v>55</v>
      </c>
      <c r="B662">
        <v>2020</v>
      </c>
    </row>
    <row r="663" spans="1:2" x14ac:dyDescent="0.2">
      <c r="A663" t="s">
        <v>88</v>
      </c>
      <c r="B663">
        <v>2020</v>
      </c>
    </row>
    <row r="664" spans="1:2" x14ac:dyDescent="0.2">
      <c r="A664" t="s">
        <v>100</v>
      </c>
      <c r="B664">
        <v>2020</v>
      </c>
    </row>
    <row r="665" spans="1:2" x14ac:dyDescent="0.2">
      <c r="A665" t="s">
        <v>29</v>
      </c>
      <c r="B665">
        <v>2020</v>
      </c>
    </row>
    <row r="666" spans="1:2" x14ac:dyDescent="0.2">
      <c r="A666" t="s">
        <v>29</v>
      </c>
      <c r="B666">
        <v>2020</v>
      </c>
    </row>
    <row r="667" spans="1:2" x14ac:dyDescent="0.2">
      <c r="A667" t="s">
        <v>104</v>
      </c>
      <c r="B667">
        <v>0</v>
      </c>
    </row>
    <row r="668" spans="1:2" x14ac:dyDescent="0.2">
      <c r="A668" t="s">
        <v>104</v>
      </c>
      <c r="B668">
        <v>2020</v>
      </c>
    </row>
    <row r="669" spans="1:2" x14ac:dyDescent="0.2">
      <c r="A669" t="s">
        <v>106</v>
      </c>
      <c r="B669">
        <v>2020</v>
      </c>
    </row>
    <row r="670" spans="1:2" x14ac:dyDescent="0.2">
      <c r="A670" t="s">
        <v>103</v>
      </c>
      <c r="B670">
        <v>2020</v>
      </c>
    </row>
    <row r="671" spans="1:2" x14ac:dyDescent="0.2">
      <c r="A671" t="s">
        <v>87</v>
      </c>
      <c r="B671">
        <v>2020</v>
      </c>
    </row>
    <row r="672" spans="1:2" x14ac:dyDescent="0.2">
      <c r="A672" t="s">
        <v>61</v>
      </c>
      <c r="B672">
        <v>0</v>
      </c>
    </row>
    <row r="673" spans="1:2" x14ac:dyDescent="0.2">
      <c r="A673" t="s">
        <v>71</v>
      </c>
      <c r="B673">
        <v>2020</v>
      </c>
    </row>
    <row r="674" spans="1:2" x14ac:dyDescent="0.2">
      <c r="A674" t="s">
        <v>47</v>
      </c>
      <c r="B674">
        <v>2020</v>
      </c>
    </row>
    <row r="675" spans="1:2" x14ac:dyDescent="0.2">
      <c r="A675" t="s">
        <v>54</v>
      </c>
      <c r="B675">
        <v>2020</v>
      </c>
    </row>
    <row r="676" spans="1:2" x14ac:dyDescent="0.2">
      <c r="A676" t="s">
        <v>114</v>
      </c>
      <c r="B676">
        <v>2020</v>
      </c>
    </row>
    <row r="677" spans="1:2" x14ac:dyDescent="0.2">
      <c r="A677" t="s">
        <v>112</v>
      </c>
      <c r="B677">
        <v>2020</v>
      </c>
    </row>
    <row r="678" spans="1:2" x14ac:dyDescent="0.2">
      <c r="A678" t="s">
        <v>71</v>
      </c>
      <c r="B678">
        <v>2020</v>
      </c>
    </row>
    <row r="679" spans="1:2" x14ac:dyDescent="0.2">
      <c r="A679" t="s">
        <v>108</v>
      </c>
      <c r="B679">
        <v>2020</v>
      </c>
    </row>
    <row r="680" spans="1:2" x14ac:dyDescent="0.2">
      <c r="A680" t="s">
        <v>104</v>
      </c>
      <c r="B680">
        <v>2020</v>
      </c>
    </row>
    <row r="681" spans="1:2" x14ac:dyDescent="0.2">
      <c r="A681" t="s">
        <v>100</v>
      </c>
      <c r="B681">
        <v>2020</v>
      </c>
    </row>
    <row r="682" spans="1:2" x14ac:dyDescent="0.2">
      <c r="A682" t="s">
        <v>71</v>
      </c>
      <c r="B682">
        <v>2020</v>
      </c>
    </row>
    <row r="683" spans="1:2" x14ac:dyDescent="0.2">
      <c r="A683" t="s">
        <v>77</v>
      </c>
      <c r="B683">
        <v>2020</v>
      </c>
    </row>
    <row r="684" spans="1:2" x14ac:dyDescent="0.2">
      <c r="A684" t="s">
        <v>36</v>
      </c>
      <c r="B684">
        <v>2020</v>
      </c>
    </row>
    <row r="685" spans="1:2" x14ac:dyDescent="0.2">
      <c r="A685" t="s">
        <v>34</v>
      </c>
      <c r="B685">
        <v>2020</v>
      </c>
    </row>
    <row r="686" spans="1:2" x14ac:dyDescent="0.2">
      <c r="A686" t="s">
        <v>55</v>
      </c>
      <c r="B686">
        <v>2020</v>
      </c>
    </row>
    <row r="687" spans="1:2" x14ac:dyDescent="0.2">
      <c r="A687" t="s">
        <v>75</v>
      </c>
      <c r="B687">
        <v>2020</v>
      </c>
    </row>
    <row r="688" spans="1:2" x14ac:dyDescent="0.2">
      <c r="A688" t="s">
        <v>53</v>
      </c>
      <c r="B688">
        <v>2020</v>
      </c>
    </row>
    <row r="689" spans="1:2" x14ac:dyDescent="0.2">
      <c r="A689" t="s">
        <v>71</v>
      </c>
      <c r="B689">
        <v>2020</v>
      </c>
    </row>
    <row r="690" spans="1:2" x14ac:dyDescent="0.2">
      <c r="A690" t="s">
        <v>100</v>
      </c>
      <c r="B690">
        <v>2020</v>
      </c>
    </row>
    <row r="691" spans="1:2" x14ac:dyDescent="0.2">
      <c r="A691" t="s">
        <v>99</v>
      </c>
      <c r="B691">
        <v>2020</v>
      </c>
    </row>
    <row r="692" spans="1:2" x14ac:dyDescent="0.2">
      <c r="A692" t="s">
        <v>105</v>
      </c>
      <c r="B692">
        <v>2020</v>
      </c>
    </row>
    <row r="693" spans="1:2" x14ac:dyDescent="0.2">
      <c r="A693" t="s">
        <v>87</v>
      </c>
      <c r="B693">
        <v>2020</v>
      </c>
    </row>
    <row r="694" spans="1:2" x14ac:dyDescent="0.2">
      <c r="A694" t="s">
        <v>114</v>
      </c>
      <c r="B694">
        <v>2021</v>
      </c>
    </row>
    <row r="695" spans="1:2" x14ac:dyDescent="0.2">
      <c r="A695" t="s">
        <v>87</v>
      </c>
      <c r="B695">
        <v>2020</v>
      </c>
    </row>
    <row r="696" spans="1:2" x14ac:dyDescent="0.2">
      <c r="A696" t="s">
        <v>89</v>
      </c>
      <c r="B696">
        <v>2020</v>
      </c>
    </row>
    <row r="697" spans="1:2" x14ac:dyDescent="0.2">
      <c r="A697" t="s">
        <v>103</v>
      </c>
      <c r="B697">
        <v>2020</v>
      </c>
    </row>
    <row r="698" spans="1:2" x14ac:dyDescent="0.2">
      <c r="A698" t="s">
        <v>37</v>
      </c>
      <c r="B698">
        <v>2020</v>
      </c>
    </row>
    <row r="699" spans="1:2" x14ac:dyDescent="0.2">
      <c r="A699" t="s">
        <v>27</v>
      </c>
      <c r="B699">
        <v>2020</v>
      </c>
    </row>
    <row r="700" spans="1:2" x14ac:dyDescent="0.2">
      <c r="A700" t="s">
        <v>38</v>
      </c>
      <c r="B700">
        <v>2020</v>
      </c>
    </row>
    <row r="701" spans="1:2" x14ac:dyDescent="0.2">
      <c r="A701" t="s">
        <v>36</v>
      </c>
      <c r="B701">
        <v>0</v>
      </c>
    </row>
    <row r="702" spans="1:2" x14ac:dyDescent="0.2">
      <c r="A702" t="s">
        <v>24</v>
      </c>
      <c r="B702">
        <v>2020</v>
      </c>
    </row>
    <row r="703" spans="1:2" x14ac:dyDescent="0.2">
      <c r="A703" t="s">
        <v>53</v>
      </c>
      <c r="B703">
        <v>0</v>
      </c>
    </row>
    <row r="704" spans="1:2" x14ac:dyDescent="0.2">
      <c r="A704" t="s">
        <v>71</v>
      </c>
      <c r="B704">
        <v>2020</v>
      </c>
    </row>
    <row r="705" spans="1:2" x14ac:dyDescent="0.2">
      <c r="A705" t="s">
        <v>78</v>
      </c>
      <c r="B705">
        <v>0</v>
      </c>
    </row>
    <row r="706" spans="1:2" x14ac:dyDescent="0.2">
      <c r="A706" t="s">
        <v>57</v>
      </c>
      <c r="B706">
        <v>2020</v>
      </c>
    </row>
    <row r="707" spans="1:2" x14ac:dyDescent="0.2">
      <c r="A707" t="s">
        <v>60</v>
      </c>
      <c r="B707">
        <v>2020</v>
      </c>
    </row>
    <row r="708" spans="1:2" x14ac:dyDescent="0.2">
      <c r="A708" t="s">
        <v>74</v>
      </c>
      <c r="B708">
        <v>2020</v>
      </c>
    </row>
    <row r="709" spans="1:2" x14ac:dyDescent="0.2">
      <c r="A709" t="s">
        <v>72</v>
      </c>
      <c r="B709">
        <v>2020</v>
      </c>
    </row>
    <row r="710" spans="1:2" x14ac:dyDescent="0.2">
      <c r="A710" t="s">
        <v>104</v>
      </c>
      <c r="B710">
        <v>2020</v>
      </c>
    </row>
    <row r="711" spans="1:2" x14ac:dyDescent="0.2">
      <c r="A711" t="s">
        <v>103</v>
      </c>
      <c r="B711">
        <v>2020</v>
      </c>
    </row>
    <row r="712" spans="1:2" x14ac:dyDescent="0.2">
      <c r="A712" t="s">
        <v>69</v>
      </c>
      <c r="B712">
        <v>0</v>
      </c>
    </row>
    <row r="713" spans="1:2" x14ac:dyDescent="0.2">
      <c r="A713" t="s">
        <v>28</v>
      </c>
      <c r="B713">
        <v>2020</v>
      </c>
    </row>
    <row r="714" spans="1:2" x14ac:dyDescent="0.2">
      <c r="A714" t="s">
        <v>87</v>
      </c>
      <c r="B714">
        <v>2020</v>
      </c>
    </row>
    <row r="715" spans="1:2" x14ac:dyDescent="0.2">
      <c r="A715" t="s">
        <v>71</v>
      </c>
      <c r="B715">
        <v>2020</v>
      </c>
    </row>
    <row r="716" spans="1:2" x14ac:dyDescent="0.2">
      <c r="A716" t="s">
        <v>58</v>
      </c>
      <c r="B716">
        <v>2020</v>
      </c>
    </row>
    <row r="717" spans="1:2" x14ac:dyDescent="0.2">
      <c r="A717" t="s">
        <v>71</v>
      </c>
      <c r="B717">
        <v>2020</v>
      </c>
    </row>
    <row r="718" spans="1:2" x14ac:dyDescent="0.2">
      <c r="A718" t="s">
        <v>57</v>
      </c>
      <c r="B718">
        <v>2020</v>
      </c>
    </row>
    <row r="719" spans="1:2" x14ac:dyDescent="0.2">
      <c r="A719" t="s">
        <v>36</v>
      </c>
      <c r="B719">
        <v>2020</v>
      </c>
    </row>
    <row r="720" spans="1:2" x14ac:dyDescent="0.2">
      <c r="A720" t="s">
        <v>35</v>
      </c>
      <c r="B720">
        <v>2020</v>
      </c>
    </row>
    <row r="721" spans="1:2" x14ac:dyDescent="0.2">
      <c r="A721" t="s">
        <v>52</v>
      </c>
      <c r="B721">
        <v>2020</v>
      </c>
    </row>
    <row r="722" spans="1:2" x14ac:dyDescent="0.2">
      <c r="A722" t="s">
        <v>29</v>
      </c>
      <c r="B722">
        <v>2020</v>
      </c>
    </row>
    <row r="723" spans="1:2" x14ac:dyDescent="0.2">
      <c r="A723" t="s">
        <v>60</v>
      </c>
      <c r="B723">
        <v>2020</v>
      </c>
    </row>
    <row r="724" spans="1:2" x14ac:dyDescent="0.2">
      <c r="A724" t="s">
        <v>36</v>
      </c>
      <c r="B724">
        <v>2020</v>
      </c>
    </row>
    <row r="725" spans="1:2" x14ac:dyDescent="0.2">
      <c r="A725" t="s">
        <v>29</v>
      </c>
      <c r="B725">
        <v>2020</v>
      </c>
    </row>
    <row r="726" spans="1:2" x14ac:dyDescent="0.2">
      <c r="A726" t="s">
        <v>50</v>
      </c>
      <c r="B726">
        <v>2020</v>
      </c>
    </row>
    <row r="727" spans="1:2" x14ac:dyDescent="0.2">
      <c r="A727" t="s">
        <v>71</v>
      </c>
      <c r="B727">
        <v>2020</v>
      </c>
    </row>
    <row r="728" spans="1:2" x14ac:dyDescent="0.2">
      <c r="A728" t="s">
        <v>28</v>
      </c>
      <c r="B728">
        <v>2020</v>
      </c>
    </row>
    <row r="729" spans="1:2" x14ac:dyDescent="0.2">
      <c r="A729" t="s">
        <v>74</v>
      </c>
      <c r="B729">
        <v>2020</v>
      </c>
    </row>
    <row r="730" spans="1:2" x14ac:dyDescent="0.2">
      <c r="A730" t="s">
        <v>72</v>
      </c>
      <c r="B730">
        <v>0</v>
      </c>
    </row>
    <row r="731" spans="1:2" x14ac:dyDescent="0.2">
      <c r="A731" t="s">
        <v>46</v>
      </c>
      <c r="B731">
        <v>2020</v>
      </c>
    </row>
    <row r="732" spans="1:2" x14ac:dyDescent="0.2">
      <c r="A732" t="s">
        <v>65</v>
      </c>
      <c r="B732">
        <v>0</v>
      </c>
    </row>
    <row r="733" spans="1:2" x14ac:dyDescent="0.2">
      <c r="A733" t="s">
        <v>36</v>
      </c>
      <c r="B733">
        <v>2020</v>
      </c>
    </row>
    <row r="734" spans="1:2" x14ac:dyDescent="0.2">
      <c r="A734" t="s">
        <v>50</v>
      </c>
      <c r="B734">
        <v>2020</v>
      </c>
    </row>
    <row r="735" spans="1:2" x14ac:dyDescent="0.2">
      <c r="A735" t="s">
        <v>72</v>
      </c>
      <c r="B735">
        <v>2020</v>
      </c>
    </row>
    <row r="736" spans="1:2" x14ac:dyDescent="0.2">
      <c r="A736" t="s">
        <v>77</v>
      </c>
      <c r="B736">
        <v>2020</v>
      </c>
    </row>
    <row r="737" spans="1:2" x14ac:dyDescent="0.2">
      <c r="A737" t="s">
        <v>99</v>
      </c>
      <c r="B737">
        <v>2020</v>
      </c>
    </row>
    <row r="738" spans="1:2" x14ac:dyDescent="0.2">
      <c r="A738" t="s">
        <v>103</v>
      </c>
      <c r="B738">
        <v>2020</v>
      </c>
    </row>
    <row r="739" spans="1:2" x14ac:dyDescent="0.2">
      <c r="A739" t="s">
        <v>38</v>
      </c>
      <c r="B739">
        <v>2020</v>
      </c>
    </row>
    <row r="740" spans="1:2" x14ac:dyDescent="0.2">
      <c r="A740" t="s">
        <v>79</v>
      </c>
      <c r="B740">
        <v>2020</v>
      </c>
    </row>
    <row r="741" spans="1:2" x14ac:dyDescent="0.2">
      <c r="A741" t="s">
        <v>38</v>
      </c>
      <c r="B741">
        <v>2020</v>
      </c>
    </row>
    <row r="742" spans="1:2" x14ac:dyDescent="0.2">
      <c r="A742" t="s">
        <v>71</v>
      </c>
      <c r="B742">
        <v>2020</v>
      </c>
    </row>
    <row r="743" spans="1:2" x14ac:dyDescent="0.2">
      <c r="A743" t="s">
        <v>71</v>
      </c>
      <c r="B743">
        <v>2020</v>
      </c>
    </row>
    <row r="744" spans="1:2" x14ac:dyDescent="0.2">
      <c r="A744" t="s">
        <v>89</v>
      </c>
      <c r="B744">
        <v>2020</v>
      </c>
    </row>
    <row r="745" spans="1:2" x14ac:dyDescent="0.2">
      <c r="A745" t="s">
        <v>71</v>
      </c>
      <c r="B745">
        <v>2020</v>
      </c>
    </row>
    <row r="746" spans="1:2" x14ac:dyDescent="0.2">
      <c r="A746" t="s">
        <v>77</v>
      </c>
      <c r="B746">
        <v>2020</v>
      </c>
    </row>
    <row r="747" spans="1:2" x14ac:dyDescent="0.2">
      <c r="A747" t="s">
        <v>113</v>
      </c>
      <c r="B747">
        <v>2020</v>
      </c>
    </row>
    <row r="748" spans="1:2" x14ac:dyDescent="0.2">
      <c r="A748" t="s">
        <v>104</v>
      </c>
      <c r="B748">
        <v>2020</v>
      </c>
    </row>
    <row r="749" spans="1:2" x14ac:dyDescent="0.2">
      <c r="A749" t="s">
        <v>77</v>
      </c>
      <c r="B749">
        <v>2020</v>
      </c>
    </row>
    <row r="750" spans="1:2" x14ac:dyDescent="0.2">
      <c r="A750" t="s">
        <v>72</v>
      </c>
      <c r="B750">
        <v>2020</v>
      </c>
    </row>
    <row r="751" spans="1:2" x14ac:dyDescent="0.2">
      <c r="A751" t="s">
        <v>103</v>
      </c>
      <c r="B751">
        <v>2020</v>
      </c>
    </row>
    <row r="752" spans="1:2" x14ac:dyDescent="0.2">
      <c r="A752" t="s">
        <v>87</v>
      </c>
      <c r="B752">
        <v>2020</v>
      </c>
    </row>
    <row r="753" spans="1:2" x14ac:dyDescent="0.2">
      <c r="A753" t="s">
        <v>71</v>
      </c>
      <c r="B753">
        <v>2020</v>
      </c>
    </row>
    <row r="754" spans="1:2" x14ac:dyDescent="0.2">
      <c r="A754" t="s">
        <v>72</v>
      </c>
      <c r="B754">
        <v>2020</v>
      </c>
    </row>
    <row r="755" spans="1:2" x14ac:dyDescent="0.2">
      <c r="A755" t="s">
        <v>29</v>
      </c>
      <c r="B755">
        <v>2021</v>
      </c>
    </row>
    <row r="756" spans="1:2" x14ac:dyDescent="0.2">
      <c r="A756" t="s">
        <v>71</v>
      </c>
      <c r="B756">
        <v>2020</v>
      </c>
    </row>
    <row r="757" spans="1:2" x14ac:dyDescent="0.2">
      <c r="A757" t="s">
        <v>99</v>
      </c>
      <c r="B757">
        <v>2020</v>
      </c>
    </row>
    <row r="758" spans="1:2" x14ac:dyDescent="0.2">
      <c r="A758" t="s">
        <v>39</v>
      </c>
      <c r="B758">
        <v>2020</v>
      </c>
    </row>
    <row r="759" spans="1:2" x14ac:dyDescent="0.2">
      <c r="A759" t="s">
        <v>71</v>
      </c>
      <c r="B759">
        <v>2020</v>
      </c>
    </row>
    <row r="760" spans="1:2" x14ac:dyDescent="0.2">
      <c r="A760" t="s">
        <v>71</v>
      </c>
      <c r="B760">
        <v>0</v>
      </c>
    </row>
    <row r="761" spans="1:2" x14ac:dyDescent="0.2">
      <c r="A761" t="s">
        <v>71</v>
      </c>
      <c r="B761">
        <v>2020</v>
      </c>
    </row>
    <row r="762" spans="1:2" x14ac:dyDescent="0.2">
      <c r="A762" t="s">
        <v>86</v>
      </c>
      <c r="B762">
        <v>2020</v>
      </c>
    </row>
    <row r="763" spans="1:2" x14ac:dyDescent="0.2">
      <c r="A763" t="s">
        <v>71</v>
      </c>
      <c r="B763">
        <v>2020</v>
      </c>
    </row>
    <row r="764" spans="1:2" x14ac:dyDescent="0.2">
      <c r="A764" t="s">
        <v>99</v>
      </c>
      <c r="B764">
        <v>2020</v>
      </c>
    </row>
    <row r="765" spans="1:2" x14ac:dyDescent="0.2">
      <c r="A765" t="s">
        <v>48</v>
      </c>
      <c r="B765">
        <v>0</v>
      </c>
    </row>
    <row r="766" spans="1:2" x14ac:dyDescent="0.2">
      <c r="A766" t="s">
        <v>72</v>
      </c>
      <c r="B766">
        <v>2020</v>
      </c>
    </row>
    <row r="767" spans="1:2" x14ac:dyDescent="0.2">
      <c r="A767" t="s">
        <v>83</v>
      </c>
      <c r="B767">
        <v>2020</v>
      </c>
    </row>
    <row r="768" spans="1:2" x14ac:dyDescent="0.2">
      <c r="A768" t="s">
        <v>71</v>
      </c>
      <c r="B768">
        <v>2020</v>
      </c>
    </row>
    <row r="769" spans="1:2" x14ac:dyDescent="0.2">
      <c r="A769" t="s">
        <v>107</v>
      </c>
      <c r="B769">
        <v>2020</v>
      </c>
    </row>
    <row r="770" spans="1:2" x14ac:dyDescent="0.2">
      <c r="A770" t="s">
        <v>53</v>
      </c>
      <c r="B770">
        <v>2020</v>
      </c>
    </row>
    <row r="771" spans="1:2" x14ac:dyDescent="0.2">
      <c r="A771" t="s">
        <v>70</v>
      </c>
      <c r="B771">
        <v>2023</v>
      </c>
    </row>
    <row r="772" spans="1:2" x14ac:dyDescent="0.2">
      <c r="A772" t="s">
        <v>71</v>
      </c>
      <c r="B772">
        <v>2020</v>
      </c>
    </row>
    <row r="773" spans="1:2" x14ac:dyDescent="0.2">
      <c r="A773" t="s">
        <v>29</v>
      </c>
      <c r="B773">
        <v>2021</v>
      </c>
    </row>
    <row r="774" spans="1:2" x14ac:dyDescent="0.2">
      <c r="A774" t="s">
        <v>71</v>
      </c>
      <c r="B774">
        <v>2020</v>
      </c>
    </row>
    <row r="775" spans="1:2" x14ac:dyDescent="0.2">
      <c r="A775" t="s">
        <v>38</v>
      </c>
      <c r="B775">
        <v>2020</v>
      </c>
    </row>
    <row r="776" spans="1:2" x14ac:dyDescent="0.2">
      <c r="A776" t="s">
        <v>80</v>
      </c>
      <c r="B776">
        <v>2021</v>
      </c>
    </row>
    <row r="777" spans="1:2" x14ac:dyDescent="0.2">
      <c r="A777" t="s">
        <v>24</v>
      </c>
      <c r="B777">
        <v>2020</v>
      </c>
    </row>
    <row r="778" spans="1:2" x14ac:dyDescent="0.2">
      <c r="A778" t="s">
        <v>71</v>
      </c>
      <c r="B778">
        <v>2020</v>
      </c>
    </row>
    <row r="779" spans="1:2" x14ac:dyDescent="0.2">
      <c r="A779" t="s">
        <v>55</v>
      </c>
      <c r="B779">
        <v>2020</v>
      </c>
    </row>
    <row r="780" spans="1:2" x14ac:dyDescent="0.2">
      <c r="A780" t="s">
        <v>113</v>
      </c>
      <c r="B780">
        <v>2020</v>
      </c>
    </row>
    <row r="781" spans="1:2" x14ac:dyDescent="0.2">
      <c r="A781" t="s">
        <v>37</v>
      </c>
      <c r="B781">
        <v>0</v>
      </c>
    </row>
    <row r="782" spans="1:2" x14ac:dyDescent="0.2">
      <c r="A782" t="s">
        <v>37</v>
      </c>
      <c r="B782">
        <v>2020</v>
      </c>
    </row>
    <row r="783" spans="1:2" x14ac:dyDescent="0.2">
      <c r="A783" t="s">
        <v>105</v>
      </c>
      <c r="B783">
        <v>2020</v>
      </c>
    </row>
    <row r="784" spans="1:2" x14ac:dyDescent="0.2">
      <c r="A784" t="s">
        <v>89</v>
      </c>
      <c r="B784">
        <v>2020</v>
      </c>
    </row>
    <row r="785" spans="1:2" x14ac:dyDescent="0.2">
      <c r="A785" t="s">
        <v>69</v>
      </c>
      <c r="B785">
        <v>2020</v>
      </c>
    </row>
    <row r="786" spans="1:2" x14ac:dyDescent="0.2">
      <c r="A786" t="s">
        <v>99</v>
      </c>
      <c r="B786">
        <v>2020</v>
      </c>
    </row>
    <row r="787" spans="1:2" x14ac:dyDescent="0.2">
      <c r="A787" t="s">
        <v>101</v>
      </c>
      <c r="B787">
        <v>2020</v>
      </c>
    </row>
    <row r="788" spans="1:2" x14ac:dyDescent="0.2">
      <c r="A788" t="s">
        <v>72</v>
      </c>
      <c r="B788">
        <v>2020</v>
      </c>
    </row>
    <row r="789" spans="1:2" x14ac:dyDescent="0.2">
      <c r="A789" t="s">
        <v>71</v>
      </c>
      <c r="B789">
        <v>2020</v>
      </c>
    </row>
    <row r="790" spans="1:2" x14ac:dyDescent="0.2">
      <c r="A790" t="s">
        <v>36</v>
      </c>
      <c r="B790">
        <v>2020</v>
      </c>
    </row>
    <row r="791" spans="1:2" x14ac:dyDescent="0.2">
      <c r="A791" t="s">
        <v>100</v>
      </c>
      <c r="B791">
        <v>2020</v>
      </c>
    </row>
    <row r="792" spans="1:2" x14ac:dyDescent="0.2">
      <c r="A792" t="s">
        <v>24</v>
      </c>
      <c r="B792">
        <v>2020</v>
      </c>
    </row>
    <row r="793" spans="1:2" x14ac:dyDescent="0.2">
      <c r="A793" t="s">
        <v>77</v>
      </c>
      <c r="B793">
        <v>2020</v>
      </c>
    </row>
    <row r="794" spans="1:2" x14ac:dyDescent="0.2">
      <c r="A794" t="s">
        <v>72</v>
      </c>
      <c r="B794">
        <v>2021</v>
      </c>
    </row>
    <row r="795" spans="1:2" x14ac:dyDescent="0.2">
      <c r="A795" t="s">
        <v>71</v>
      </c>
      <c r="B795">
        <v>2020</v>
      </c>
    </row>
    <row r="796" spans="1:2" x14ac:dyDescent="0.2">
      <c r="A796" t="s">
        <v>71</v>
      </c>
      <c r="B796">
        <v>2020</v>
      </c>
    </row>
    <row r="797" spans="1:2" x14ac:dyDescent="0.2">
      <c r="A797" t="s">
        <v>38</v>
      </c>
      <c r="B797">
        <v>2020</v>
      </c>
    </row>
    <row r="798" spans="1:2" x14ac:dyDescent="0.2">
      <c r="A798" t="s">
        <v>104</v>
      </c>
      <c r="B798">
        <v>2020</v>
      </c>
    </row>
    <row r="799" spans="1:2" x14ac:dyDescent="0.2">
      <c r="A799" t="s">
        <v>99</v>
      </c>
      <c r="B799">
        <v>2020</v>
      </c>
    </row>
    <row r="800" spans="1:2" x14ac:dyDescent="0.2">
      <c r="A800" t="s">
        <v>71</v>
      </c>
      <c r="B800">
        <v>2021</v>
      </c>
    </row>
    <row r="801" spans="1:2" x14ac:dyDescent="0.2">
      <c r="A801" t="s">
        <v>99</v>
      </c>
      <c r="B801">
        <v>2020</v>
      </c>
    </row>
    <row r="802" spans="1:2" x14ac:dyDescent="0.2">
      <c r="A802" t="s">
        <v>99</v>
      </c>
      <c r="B802">
        <v>2020</v>
      </c>
    </row>
    <row r="803" spans="1:2" x14ac:dyDescent="0.2">
      <c r="A803" t="s">
        <v>35</v>
      </c>
      <c r="B803">
        <v>2020</v>
      </c>
    </row>
    <row r="804" spans="1:2" x14ac:dyDescent="0.2">
      <c r="A804" t="s">
        <v>38</v>
      </c>
      <c r="B804">
        <v>2020</v>
      </c>
    </row>
    <row r="805" spans="1:2" x14ac:dyDescent="0.2">
      <c r="A805" t="s">
        <v>34</v>
      </c>
      <c r="B805">
        <v>2020</v>
      </c>
    </row>
    <row r="806" spans="1:2" x14ac:dyDescent="0.2">
      <c r="A806" t="s">
        <v>71</v>
      </c>
      <c r="B806">
        <v>2020</v>
      </c>
    </row>
    <row r="807" spans="1:2" x14ac:dyDescent="0.2">
      <c r="A807" t="s">
        <v>65</v>
      </c>
      <c r="B807">
        <v>2023</v>
      </c>
    </row>
    <row r="808" spans="1:2" x14ac:dyDescent="0.2">
      <c r="A808" t="s">
        <v>61</v>
      </c>
      <c r="B808">
        <v>2023</v>
      </c>
    </row>
    <row r="809" spans="1:2" x14ac:dyDescent="0.2">
      <c r="A809" t="s">
        <v>71</v>
      </c>
      <c r="B809">
        <v>2020</v>
      </c>
    </row>
    <row r="810" spans="1:2" x14ac:dyDescent="0.2">
      <c r="A810" t="s">
        <v>58</v>
      </c>
      <c r="B810">
        <v>2020</v>
      </c>
    </row>
    <row r="811" spans="1:2" x14ac:dyDescent="0.2">
      <c r="A811" t="s">
        <v>71</v>
      </c>
      <c r="B811">
        <v>2020</v>
      </c>
    </row>
    <row r="812" spans="1:2" x14ac:dyDescent="0.2">
      <c r="A812" t="s">
        <v>103</v>
      </c>
      <c r="B812">
        <v>2020</v>
      </c>
    </row>
    <row r="813" spans="1:2" x14ac:dyDescent="0.2">
      <c r="A813" t="s">
        <v>25</v>
      </c>
      <c r="B813">
        <v>2020</v>
      </c>
    </row>
    <row r="814" spans="1:2" x14ac:dyDescent="0.2">
      <c r="A814" t="s">
        <v>104</v>
      </c>
      <c r="B814">
        <v>2020</v>
      </c>
    </row>
    <row r="815" spans="1:2" x14ac:dyDescent="0.2">
      <c r="A815" t="s">
        <v>71</v>
      </c>
      <c r="B815">
        <v>2020</v>
      </c>
    </row>
    <row r="816" spans="1:2" x14ac:dyDescent="0.2">
      <c r="A816" t="s">
        <v>71</v>
      </c>
      <c r="B816">
        <v>2020</v>
      </c>
    </row>
    <row r="817" spans="1:2" x14ac:dyDescent="0.2">
      <c r="A817" t="s">
        <v>61</v>
      </c>
      <c r="B817">
        <v>2023</v>
      </c>
    </row>
    <row r="818" spans="1:2" x14ac:dyDescent="0.2">
      <c r="A818" t="s">
        <v>106</v>
      </c>
      <c r="B818">
        <v>2020</v>
      </c>
    </row>
    <row r="819" spans="1:2" x14ac:dyDescent="0.2">
      <c r="A819" t="s">
        <v>38</v>
      </c>
      <c r="B819">
        <v>2020</v>
      </c>
    </row>
    <row r="820" spans="1:2" x14ac:dyDescent="0.2">
      <c r="A820" t="s">
        <v>24</v>
      </c>
      <c r="B820">
        <v>2020</v>
      </c>
    </row>
    <row r="821" spans="1:2" x14ac:dyDescent="0.2">
      <c r="A821" t="s">
        <v>99</v>
      </c>
      <c r="B821">
        <v>2020</v>
      </c>
    </row>
    <row r="822" spans="1:2" x14ac:dyDescent="0.2">
      <c r="A822" t="s">
        <v>38</v>
      </c>
      <c r="B822">
        <v>2020</v>
      </c>
    </row>
    <row r="823" spans="1:2" x14ac:dyDescent="0.2">
      <c r="A823" t="s">
        <v>71</v>
      </c>
      <c r="B823">
        <v>2020</v>
      </c>
    </row>
    <row r="824" spans="1:2" x14ac:dyDescent="0.2">
      <c r="A824" t="s">
        <v>71</v>
      </c>
      <c r="B824">
        <v>2020</v>
      </c>
    </row>
    <row r="825" spans="1:2" x14ac:dyDescent="0.2">
      <c r="A825" t="s">
        <v>71</v>
      </c>
      <c r="B825">
        <v>0</v>
      </c>
    </row>
    <row r="826" spans="1:2" x14ac:dyDescent="0.2">
      <c r="A826" t="s">
        <v>38</v>
      </c>
      <c r="B826">
        <v>2020</v>
      </c>
    </row>
    <row r="827" spans="1:2" x14ac:dyDescent="0.2">
      <c r="A827" t="s">
        <v>83</v>
      </c>
      <c r="B827">
        <v>2020</v>
      </c>
    </row>
    <row r="828" spans="1:2" x14ac:dyDescent="0.2">
      <c r="A828" t="s">
        <v>25</v>
      </c>
      <c r="B828">
        <v>2020</v>
      </c>
    </row>
    <row r="829" spans="1:2" x14ac:dyDescent="0.2">
      <c r="A829" t="s">
        <v>99</v>
      </c>
      <c r="B829">
        <v>2020</v>
      </c>
    </row>
    <row r="830" spans="1:2" x14ac:dyDescent="0.2">
      <c r="A830" t="s">
        <v>72</v>
      </c>
      <c r="B830">
        <v>2020</v>
      </c>
    </row>
    <row r="831" spans="1:2" x14ac:dyDescent="0.2">
      <c r="A831" t="s">
        <v>71</v>
      </c>
      <c r="B831">
        <v>2020</v>
      </c>
    </row>
    <row r="832" spans="1:2" x14ac:dyDescent="0.2">
      <c r="A832" t="s">
        <v>65</v>
      </c>
      <c r="B832">
        <v>2021</v>
      </c>
    </row>
    <row r="833" spans="1:2" x14ac:dyDescent="0.2">
      <c r="A833" t="s">
        <v>87</v>
      </c>
      <c r="B833">
        <v>2021</v>
      </c>
    </row>
    <row r="834" spans="1:2" x14ac:dyDescent="0.2">
      <c r="A834" t="s">
        <v>71</v>
      </c>
      <c r="B834">
        <v>2020</v>
      </c>
    </row>
    <row r="835" spans="1:2" x14ac:dyDescent="0.2">
      <c r="A835" t="s">
        <v>77</v>
      </c>
      <c r="B835">
        <v>2022</v>
      </c>
    </row>
    <row r="836" spans="1:2" x14ac:dyDescent="0.2">
      <c r="A836" t="s">
        <v>36</v>
      </c>
      <c r="B836">
        <v>2020</v>
      </c>
    </row>
    <row r="837" spans="1:2" x14ac:dyDescent="0.2">
      <c r="A837" t="s">
        <v>71</v>
      </c>
      <c r="B837">
        <v>2020</v>
      </c>
    </row>
    <row r="838" spans="1:2" x14ac:dyDescent="0.2">
      <c r="A838" t="s">
        <v>105</v>
      </c>
      <c r="B838">
        <v>2020</v>
      </c>
    </row>
    <row r="839" spans="1:2" x14ac:dyDescent="0.2">
      <c r="A839" t="s">
        <v>87</v>
      </c>
      <c r="B839">
        <v>2020</v>
      </c>
    </row>
    <row r="840" spans="1:2" x14ac:dyDescent="0.2">
      <c r="A840" t="s">
        <v>81</v>
      </c>
      <c r="B840">
        <v>2020</v>
      </c>
    </row>
    <row r="841" spans="1:2" x14ac:dyDescent="0.2">
      <c r="A841" t="s">
        <v>71</v>
      </c>
      <c r="B841">
        <v>2020</v>
      </c>
    </row>
    <row r="842" spans="1:2" x14ac:dyDescent="0.2">
      <c r="A842" t="s">
        <v>36</v>
      </c>
      <c r="B842">
        <v>2020</v>
      </c>
    </row>
    <row r="843" spans="1:2" x14ac:dyDescent="0.2">
      <c r="A843" t="s">
        <v>71</v>
      </c>
      <c r="B843">
        <v>0</v>
      </c>
    </row>
    <row r="844" spans="1:2" x14ac:dyDescent="0.2">
      <c r="A844" t="s">
        <v>80</v>
      </c>
      <c r="B844">
        <v>2023</v>
      </c>
    </row>
    <row r="845" spans="1:2" x14ac:dyDescent="0.2">
      <c r="A845" t="s">
        <v>104</v>
      </c>
      <c r="B845">
        <v>2021</v>
      </c>
    </row>
    <row r="846" spans="1:2" x14ac:dyDescent="0.2">
      <c r="A846" t="s">
        <v>71</v>
      </c>
      <c r="B846">
        <v>2020</v>
      </c>
    </row>
    <row r="847" spans="1:2" x14ac:dyDescent="0.2">
      <c r="A847" t="s">
        <v>87</v>
      </c>
      <c r="B847">
        <v>2020</v>
      </c>
    </row>
    <row r="848" spans="1:2" x14ac:dyDescent="0.2">
      <c r="A848" t="s">
        <v>71</v>
      </c>
      <c r="B848">
        <v>2020</v>
      </c>
    </row>
    <row r="849" spans="1:2" x14ac:dyDescent="0.2">
      <c r="A849" t="s">
        <v>38</v>
      </c>
      <c r="B849">
        <v>2020</v>
      </c>
    </row>
    <row r="850" spans="1:2" x14ac:dyDescent="0.2">
      <c r="A850" t="s">
        <v>76</v>
      </c>
      <c r="B850">
        <v>0</v>
      </c>
    </row>
    <row r="851" spans="1:2" x14ac:dyDescent="0.2">
      <c r="A851" t="s">
        <v>68</v>
      </c>
      <c r="B851">
        <v>2021</v>
      </c>
    </row>
    <row r="852" spans="1:2" x14ac:dyDescent="0.2">
      <c r="A852" t="s">
        <v>39</v>
      </c>
      <c r="B852">
        <v>2021</v>
      </c>
    </row>
    <row r="853" spans="1:2" x14ac:dyDescent="0.2">
      <c r="A853" t="s">
        <v>87</v>
      </c>
      <c r="B853">
        <v>2021</v>
      </c>
    </row>
    <row r="854" spans="1:2" x14ac:dyDescent="0.2">
      <c r="A854" t="s">
        <v>39</v>
      </c>
      <c r="B854">
        <v>2021</v>
      </c>
    </row>
    <row r="855" spans="1:2" x14ac:dyDescent="0.2">
      <c r="A855" t="s">
        <v>54</v>
      </c>
      <c r="B855">
        <v>2020</v>
      </c>
    </row>
    <row r="856" spans="1:2" x14ac:dyDescent="0.2">
      <c r="A856" t="s">
        <v>87</v>
      </c>
      <c r="B856">
        <v>2020</v>
      </c>
    </row>
    <row r="857" spans="1:2" x14ac:dyDescent="0.2">
      <c r="A857" t="s">
        <v>71</v>
      </c>
      <c r="B857">
        <v>2020</v>
      </c>
    </row>
    <row r="858" spans="1:2" x14ac:dyDescent="0.2">
      <c r="A858" t="s">
        <v>24</v>
      </c>
      <c r="B858">
        <v>2020</v>
      </c>
    </row>
    <row r="859" spans="1:2" x14ac:dyDescent="0.2">
      <c r="A859" t="s">
        <v>71</v>
      </c>
      <c r="B859">
        <v>2020</v>
      </c>
    </row>
    <row r="860" spans="1:2" x14ac:dyDescent="0.2">
      <c r="A860" t="s">
        <v>25</v>
      </c>
      <c r="B860">
        <v>2020</v>
      </c>
    </row>
    <row r="861" spans="1:2" x14ac:dyDescent="0.2">
      <c r="A861" t="s">
        <v>71</v>
      </c>
      <c r="B861">
        <v>2020</v>
      </c>
    </row>
    <row r="862" spans="1:2" x14ac:dyDescent="0.2">
      <c r="A862" t="s">
        <v>36</v>
      </c>
      <c r="B862">
        <v>2020</v>
      </c>
    </row>
    <row r="863" spans="1:2" x14ac:dyDescent="0.2">
      <c r="A863" t="s">
        <v>72</v>
      </c>
      <c r="B863">
        <v>2021</v>
      </c>
    </row>
    <row r="864" spans="1:2" x14ac:dyDescent="0.2">
      <c r="A864" t="s">
        <v>87</v>
      </c>
      <c r="B864">
        <v>2021</v>
      </c>
    </row>
    <row r="865" spans="1:2" x14ac:dyDescent="0.2">
      <c r="A865" t="s">
        <v>76</v>
      </c>
      <c r="B865">
        <v>2021</v>
      </c>
    </row>
    <row r="866" spans="1:2" x14ac:dyDescent="0.2">
      <c r="A866" t="s">
        <v>80</v>
      </c>
      <c r="B866">
        <v>2021</v>
      </c>
    </row>
    <row r="867" spans="1:2" x14ac:dyDescent="0.2">
      <c r="A867" t="s">
        <v>69</v>
      </c>
      <c r="B867">
        <v>0</v>
      </c>
    </row>
    <row r="868" spans="1:2" x14ac:dyDescent="0.2">
      <c r="A868" t="s">
        <v>108</v>
      </c>
      <c r="B868">
        <v>2021</v>
      </c>
    </row>
    <row r="869" spans="1:2" x14ac:dyDescent="0.2">
      <c r="A869" t="s">
        <v>77</v>
      </c>
      <c r="B869">
        <v>2022</v>
      </c>
    </row>
    <row r="870" spans="1:2" x14ac:dyDescent="0.2">
      <c r="A870" t="s">
        <v>76</v>
      </c>
      <c r="B870">
        <v>2021</v>
      </c>
    </row>
    <row r="871" spans="1:2" x14ac:dyDescent="0.2">
      <c r="A871" t="s">
        <v>84</v>
      </c>
      <c r="B871">
        <v>2021</v>
      </c>
    </row>
    <row r="872" spans="1:2" x14ac:dyDescent="0.2">
      <c r="A872" t="s">
        <v>65</v>
      </c>
      <c r="B872">
        <v>2021</v>
      </c>
    </row>
    <row r="873" spans="1:2" x14ac:dyDescent="0.2">
      <c r="A873" t="s">
        <v>89</v>
      </c>
      <c r="B873">
        <v>2021</v>
      </c>
    </row>
    <row r="874" spans="1:2" x14ac:dyDescent="0.2">
      <c r="A874" t="s">
        <v>87</v>
      </c>
      <c r="B874">
        <v>2020</v>
      </c>
    </row>
    <row r="875" spans="1:2" x14ac:dyDescent="0.2">
      <c r="A875" t="s">
        <v>80</v>
      </c>
      <c r="B875">
        <v>2021</v>
      </c>
    </row>
    <row r="876" spans="1:2" x14ac:dyDescent="0.2">
      <c r="A876" t="s">
        <v>72</v>
      </c>
      <c r="B876">
        <v>2021</v>
      </c>
    </row>
    <row r="877" spans="1:2" x14ac:dyDescent="0.2">
      <c r="A877" t="s">
        <v>68</v>
      </c>
      <c r="B877">
        <v>2021</v>
      </c>
    </row>
    <row r="878" spans="1:2" x14ac:dyDescent="0.2">
      <c r="A878" t="s">
        <v>80</v>
      </c>
      <c r="B878">
        <v>2021</v>
      </c>
    </row>
    <row r="879" spans="1:2" x14ac:dyDescent="0.2">
      <c r="A879" t="s">
        <v>69</v>
      </c>
      <c r="B879">
        <v>2021</v>
      </c>
    </row>
    <row r="880" spans="1:2" x14ac:dyDescent="0.2">
      <c r="A880" t="s">
        <v>51</v>
      </c>
      <c r="B880">
        <v>2022</v>
      </c>
    </row>
    <row r="881" spans="1:2" x14ac:dyDescent="0.2">
      <c r="A881" t="s">
        <v>66</v>
      </c>
      <c r="B881">
        <v>2021</v>
      </c>
    </row>
    <row r="882" spans="1:2" x14ac:dyDescent="0.2">
      <c r="A882" t="s">
        <v>25</v>
      </c>
      <c r="B882">
        <v>2020</v>
      </c>
    </row>
    <row r="883" spans="1:2" x14ac:dyDescent="0.2">
      <c r="A883" t="s">
        <v>77</v>
      </c>
      <c r="B883">
        <v>2021</v>
      </c>
    </row>
    <row r="884" spans="1:2" x14ac:dyDescent="0.2">
      <c r="A884" t="s">
        <v>81</v>
      </c>
      <c r="B884">
        <v>2022</v>
      </c>
    </row>
    <row r="885" spans="1:2" x14ac:dyDescent="0.2">
      <c r="A885" t="s">
        <v>65</v>
      </c>
      <c r="B885">
        <v>2022</v>
      </c>
    </row>
    <row r="886" spans="1:2" x14ac:dyDescent="0.2">
      <c r="A886" t="s">
        <v>77</v>
      </c>
      <c r="B886">
        <v>2022</v>
      </c>
    </row>
    <row r="887" spans="1:2" x14ac:dyDescent="0.2">
      <c r="A887" t="s">
        <v>77</v>
      </c>
      <c r="B887">
        <v>2022</v>
      </c>
    </row>
    <row r="888" spans="1:2" x14ac:dyDescent="0.2">
      <c r="A888" t="s">
        <v>79</v>
      </c>
      <c r="B888">
        <v>2022</v>
      </c>
    </row>
    <row r="889" spans="1:2" x14ac:dyDescent="0.2">
      <c r="A889" t="s">
        <v>70</v>
      </c>
      <c r="B889">
        <v>2023</v>
      </c>
    </row>
    <row r="890" spans="1:2" x14ac:dyDescent="0.2">
      <c r="A890" t="s">
        <v>67</v>
      </c>
      <c r="B890">
        <v>2022</v>
      </c>
    </row>
    <row r="891" spans="1:2" x14ac:dyDescent="0.2">
      <c r="A891" t="s">
        <v>77</v>
      </c>
      <c r="B891">
        <v>2023</v>
      </c>
    </row>
    <row r="892" spans="1:2" x14ac:dyDescent="0.2">
      <c r="A892" t="s">
        <v>66</v>
      </c>
      <c r="B892">
        <v>2022</v>
      </c>
    </row>
    <row r="893" spans="1:2" x14ac:dyDescent="0.2">
      <c r="A893" t="s">
        <v>77</v>
      </c>
      <c r="B893">
        <v>2022</v>
      </c>
    </row>
    <row r="894" spans="1:2" x14ac:dyDescent="0.2">
      <c r="A894" t="s">
        <v>67</v>
      </c>
      <c r="B894">
        <v>2022</v>
      </c>
    </row>
    <row r="895" spans="1:2" x14ac:dyDescent="0.2">
      <c r="A895" t="s">
        <v>67</v>
      </c>
      <c r="B895">
        <v>2022</v>
      </c>
    </row>
    <row r="896" spans="1:2" x14ac:dyDescent="0.2">
      <c r="A896" t="s">
        <v>104</v>
      </c>
      <c r="B896">
        <v>2022</v>
      </c>
    </row>
    <row r="897" spans="1:2" x14ac:dyDescent="0.2">
      <c r="A897" t="s">
        <v>67</v>
      </c>
      <c r="B897">
        <v>2022</v>
      </c>
    </row>
    <row r="898" spans="1:2" x14ac:dyDescent="0.2">
      <c r="A898" t="s">
        <v>80</v>
      </c>
      <c r="B898">
        <v>0</v>
      </c>
    </row>
    <row r="899" spans="1:2" x14ac:dyDescent="0.2">
      <c r="A899" t="s">
        <v>77</v>
      </c>
      <c r="B899">
        <v>0</v>
      </c>
    </row>
    <row r="900" spans="1:2" x14ac:dyDescent="0.2">
      <c r="A900" t="s">
        <v>77</v>
      </c>
      <c r="B900">
        <v>2021</v>
      </c>
    </row>
    <row r="901" spans="1:2" x14ac:dyDescent="0.2">
      <c r="A901" t="s">
        <v>77</v>
      </c>
      <c r="B901">
        <v>2022</v>
      </c>
    </row>
    <row r="902" spans="1:2" x14ac:dyDescent="0.2">
      <c r="A902" t="s">
        <v>72</v>
      </c>
      <c r="B902">
        <v>0</v>
      </c>
    </row>
    <row r="903" spans="1:2" x14ac:dyDescent="0.2">
      <c r="A903" t="s">
        <v>68</v>
      </c>
      <c r="B903">
        <v>2022</v>
      </c>
    </row>
    <row r="904" spans="1:2" x14ac:dyDescent="0.2">
      <c r="A904" t="s">
        <v>77</v>
      </c>
      <c r="B904">
        <v>2022</v>
      </c>
    </row>
    <row r="905" spans="1:2" x14ac:dyDescent="0.2">
      <c r="A905" t="s">
        <v>65</v>
      </c>
      <c r="B905">
        <v>2022</v>
      </c>
    </row>
    <row r="906" spans="1:2" x14ac:dyDescent="0.2">
      <c r="A906" t="s">
        <v>74</v>
      </c>
      <c r="B906">
        <v>2022</v>
      </c>
    </row>
    <row r="907" spans="1:2" x14ac:dyDescent="0.2">
      <c r="A907" t="s">
        <v>76</v>
      </c>
      <c r="B907">
        <v>2022</v>
      </c>
    </row>
    <row r="908" spans="1:2" x14ac:dyDescent="0.2">
      <c r="A908" t="s">
        <v>77</v>
      </c>
      <c r="B908">
        <v>2022</v>
      </c>
    </row>
    <row r="909" spans="1:2" x14ac:dyDescent="0.2">
      <c r="A909" t="s">
        <v>77</v>
      </c>
      <c r="B909">
        <v>2022</v>
      </c>
    </row>
    <row r="910" spans="1:2" x14ac:dyDescent="0.2">
      <c r="A910" t="s">
        <v>75</v>
      </c>
      <c r="B910">
        <v>2022</v>
      </c>
    </row>
    <row r="911" spans="1:2" x14ac:dyDescent="0.2">
      <c r="A911" t="s">
        <v>75</v>
      </c>
      <c r="B911">
        <v>2023</v>
      </c>
    </row>
    <row r="912" spans="1:2" x14ac:dyDescent="0.2">
      <c r="A912" t="s">
        <v>80</v>
      </c>
      <c r="B912">
        <v>2022</v>
      </c>
    </row>
    <row r="913" spans="1:2" x14ac:dyDescent="0.2">
      <c r="A913" t="s">
        <v>83</v>
      </c>
      <c r="B913">
        <v>2022</v>
      </c>
    </row>
    <row r="914" spans="1:2" x14ac:dyDescent="0.2">
      <c r="A914" t="s">
        <v>99</v>
      </c>
      <c r="B914">
        <v>2022</v>
      </c>
    </row>
    <row r="915" spans="1:2" x14ac:dyDescent="0.2">
      <c r="A915" t="s">
        <v>69</v>
      </c>
      <c r="B915">
        <v>2022</v>
      </c>
    </row>
    <row r="916" spans="1:2" x14ac:dyDescent="0.2">
      <c r="A916" t="s">
        <v>70</v>
      </c>
      <c r="B916">
        <v>2022</v>
      </c>
    </row>
    <row r="917" spans="1:2" x14ac:dyDescent="0.2">
      <c r="A917" t="s">
        <v>83</v>
      </c>
      <c r="B917">
        <v>2022</v>
      </c>
    </row>
    <row r="918" spans="1:2" x14ac:dyDescent="0.2">
      <c r="A918" t="s">
        <v>83</v>
      </c>
      <c r="B918">
        <v>2022</v>
      </c>
    </row>
    <row r="919" spans="1:2" x14ac:dyDescent="0.2">
      <c r="A919" t="s">
        <v>74</v>
      </c>
      <c r="B919">
        <v>2022</v>
      </c>
    </row>
    <row r="920" spans="1:2" x14ac:dyDescent="0.2">
      <c r="A920" t="s">
        <v>59</v>
      </c>
      <c r="B920">
        <v>2022</v>
      </c>
    </row>
    <row r="921" spans="1:2" x14ac:dyDescent="0.2">
      <c r="A921" t="s">
        <v>77</v>
      </c>
      <c r="B921">
        <v>2022</v>
      </c>
    </row>
    <row r="922" spans="1:2" x14ac:dyDescent="0.2">
      <c r="A922" t="s">
        <v>104</v>
      </c>
      <c r="B922">
        <v>2022</v>
      </c>
    </row>
    <row r="923" spans="1:2" x14ac:dyDescent="0.2">
      <c r="A923" t="s">
        <v>67</v>
      </c>
      <c r="B923">
        <v>2022</v>
      </c>
    </row>
    <row r="924" spans="1:2" x14ac:dyDescent="0.2">
      <c r="A924" t="s">
        <v>74</v>
      </c>
      <c r="B924">
        <v>2022</v>
      </c>
    </row>
    <row r="925" spans="1:2" x14ac:dyDescent="0.2">
      <c r="A925" t="s">
        <v>99</v>
      </c>
      <c r="B925">
        <v>2022</v>
      </c>
    </row>
    <row r="926" spans="1:2" x14ac:dyDescent="0.2">
      <c r="A926" t="s">
        <v>43</v>
      </c>
      <c r="B926">
        <v>2022</v>
      </c>
    </row>
    <row r="927" spans="1:2" x14ac:dyDescent="0.2">
      <c r="A927" t="s">
        <v>59</v>
      </c>
      <c r="B927">
        <v>2022</v>
      </c>
    </row>
    <row r="928" spans="1:2" x14ac:dyDescent="0.2">
      <c r="A928" t="s">
        <v>67</v>
      </c>
      <c r="B928">
        <v>2023</v>
      </c>
    </row>
    <row r="929" spans="1:2" x14ac:dyDescent="0.2">
      <c r="A929" t="s">
        <v>80</v>
      </c>
      <c r="B929">
        <v>2022</v>
      </c>
    </row>
    <row r="930" spans="1:2" x14ac:dyDescent="0.2">
      <c r="A930" t="s">
        <v>72</v>
      </c>
      <c r="B930">
        <v>2022</v>
      </c>
    </row>
    <row r="931" spans="1:2" x14ac:dyDescent="0.2">
      <c r="A931" t="s">
        <v>77</v>
      </c>
      <c r="B931">
        <v>2022</v>
      </c>
    </row>
    <row r="932" spans="1:2" x14ac:dyDescent="0.2">
      <c r="A932" t="s">
        <v>77</v>
      </c>
      <c r="B932">
        <v>2022</v>
      </c>
    </row>
    <row r="933" spans="1:2" x14ac:dyDescent="0.2">
      <c r="A933" t="s">
        <v>68</v>
      </c>
      <c r="B933">
        <v>2022</v>
      </c>
    </row>
    <row r="934" spans="1:2" x14ac:dyDescent="0.2">
      <c r="A934" t="s">
        <v>74</v>
      </c>
      <c r="B934">
        <v>2022</v>
      </c>
    </row>
    <row r="935" spans="1:2" x14ac:dyDescent="0.2">
      <c r="A935" t="s">
        <v>68</v>
      </c>
      <c r="B935">
        <v>2022</v>
      </c>
    </row>
    <row r="936" spans="1:2" x14ac:dyDescent="0.2">
      <c r="A936" t="s">
        <v>77</v>
      </c>
      <c r="B936">
        <v>2022</v>
      </c>
    </row>
    <row r="937" spans="1:2" x14ac:dyDescent="0.2">
      <c r="A937" t="s">
        <v>81</v>
      </c>
      <c r="B937">
        <v>2022</v>
      </c>
    </row>
    <row r="938" spans="1:2" x14ac:dyDescent="0.2">
      <c r="A938" t="s">
        <v>61</v>
      </c>
      <c r="B938">
        <v>2022</v>
      </c>
    </row>
    <row r="939" spans="1:2" x14ac:dyDescent="0.2">
      <c r="A939" t="s">
        <v>89</v>
      </c>
      <c r="B939">
        <v>2022</v>
      </c>
    </row>
    <row r="940" spans="1:2" x14ac:dyDescent="0.2">
      <c r="A940" t="s">
        <v>83</v>
      </c>
      <c r="B940">
        <v>0</v>
      </c>
    </row>
    <row r="941" spans="1:2" x14ac:dyDescent="0.2">
      <c r="A941" t="s">
        <v>43</v>
      </c>
      <c r="B941">
        <v>2022</v>
      </c>
    </row>
    <row r="942" spans="1:2" x14ac:dyDescent="0.2">
      <c r="A942" t="s">
        <v>43</v>
      </c>
      <c r="B942">
        <v>2022</v>
      </c>
    </row>
    <row r="943" spans="1:2" x14ac:dyDescent="0.2">
      <c r="A943" t="s">
        <v>77</v>
      </c>
      <c r="B943">
        <v>2022</v>
      </c>
    </row>
    <row r="944" spans="1:2" x14ac:dyDescent="0.2">
      <c r="A944" t="s">
        <v>77</v>
      </c>
      <c r="B944">
        <v>2022</v>
      </c>
    </row>
    <row r="945" spans="1:2" x14ac:dyDescent="0.2">
      <c r="A945" t="s">
        <v>81</v>
      </c>
      <c r="B945">
        <v>2022</v>
      </c>
    </row>
    <row r="946" spans="1:2" x14ac:dyDescent="0.2">
      <c r="A946" t="s">
        <v>69</v>
      </c>
      <c r="B946">
        <v>2022</v>
      </c>
    </row>
    <row r="947" spans="1:2" x14ac:dyDescent="0.2">
      <c r="A947" t="s">
        <v>72</v>
      </c>
      <c r="B947">
        <v>2022</v>
      </c>
    </row>
    <row r="948" spans="1:2" x14ac:dyDescent="0.2">
      <c r="A948" t="s">
        <v>70</v>
      </c>
      <c r="B948">
        <v>2023</v>
      </c>
    </row>
    <row r="949" spans="1:2" x14ac:dyDescent="0.2">
      <c r="A949" t="s">
        <v>61</v>
      </c>
      <c r="B949">
        <v>0</v>
      </c>
    </row>
    <row r="950" spans="1:2" x14ac:dyDescent="0.2">
      <c r="A950" t="s">
        <v>70</v>
      </c>
      <c r="B950">
        <v>2023</v>
      </c>
    </row>
    <row r="951" spans="1:2" x14ac:dyDescent="0.2">
      <c r="A951" t="s">
        <v>77</v>
      </c>
      <c r="B951">
        <v>2021</v>
      </c>
    </row>
    <row r="952" spans="1:2" x14ac:dyDescent="0.2">
      <c r="A952" t="s">
        <v>87</v>
      </c>
      <c r="B952">
        <v>2021</v>
      </c>
    </row>
    <row r="953" spans="1:2" x14ac:dyDescent="0.2">
      <c r="A953" t="s">
        <v>77</v>
      </c>
      <c r="B953">
        <v>2022</v>
      </c>
    </row>
    <row r="954" spans="1:2" x14ac:dyDescent="0.2">
      <c r="A954" t="s">
        <v>72</v>
      </c>
      <c r="B954">
        <v>2022</v>
      </c>
    </row>
    <row r="955" spans="1:2" x14ac:dyDescent="0.2">
      <c r="A955" t="s">
        <v>68</v>
      </c>
      <c r="B955">
        <v>2022</v>
      </c>
    </row>
    <row r="956" spans="1:2" x14ac:dyDescent="0.2">
      <c r="A956" t="s">
        <v>74</v>
      </c>
      <c r="B956">
        <v>2022</v>
      </c>
    </row>
    <row r="957" spans="1:2" x14ac:dyDescent="0.2">
      <c r="A957" t="s">
        <v>77</v>
      </c>
      <c r="B957">
        <v>0</v>
      </c>
    </row>
    <row r="958" spans="1:2" x14ac:dyDescent="0.2">
      <c r="A958" t="s">
        <v>67</v>
      </c>
      <c r="B958">
        <v>2022</v>
      </c>
    </row>
    <row r="959" spans="1:2" x14ac:dyDescent="0.2">
      <c r="A959" t="s">
        <v>77</v>
      </c>
      <c r="B959">
        <v>2022</v>
      </c>
    </row>
    <row r="960" spans="1:2" x14ac:dyDescent="0.2">
      <c r="A960" t="s">
        <v>77</v>
      </c>
      <c r="B960">
        <v>2022</v>
      </c>
    </row>
    <row r="961" spans="1:2" x14ac:dyDescent="0.2">
      <c r="A961" t="s">
        <v>80</v>
      </c>
      <c r="B961">
        <v>2022</v>
      </c>
    </row>
    <row r="962" spans="1:2" x14ac:dyDescent="0.2">
      <c r="A962" t="s">
        <v>67</v>
      </c>
      <c r="B962">
        <v>2022</v>
      </c>
    </row>
    <row r="963" spans="1:2" x14ac:dyDescent="0.2">
      <c r="A963" t="s">
        <v>84</v>
      </c>
      <c r="B963">
        <v>2022</v>
      </c>
    </row>
    <row r="964" spans="1:2" x14ac:dyDescent="0.2">
      <c r="A964" t="s">
        <v>69</v>
      </c>
      <c r="B964">
        <v>2022</v>
      </c>
    </row>
    <row r="965" spans="1:2" x14ac:dyDescent="0.2">
      <c r="A965" t="s">
        <v>70</v>
      </c>
      <c r="B965">
        <v>2023</v>
      </c>
    </row>
    <row r="966" spans="1:2" x14ac:dyDescent="0.2">
      <c r="A966" t="s">
        <v>66</v>
      </c>
      <c r="B966">
        <v>0</v>
      </c>
    </row>
    <row r="967" spans="1:2" x14ac:dyDescent="0.2">
      <c r="A967" t="s">
        <v>66</v>
      </c>
      <c r="B967">
        <v>2021</v>
      </c>
    </row>
    <row r="968" spans="1:2" x14ac:dyDescent="0.2">
      <c r="A968" t="s">
        <v>70</v>
      </c>
      <c r="B968">
        <v>2023</v>
      </c>
    </row>
    <row r="969" spans="1:2" x14ac:dyDescent="0.2">
      <c r="A969" t="s">
        <v>69</v>
      </c>
      <c r="B969">
        <v>2023</v>
      </c>
    </row>
    <row r="970" spans="1:2" x14ac:dyDescent="0.2">
      <c r="A970" t="s">
        <v>68</v>
      </c>
      <c r="B970">
        <v>2023</v>
      </c>
    </row>
    <row r="971" spans="1:2" x14ac:dyDescent="0.2">
      <c r="A971" t="s">
        <v>70</v>
      </c>
      <c r="B971">
        <v>2023</v>
      </c>
    </row>
    <row r="972" spans="1:2" x14ac:dyDescent="0.2">
      <c r="A972" t="s">
        <v>70</v>
      </c>
      <c r="B972">
        <v>2023</v>
      </c>
    </row>
    <row r="973" spans="1:2" x14ac:dyDescent="0.2">
      <c r="A973" t="s">
        <v>56</v>
      </c>
      <c r="B973">
        <v>2021</v>
      </c>
    </row>
    <row r="974" spans="1:2" x14ac:dyDescent="0.2">
      <c r="A974" t="s">
        <v>61</v>
      </c>
      <c r="B974">
        <v>0</v>
      </c>
    </row>
    <row r="975" spans="1:2" x14ac:dyDescent="0.2">
      <c r="A975" t="s">
        <v>65</v>
      </c>
      <c r="B975">
        <v>2023</v>
      </c>
    </row>
    <row r="976" spans="1:2" x14ac:dyDescent="0.2">
      <c r="A976" t="s">
        <v>69</v>
      </c>
      <c r="B976">
        <v>2024</v>
      </c>
    </row>
    <row r="977" spans="1:2" x14ac:dyDescent="0.2">
      <c r="A977" t="s">
        <v>70</v>
      </c>
      <c r="B977">
        <v>2022</v>
      </c>
    </row>
    <row r="978" spans="1:2" x14ac:dyDescent="0.2">
      <c r="A978" t="s">
        <v>87</v>
      </c>
      <c r="B978">
        <v>2021</v>
      </c>
    </row>
    <row r="979" spans="1:2" x14ac:dyDescent="0.2">
      <c r="A979" t="s">
        <v>61</v>
      </c>
      <c r="B979">
        <v>2023</v>
      </c>
    </row>
    <row r="980" spans="1:2" x14ac:dyDescent="0.2">
      <c r="A980" t="s">
        <v>69</v>
      </c>
      <c r="B980">
        <v>0</v>
      </c>
    </row>
    <row r="981" spans="1:2" x14ac:dyDescent="0.2">
      <c r="A981" t="s">
        <v>72</v>
      </c>
      <c r="B981">
        <v>2021</v>
      </c>
    </row>
    <row r="982" spans="1:2" x14ac:dyDescent="0.2">
      <c r="A982" t="s">
        <v>83</v>
      </c>
      <c r="B982">
        <v>2022</v>
      </c>
    </row>
    <row r="983" spans="1:2" x14ac:dyDescent="0.2">
      <c r="A983" t="s">
        <v>87</v>
      </c>
      <c r="B983">
        <v>2020</v>
      </c>
    </row>
    <row r="984" spans="1:2" x14ac:dyDescent="0.2">
      <c r="A984" t="s">
        <v>69</v>
      </c>
      <c r="B984">
        <v>2023</v>
      </c>
    </row>
    <row r="985" spans="1:2" x14ac:dyDescent="0.2">
      <c r="A985" t="s">
        <v>70</v>
      </c>
      <c r="B985">
        <v>2023</v>
      </c>
    </row>
    <row r="986" spans="1:2" x14ac:dyDescent="0.2">
      <c r="A986" t="s">
        <v>68</v>
      </c>
      <c r="B986">
        <v>2022</v>
      </c>
    </row>
    <row r="987" spans="1:2" x14ac:dyDescent="0.2">
      <c r="A987" t="s">
        <v>104</v>
      </c>
      <c r="B987">
        <v>2020</v>
      </c>
    </row>
    <row r="988" spans="1:2" x14ac:dyDescent="0.2">
      <c r="A988" t="s">
        <v>61</v>
      </c>
      <c r="B988">
        <v>2023</v>
      </c>
    </row>
    <row r="989" spans="1:2" x14ac:dyDescent="0.2">
      <c r="A989" t="s">
        <v>65</v>
      </c>
      <c r="B989">
        <v>2023</v>
      </c>
    </row>
    <row r="990" spans="1:2" x14ac:dyDescent="0.2">
      <c r="A990" t="s">
        <v>70</v>
      </c>
      <c r="B990">
        <v>2023</v>
      </c>
    </row>
    <row r="991" spans="1:2" x14ac:dyDescent="0.2">
      <c r="A991" t="s">
        <v>87</v>
      </c>
      <c r="B991">
        <v>2021</v>
      </c>
    </row>
    <row r="992" spans="1:2" x14ac:dyDescent="0.2">
      <c r="A992" t="s">
        <v>77</v>
      </c>
      <c r="B992">
        <v>2021</v>
      </c>
    </row>
    <row r="993" spans="1:2" x14ac:dyDescent="0.2">
      <c r="A993" t="s">
        <v>77</v>
      </c>
      <c r="B993">
        <v>2022</v>
      </c>
    </row>
    <row r="994" spans="1:2" x14ac:dyDescent="0.2">
      <c r="A994" t="s">
        <v>99</v>
      </c>
      <c r="B994">
        <v>2022</v>
      </c>
    </row>
    <row r="995" spans="1:2" x14ac:dyDescent="0.2">
      <c r="A995" t="s">
        <v>24</v>
      </c>
      <c r="B995">
        <v>2022</v>
      </c>
    </row>
    <row r="996" spans="1:2" x14ac:dyDescent="0.2">
      <c r="A996" t="s">
        <v>83</v>
      </c>
      <c r="B996">
        <v>2023</v>
      </c>
    </row>
    <row r="997" spans="1:2" x14ac:dyDescent="0.2">
      <c r="A997" t="s">
        <v>69</v>
      </c>
      <c r="B997">
        <v>2021</v>
      </c>
    </row>
    <row r="998" spans="1:2" x14ac:dyDescent="0.2">
      <c r="A998" t="s">
        <v>70</v>
      </c>
      <c r="B998">
        <v>2023</v>
      </c>
    </row>
    <row r="999" spans="1:2" x14ac:dyDescent="0.2">
      <c r="A999" t="s">
        <v>87</v>
      </c>
      <c r="B999">
        <v>2021</v>
      </c>
    </row>
    <row r="1000" spans="1:2" x14ac:dyDescent="0.2">
      <c r="A1000" t="s">
        <v>77</v>
      </c>
      <c r="B1000">
        <v>2022</v>
      </c>
    </row>
    <row r="1001" spans="1:2" x14ac:dyDescent="0.2">
      <c r="A1001" t="s">
        <v>65</v>
      </c>
      <c r="B1001">
        <v>2022</v>
      </c>
    </row>
    <row r="1002" spans="1:2" x14ac:dyDescent="0.2">
      <c r="A1002" t="s">
        <v>77</v>
      </c>
      <c r="B1002">
        <v>2022</v>
      </c>
    </row>
    <row r="1003" spans="1:2" x14ac:dyDescent="0.2">
      <c r="A1003" t="s">
        <v>61</v>
      </c>
      <c r="B1003">
        <v>2023</v>
      </c>
    </row>
    <row r="1004" spans="1:2" x14ac:dyDescent="0.2">
      <c r="A1004" t="s">
        <v>72</v>
      </c>
      <c r="B1004">
        <v>2021</v>
      </c>
    </row>
    <row r="1005" spans="1:2" x14ac:dyDescent="0.2">
      <c r="A1005" t="s">
        <v>61</v>
      </c>
      <c r="B1005">
        <v>2023</v>
      </c>
    </row>
    <row r="1006" spans="1:2" x14ac:dyDescent="0.2">
      <c r="A1006" t="s">
        <v>70</v>
      </c>
      <c r="B1006">
        <v>2023</v>
      </c>
    </row>
    <row r="1007" spans="1:2" x14ac:dyDescent="0.2">
      <c r="A1007" t="s">
        <v>65</v>
      </c>
      <c r="B1007">
        <v>2023</v>
      </c>
    </row>
    <row r="1008" spans="1:2" x14ac:dyDescent="0.2">
      <c r="A1008" t="s">
        <v>61</v>
      </c>
      <c r="B1008">
        <v>0</v>
      </c>
    </row>
    <row r="1009" spans="1:2" x14ac:dyDescent="0.2">
      <c r="A1009" t="s">
        <v>47</v>
      </c>
      <c r="B1009">
        <v>0</v>
      </c>
    </row>
    <row r="1010" spans="1:2" x14ac:dyDescent="0.2">
      <c r="A1010" t="s">
        <v>77</v>
      </c>
      <c r="B1010">
        <v>2022</v>
      </c>
    </row>
    <row r="1011" spans="1:2" x14ac:dyDescent="0.2">
      <c r="A1011" t="s">
        <v>83</v>
      </c>
      <c r="B1011">
        <v>2022</v>
      </c>
    </row>
    <row r="1012" spans="1:2" x14ac:dyDescent="0.2">
      <c r="A1012" t="s">
        <v>65</v>
      </c>
      <c r="B1012">
        <v>2023</v>
      </c>
    </row>
    <row r="1013" spans="1:2" x14ac:dyDescent="0.2">
      <c r="A1013" t="s">
        <v>69</v>
      </c>
      <c r="B1013">
        <v>2022</v>
      </c>
    </row>
    <row r="1014" spans="1:2" x14ac:dyDescent="0.2">
      <c r="A1014" t="s">
        <v>76</v>
      </c>
      <c r="B1014">
        <v>2022</v>
      </c>
    </row>
    <row r="1015" spans="1:2" x14ac:dyDescent="0.2">
      <c r="A1015" t="s">
        <v>77</v>
      </c>
      <c r="B1015">
        <v>2022</v>
      </c>
    </row>
    <row r="1016" spans="1:2" x14ac:dyDescent="0.2">
      <c r="A1016" t="s">
        <v>71</v>
      </c>
      <c r="B1016">
        <v>2021</v>
      </c>
    </row>
    <row r="1017" spans="1:2" x14ac:dyDescent="0.2">
      <c r="A1017" t="s">
        <v>87</v>
      </c>
      <c r="B1017">
        <v>2021</v>
      </c>
    </row>
    <row r="1018" spans="1:2" x14ac:dyDescent="0.2">
      <c r="A1018" t="s">
        <v>76</v>
      </c>
      <c r="B1018">
        <v>2021</v>
      </c>
    </row>
    <row r="1019" spans="1:2" x14ac:dyDescent="0.2">
      <c r="A1019" t="s">
        <v>77</v>
      </c>
      <c r="B1019">
        <v>2022</v>
      </c>
    </row>
    <row r="1020" spans="1:2" x14ac:dyDescent="0.2">
      <c r="A1020" t="s">
        <v>72</v>
      </c>
      <c r="B1020">
        <v>2021</v>
      </c>
    </row>
    <row r="1021" spans="1:2" x14ac:dyDescent="0.2">
      <c r="A1021" t="s">
        <v>67</v>
      </c>
      <c r="B1021">
        <v>2022</v>
      </c>
    </row>
    <row r="1022" spans="1:2" x14ac:dyDescent="0.2">
      <c r="A1022" t="s">
        <v>69</v>
      </c>
      <c r="B1022">
        <v>0</v>
      </c>
    </row>
    <row r="1023" spans="1:2" x14ac:dyDescent="0.2">
      <c r="A1023" t="s">
        <v>83</v>
      </c>
      <c r="B1023">
        <v>0</v>
      </c>
    </row>
    <row r="1024" spans="1:2" x14ac:dyDescent="0.2">
      <c r="A1024" t="s">
        <v>69</v>
      </c>
      <c r="B1024">
        <v>2022</v>
      </c>
    </row>
    <row r="1025" spans="1:2" x14ac:dyDescent="0.2">
      <c r="A1025" t="s">
        <v>76</v>
      </c>
      <c r="B1025">
        <v>2021</v>
      </c>
    </row>
    <row r="1026" spans="1:2" x14ac:dyDescent="0.2">
      <c r="A1026" t="s">
        <v>39</v>
      </c>
      <c r="B1026">
        <v>2022</v>
      </c>
    </row>
    <row r="1027" spans="1:2" x14ac:dyDescent="0.2">
      <c r="A1027" t="s">
        <v>67</v>
      </c>
      <c r="B1027">
        <v>2022</v>
      </c>
    </row>
    <row r="1028" spans="1:2" x14ac:dyDescent="0.2">
      <c r="A1028" t="s">
        <v>87</v>
      </c>
      <c r="B1028">
        <v>2022</v>
      </c>
    </row>
    <row r="1029" spans="1:2" x14ac:dyDescent="0.2">
      <c r="A1029" t="s">
        <v>76</v>
      </c>
      <c r="B1029">
        <v>2021</v>
      </c>
    </row>
    <row r="1030" spans="1:2" x14ac:dyDescent="0.2">
      <c r="A1030" t="s">
        <v>72</v>
      </c>
      <c r="B1030">
        <v>2021</v>
      </c>
    </row>
    <row r="1031" spans="1:2" x14ac:dyDescent="0.2">
      <c r="A1031" t="s">
        <v>76</v>
      </c>
      <c r="B1031">
        <v>2021</v>
      </c>
    </row>
    <row r="1032" spans="1:2" x14ac:dyDescent="0.2">
      <c r="A1032" t="s">
        <v>83</v>
      </c>
      <c r="B1032">
        <v>2021</v>
      </c>
    </row>
    <row r="1033" spans="1:2" x14ac:dyDescent="0.2">
      <c r="A1033" t="s">
        <v>69</v>
      </c>
      <c r="B1033">
        <v>2021</v>
      </c>
    </row>
    <row r="1034" spans="1:2" x14ac:dyDescent="0.2">
      <c r="A1034" t="s">
        <v>88</v>
      </c>
      <c r="B1034">
        <v>2021</v>
      </c>
    </row>
    <row r="1035" spans="1:2" x14ac:dyDescent="0.2">
      <c r="A1035" t="s">
        <v>72</v>
      </c>
      <c r="B1035">
        <v>2022</v>
      </c>
    </row>
    <row r="1036" spans="1:2" x14ac:dyDescent="0.2">
      <c r="A1036" t="s">
        <v>66</v>
      </c>
      <c r="B1036">
        <v>2022</v>
      </c>
    </row>
    <row r="1037" spans="1:2" x14ac:dyDescent="0.2">
      <c r="A1037" t="s">
        <v>61</v>
      </c>
      <c r="B1037">
        <v>0</v>
      </c>
    </row>
    <row r="1038" spans="1:2" x14ac:dyDescent="0.2">
      <c r="A1038" t="s">
        <v>76</v>
      </c>
      <c r="B1038">
        <v>2022</v>
      </c>
    </row>
    <row r="1039" spans="1:2" x14ac:dyDescent="0.2">
      <c r="A1039" t="s">
        <v>79</v>
      </c>
      <c r="B1039">
        <v>2022</v>
      </c>
    </row>
    <row r="1040" spans="1:2" x14ac:dyDescent="0.2">
      <c r="A1040" t="s">
        <v>77</v>
      </c>
      <c r="B1040">
        <v>2022</v>
      </c>
    </row>
    <row r="1041" spans="1:2" x14ac:dyDescent="0.2">
      <c r="A1041" t="s">
        <v>78</v>
      </c>
      <c r="B1041">
        <v>2022</v>
      </c>
    </row>
    <row r="1042" spans="1:2" x14ac:dyDescent="0.2">
      <c r="A1042" t="s">
        <v>87</v>
      </c>
      <c r="B1042">
        <v>2021</v>
      </c>
    </row>
    <row r="1043" spans="1:2" x14ac:dyDescent="0.2">
      <c r="A1043" t="s">
        <v>48</v>
      </c>
      <c r="B1043">
        <v>0</v>
      </c>
    </row>
    <row r="1044" spans="1:2" x14ac:dyDescent="0.2">
      <c r="A1044" t="s">
        <v>77</v>
      </c>
      <c r="B1044">
        <v>2021</v>
      </c>
    </row>
    <row r="1045" spans="1:2" x14ac:dyDescent="0.2">
      <c r="A1045" t="s">
        <v>76</v>
      </c>
      <c r="B1045">
        <v>2021</v>
      </c>
    </row>
    <row r="1046" spans="1:2" x14ac:dyDescent="0.2">
      <c r="A1046" t="s">
        <v>81</v>
      </c>
      <c r="B1046">
        <v>2022</v>
      </c>
    </row>
    <row r="1047" spans="1:2" x14ac:dyDescent="0.2">
      <c r="A1047" t="s">
        <v>83</v>
      </c>
      <c r="B1047">
        <v>2022</v>
      </c>
    </row>
    <row r="1048" spans="1:2" x14ac:dyDescent="0.2">
      <c r="A1048" t="s">
        <v>77</v>
      </c>
      <c r="B1048">
        <v>0</v>
      </c>
    </row>
    <row r="1049" spans="1:2" x14ac:dyDescent="0.2">
      <c r="A1049" t="s">
        <v>81</v>
      </c>
      <c r="B1049">
        <v>0</v>
      </c>
    </row>
    <row r="1050" spans="1:2" x14ac:dyDescent="0.2">
      <c r="A1050" t="s">
        <v>66</v>
      </c>
      <c r="B1050">
        <v>2022</v>
      </c>
    </row>
    <row r="1051" spans="1:2" x14ac:dyDescent="0.2">
      <c r="A1051" t="s">
        <v>61</v>
      </c>
      <c r="B1051">
        <v>2022</v>
      </c>
    </row>
    <row r="1052" spans="1:2" x14ac:dyDescent="0.2">
      <c r="A1052" t="s">
        <v>76</v>
      </c>
      <c r="B1052">
        <v>2021</v>
      </c>
    </row>
    <row r="1053" spans="1:2" x14ac:dyDescent="0.2">
      <c r="A1053" t="s">
        <v>83</v>
      </c>
      <c r="B1053">
        <v>2022</v>
      </c>
    </row>
    <row r="1054" spans="1:2" x14ac:dyDescent="0.2">
      <c r="A1054" t="s">
        <v>76</v>
      </c>
      <c r="B1054">
        <v>0</v>
      </c>
    </row>
    <row r="1055" spans="1:2" x14ac:dyDescent="0.2">
      <c r="A1055" t="s">
        <v>59</v>
      </c>
      <c r="B1055">
        <v>2021</v>
      </c>
    </row>
    <row r="1056" spans="1:2" x14ac:dyDescent="0.2">
      <c r="A1056" t="s">
        <v>87</v>
      </c>
      <c r="B1056">
        <v>2021</v>
      </c>
    </row>
    <row r="1057" spans="1:2" x14ac:dyDescent="0.2">
      <c r="A1057" t="s">
        <v>42</v>
      </c>
      <c r="B1057">
        <v>2021</v>
      </c>
    </row>
    <row r="1058" spans="1:2" x14ac:dyDescent="0.2">
      <c r="A1058" t="s">
        <v>72</v>
      </c>
      <c r="B1058">
        <v>2022</v>
      </c>
    </row>
    <row r="1059" spans="1:2" x14ac:dyDescent="0.2">
      <c r="A1059" t="s">
        <v>76</v>
      </c>
      <c r="B1059">
        <v>2021</v>
      </c>
    </row>
    <row r="1060" spans="1:2" x14ac:dyDescent="0.2">
      <c r="A1060" t="s">
        <v>87</v>
      </c>
      <c r="B1060">
        <v>2020</v>
      </c>
    </row>
    <row r="1061" spans="1:2" x14ac:dyDescent="0.2">
      <c r="A1061" t="s">
        <v>80</v>
      </c>
      <c r="B1061">
        <v>0</v>
      </c>
    </row>
    <row r="1062" spans="1:2" x14ac:dyDescent="0.2">
      <c r="A1062" t="s">
        <v>76</v>
      </c>
      <c r="B1062">
        <v>0</v>
      </c>
    </row>
    <row r="1063" spans="1:2" x14ac:dyDescent="0.2">
      <c r="A1063" t="s">
        <v>39</v>
      </c>
      <c r="B1063">
        <v>2022</v>
      </c>
    </row>
    <row r="1064" spans="1:2" x14ac:dyDescent="0.2">
      <c r="A1064" t="s">
        <v>77</v>
      </c>
      <c r="B1064">
        <v>2022</v>
      </c>
    </row>
    <row r="1065" spans="1:2" x14ac:dyDescent="0.2">
      <c r="A1065" t="s">
        <v>89</v>
      </c>
      <c r="B1065">
        <v>2020</v>
      </c>
    </row>
    <row r="1066" spans="1:2" x14ac:dyDescent="0.2">
      <c r="A1066" t="s">
        <v>70</v>
      </c>
      <c r="B1066">
        <v>0</v>
      </c>
    </row>
    <row r="1067" spans="1:2" x14ac:dyDescent="0.2">
      <c r="A1067" t="s">
        <v>103</v>
      </c>
      <c r="B1067">
        <v>2020</v>
      </c>
    </row>
    <row r="1068" spans="1:2" x14ac:dyDescent="0.2">
      <c r="A1068" t="s">
        <v>74</v>
      </c>
      <c r="B1068">
        <v>2021</v>
      </c>
    </row>
    <row r="1069" spans="1:2" x14ac:dyDescent="0.2">
      <c r="A1069" t="s">
        <v>76</v>
      </c>
      <c r="B1069">
        <v>2021</v>
      </c>
    </row>
    <row r="1070" spans="1:2" x14ac:dyDescent="0.2">
      <c r="A1070" t="s">
        <v>61</v>
      </c>
      <c r="B1070">
        <v>0</v>
      </c>
    </row>
    <row r="1071" spans="1:2" x14ac:dyDescent="0.2">
      <c r="A1071" t="s">
        <v>74</v>
      </c>
      <c r="B1071">
        <v>2022</v>
      </c>
    </row>
    <row r="1072" spans="1:2" x14ac:dyDescent="0.2">
      <c r="A1072" t="s">
        <v>83</v>
      </c>
      <c r="B1072">
        <v>2022</v>
      </c>
    </row>
    <row r="1073" spans="1:2" x14ac:dyDescent="0.2">
      <c r="A1073" t="s">
        <v>39</v>
      </c>
      <c r="B1073">
        <v>2022</v>
      </c>
    </row>
    <row r="1074" spans="1:2" x14ac:dyDescent="0.2">
      <c r="A1074" t="s">
        <v>72</v>
      </c>
      <c r="B1074">
        <v>2022</v>
      </c>
    </row>
    <row r="1075" spans="1:2" x14ac:dyDescent="0.2">
      <c r="A1075" t="s">
        <v>77</v>
      </c>
      <c r="B1075">
        <v>2022</v>
      </c>
    </row>
    <row r="1076" spans="1:2" x14ac:dyDescent="0.2">
      <c r="A1076" t="s">
        <v>75</v>
      </c>
      <c r="B1076">
        <v>2022</v>
      </c>
    </row>
    <row r="1077" spans="1:2" x14ac:dyDescent="0.2">
      <c r="A1077" t="s">
        <v>82</v>
      </c>
      <c r="B1077">
        <v>2022</v>
      </c>
    </row>
    <row r="1078" spans="1:2" x14ac:dyDescent="0.2">
      <c r="A1078" t="s">
        <v>74</v>
      </c>
      <c r="B1078">
        <v>2022</v>
      </c>
    </row>
    <row r="1079" spans="1:2" x14ac:dyDescent="0.2">
      <c r="A1079" t="s">
        <v>72</v>
      </c>
      <c r="B1079">
        <v>2022</v>
      </c>
    </row>
    <row r="1080" spans="1:2" x14ac:dyDescent="0.2">
      <c r="A1080" t="s">
        <v>83</v>
      </c>
      <c r="B1080">
        <v>2022</v>
      </c>
    </row>
    <row r="1081" spans="1:2" x14ac:dyDescent="0.2">
      <c r="A1081" t="s">
        <v>77</v>
      </c>
      <c r="B1081">
        <v>2022</v>
      </c>
    </row>
    <row r="1082" spans="1:2" x14ac:dyDescent="0.2">
      <c r="A1082" t="s">
        <v>83</v>
      </c>
      <c r="B1082">
        <v>2022</v>
      </c>
    </row>
    <row r="1083" spans="1:2" x14ac:dyDescent="0.2">
      <c r="A1083" t="s">
        <v>74</v>
      </c>
      <c r="B1083">
        <v>2022</v>
      </c>
    </row>
    <row r="1084" spans="1:2" x14ac:dyDescent="0.2">
      <c r="A1084" t="s">
        <v>68</v>
      </c>
      <c r="B1084">
        <v>2022</v>
      </c>
    </row>
    <row r="1085" spans="1:2" x14ac:dyDescent="0.2">
      <c r="A1085" t="s">
        <v>77</v>
      </c>
      <c r="B1085">
        <v>2022</v>
      </c>
    </row>
    <row r="1086" spans="1:2" x14ac:dyDescent="0.2">
      <c r="A1086" t="s">
        <v>60</v>
      </c>
      <c r="B1086">
        <v>2022</v>
      </c>
    </row>
    <row r="1087" spans="1:2" x14ac:dyDescent="0.2">
      <c r="A1087" t="s">
        <v>24</v>
      </c>
      <c r="B1087">
        <v>2022</v>
      </c>
    </row>
    <row r="1088" spans="1:2" x14ac:dyDescent="0.2">
      <c r="A1088" t="s">
        <v>65</v>
      </c>
      <c r="B1088">
        <v>2022</v>
      </c>
    </row>
    <row r="1089" spans="1:2" x14ac:dyDescent="0.2">
      <c r="A1089" t="s">
        <v>68</v>
      </c>
      <c r="B1089">
        <v>2022</v>
      </c>
    </row>
    <row r="1090" spans="1:2" x14ac:dyDescent="0.2">
      <c r="A1090" t="s">
        <v>77</v>
      </c>
      <c r="B1090">
        <v>2023</v>
      </c>
    </row>
    <row r="1091" spans="1:2" x14ac:dyDescent="0.2">
      <c r="A1091" t="s">
        <v>72</v>
      </c>
      <c r="B1091">
        <v>2022</v>
      </c>
    </row>
    <row r="1092" spans="1:2" x14ac:dyDescent="0.2">
      <c r="A1092" t="s">
        <v>81</v>
      </c>
      <c r="B1092">
        <v>2022</v>
      </c>
    </row>
    <row r="1093" spans="1:2" x14ac:dyDescent="0.2">
      <c r="A1093" t="s">
        <v>87</v>
      </c>
      <c r="B1093">
        <v>0</v>
      </c>
    </row>
    <row r="1094" spans="1:2" x14ac:dyDescent="0.2">
      <c r="A1094" t="s">
        <v>70</v>
      </c>
      <c r="B1094">
        <v>2023</v>
      </c>
    </row>
    <row r="1095" spans="1:2" x14ac:dyDescent="0.2">
      <c r="A1095" t="s">
        <v>84</v>
      </c>
      <c r="B1095">
        <v>2022</v>
      </c>
    </row>
    <row r="1096" spans="1:2" x14ac:dyDescent="0.2">
      <c r="A1096" t="s">
        <v>77</v>
      </c>
      <c r="B1096">
        <v>2022</v>
      </c>
    </row>
    <row r="1097" spans="1:2" x14ac:dyDescent="0.2">
      <c r="A1097" t="s">
        <v>77</v>
      </c>
      <c r="B1097">
        <v>2022</v>
      </c>
    </row>
    <row r="1098" spans="1:2" x14ac:dyDescent="0.2">
      <c r="A1098" t="s">
        <v>77</v>
      </c>
      <c r="B1098">
        <v>2022</v>
      </c>
    </row>
    <row r="1099" spans="1:2" x14ac:dyDescent="0.2">
      <c r="A1099" t="s">
        <v>77</v>
      </c>
      <c r="B1099">
        <v>2022</v>
      </c>
    </row>
    <row r="1100" spans="1:2" x14ac:dyDescent="0.2">
      <c r="A1100" t="s">
        <v>77</v>
      </c>
      <c r="B1100">
        <v>2022</v>
      </c>
    </row>
    <row r="1101" spans="1:2" x14ac:dyDescent="0.2">
      <c r="A1101" t="s">
        <v>83</v>
      </c>
      <c r="B1101">
        <v>2022</v>
      </c>
    </row>
    <row r="1102" spans="1:2" x14ac:dyDescent="0.2">
      <c r="A1102" t="s">
        <v>84</v>
      </c>
      <c r="B1102">
        <v>2022</v>
      </c>
    </row>
    <row r="1103" spans="1:2" x14ac:dyDescent="0.2">
      <c r="A1103" t="s">
        <v>83</v>
      </c>
      <c r="B1103">
        <v>2022</v>
      </c>
    </row>
    <row r="1104" spans="1:2" x14ac:dyDescent="0.2">
      <c r="A1104" t="s">
        <v>83</v>
      </c>
      <c r="B1104">
        <v>2022</v>
      </c>
    </row>
    <row r="1105" spans="1:2" x14ac:dyDescent="0.2">
      <c r="A1105" t="s">
        <v>65</v>
      </c>
      <c r="B1105">
        <v>2022</v>
      </c>
    </row>
    <row r="1106" spans="1:2" x14ac:dyDescent="0.2">
      <c r="A1106" t="s">
        <v>77</v>
      </c>
      <c r="B1106">
        <v>2022</v>
      </c>
    </row>
    <row r="1107" spans="1:2" x14ac:dyDescent="0.2">
      <c r="A1107" t="s">
        <v>74</v>
      </c>
      <c r="B1107">
        <v>2022</v>
      </c>
    </row>
    <row r="1108" spans="1:2" x14ac:dyDescent="0.2">
      <c r="A1108" t="s">
        <v>72</v>
      </c>
      <c r="B1108">
        <v>2022</v>
      </c>
    </row>
    <row r="1109" spans="1:2" x14ac:dyDescent="0.2">
      <c r="A1109" t="s">
        <v>77</v>
      </c>
      <c r="B1109">
        <v>2022</v>
      </c>
    </row>
    <row r="1110" spans="1:2" x14ac:dyDescent="0.2">
      <c r="A1110" t="s">
        <v>104</v>
      </c>
      <c r="B1110">
        <v>2022</v>
      </c>
    </row>
    <row r="1111" spans="1:2" x14ac:dyDescent="0.2">
      <c r="A1111" t="s">
        <v>76</v>
      </c>
      <c r="B1111">
        <v>2023</v>
      </c>
    </row>
    <row r="1112" spans="1:2" x14ac:dyDescent="0.2">
      <c r="A1112" t="s">
        <v>66</v>
      </c>
      <c r="B1112">
        <v>2022</v>
      </c>
    </row>
    <row r="1113" spans="1:2" x14ac:dyDescent="0.2">
      <c r="A1113" t="s">
        <v>77</v>
      </c>
      <c r="B1113">
        <v>2022</v>
      </c>
    </row>
    <row r="1114" spans="1:2" x14ac:dyDescent="0.2">
      <c r="A1114" t="s">
        <v>83</v>
      </c>
      <c r="B1114">
        <v>2022</v>
      </c>
    </row>
    <row r="1115" spans="1:2" x14ac:dyDescent="0.2">
      <c r="A1115" t="s">
        <v>74</v>
      </c>
      <c r="B1115">
        <v>2022</v>
      </c>
    </row>
    <row r="1116" spans="1:2" x14ac:dyDescent="0.2">
      <c r="A1116" t="s">
        <v>74</v>
      </c>
      <c r="B1116">
        <v>2022</v>
      </c>
    </row>
    <row r="1117" spans="1:2" x14ac:dyDescent="0.2">
      <c r="A1117" t="s">
        <v>74</v>
      </c>
      <c r="B1117">
        <v>2022</v>
      </c>
    </row>
    <row r="1118" spans="1:2" x14ac:dyDescent="0.2">
      <c r="A1118" t="s">
        <v>74</v>
      </c>
      <c r="B1118">
        <v>0</v>
      </c>
    </row>
    <row r="1119" spans="1:2" x14ac:dyDescent="0.2">
      <c r="A1119" t="s">
        <v>83</v>
      </c>
      <c r="B1119">
        <v>2022</v>
      </c>
    </row>
    <row r="1120" spans="1:2" x14ac:dyDescent="0.2">
      <c r="A1120" t="s">
        <v>74</v>
      </c>
      <c r="B1120">
        <v>2022</v>
      </c>
    </row>
    <row r="1121" spans="1:2" x14ac:dyDescent="0.2">
      <c r="A1121" t="s">
        <v>66</v>
      </c>
      <c r="B1121">
        <v>2022</v>
      </c>
    </row>
    <row r="1122" spans="1:2" x14ac:dyDescent="0.2">
      <c r="A1122" t="s">
        <v>77</v>
      </c>
      <c r="B1122">
        <v>2022</v>
      </c>
    </row>
    <row r="1123" spans="1:2" x14ac:dyDescent="0.2">
      <c r="A1123" t="s">
        <v>66</v>
      </c>
      <c r="B1123">
        <v>2022</v>
      </c>
    </row>
    <row r="1124" spans="1:2" x14ac:dyDescent="0.2">
      <c r="A1124" t="s">
        <v>77</v>
      </c>
      <c r="B1124">
        <v>2022</v>
      </c>
    </row>
    <row r="1125" spans="1:2" x14ac:dyDescent="0.2">
      <c r="A1125" t="s">
        <v>78</v>
      </c>
      <c r="B1125">
        <v>2022</v>
      </c>
    </row>
    <row r="1126" spans="1:2" x14ac:dyDescent="0.2">
      <c r="A1126" t="s">
        <v>78</v>
      </c>
      <c r="B1126">
        <v>2022</v>
      </c>
    </row>
    <row r="1127" spans="1:2" x14ac:dyDescent="0.2">
      <c r="A1127" t="s">
        <v>78</v>
      </c>
      <c r="B1127">
        <v>2022</v>
      </c>
    </row>
    <row r="1128" spans="1:2" x14ac:dyDescent="0.2">
      <c r="A1128" t="s">
        <v>68</v>
      </c>
      <c r="B1128">
        <v>0</v>
      </c>
    </row>
    <row r="1129" spans="1:2" x14ac:dyDescent="0.2">
      <c r="A1129" t="s">
        <v>83</v>
      </c>
      <c r="B1129">
        <v>0</v>
      </c>
    </row>
    <row r="1130" spans="1:2" x14ac:dyDescent="0.2">
      <c r="A1130" t="s">
        <v>75</v>
      </c>
      <c r="B1130">
        <v>2022</v>
      </c>
    </row>
    <row r="1131" spans="1:2" x14ac:dyDescent="0.2">
      <c r="A1131" t="s">
        <v>83</v>
      </c>
      <c r="B1131">
        <v>0</v>
      </c>
    </row>
    <row r="1132" spans="1:2" x14ac:dyDescent="0.2">
      <c r="A1132" t="s">
        <v>77</v>
      </c>
      <c r="B1132">
        <v>2022</v>
      </c>
    </row>
    <row r="1133" spans="1:2" x14ac:dyDescent="0.2">
      <c r="A1133" t="s">
        <v>74</v>
      </c>
      <c r="B1133">
        <v>0</v>
      </c>
    </row>
    <row r="1134" spans="1:2" x14ac:dyDescent="0.2">
      <c r="A1134" t="s">
        <v>72</v>
      </c>
      <c r="B1134">
        <v>2022</v>
      </c>
    </row>
    <row r="1135" spans="1:2" x14ac:dyDescent="0.2">
      <c r="A1135" t="s">
        <v>43</v>
      </c>
      <c r="B1135">
        <v>2022</v>
      </c>
    </row>
    <row r="1136" spans="1:2" x14ac:dyDescent="0.2">
      <c r="A1136" t="s">
        <v>83</v>
      </c>
      <c r="B1136">
        <v>2022</v>
      </c>
    </row>
    <row r="1137" spans="1:2" x14ac:dyDescent="0.2">
      <c r="A1137" t="s">
        <v>65</v>
      </c>
      <c r="B1137">
        <v>2022</v>
      </c>
    </row>
    <row r="1138" spans="1:2" x14ac:dyDescent="0.2">
      <c r="A1138" t="s">
        <v>66</v>
      </c>
      <c r="B1138">
        <v>2022</v>
      </c>
    </row>
    <row r="1139" spans="1:2" x14ac:dyDescent="0.2">
      <c r="A1139" t="s">
        <v>76</v>
      </c>
      <c r="B1139">
        <v>0</v>
      </c>
    </row>
    <row r="1140" spans="1:2" x14ac:dyDescent="0.2">
      <c r="A1140" t="s">
        <v>77</v>
      </c>
      <c r="B1140">
        <v>2022</v>
      </c>
    </row>
    <row r="1141" spans="1:2" x14ac:dyDescent="0.2">
      <c r="A1141" t="s">
        <v>83</v>
      </c>
      <c r="B1141">
        <v>2022</v>
      </c>
    </row>
    <row r="1142" spans="1:2" x14ac:dyDescent="0.2">
      <c r="A1142" t="s">
        <v>74</v>
      </c>
      <c r="B1142">
        <v>2022</v>
      </c>
    </row>
    <row r="1143" spans="1:2" x14ac:dyDescent="0.2">
      <c r="A1143" t="s">
        <v>76</v>
      </c>
      <c r="B1143">
        <v>2022</v>
      </c>
    </row>
    <row r="1144" spans="1:2" x14ac:dyDescent="0.2">
      <c r="A1144" t="s">
        <v>76</v>
      </c>
      <c r="B1144">
        <v>2022</v>
      </c>
    </row>
    <row r="1145" spans="1:2" x14ac:dyDescent="0.2">
      <c r="A1145" t="s">
        <v>75</v>
      </c>
      <c r="B1145">
        <v>2022</v>
      </c>
    </row>
    <row r="1146" spans="1:2" x14ac:dyDescent="0.2">
      <c r="A1146" t="s">
        <v>76</v>
      </c>
      <c r="B1146">
        <v>2022</v>
      </c>
    </row>
    <row r="1147" spans="1:2" x14ac:dyDescent="0.2">
      <c r="A1147" t="s">
        <v>77</v>
      </c>
      <c r="B1147">
        <v>2023</v>
      </c>
    </row>
    <row r="1148" spans="1:2" x14ac:dyDescent="0.2">
      <c r="A1148" t="s">
        <v>76</v>
      </c>
      <c r="B1148">
        <v>2022</v>
      </c>
    </row>
    <row r="1149" spans="1:2" x14ac:dyDescent="0.2">
      <c r="A1149" t="s">
        <v>83</v>
      </c>
      <c r="B1149">
        <v>2022</v>
      </c>
    </row>
    <row r="1150" spans="1:2" x14ac:dyDescent="0.2">
      <c r="A1150" t="s">
        <v>76</v>
      </c>
      <c r="B1150">
        <v>2022</v>
      </c>
    </row>
    <row r="1151" spans="1:2" x14ac:dyDescent="0.2">
      <c r="A1151" t="s">
        <v>80</v>
      </c>
      <c r="B1151">
        <v>2022</v>
      </c>
    </row>
    <row r="1152" spans="1:2" x14ac:dyDescent="0.2">
      <c r="A1152" t="s">
        <v>89</v>
      </c>
      <c r="B1152">
        <v>2022</v>
      </c>
    </row>
    <row r="1153" spans="1:2" x14ac:dyDescent="0.2">
      <c r="A1153" t="s">
        <v>99</v>
      </c>
      <c r="B1153">
        <v>2022</v>
      </c>
    </row>
    <row r="1154" spans="1:2" x14ac:dyDescent="0.2">
      <c r="A1154" t="s">
        <v>61</v>
      </c>
      <c r="B1154">
        <v>2023</v>
      </c>
    </row>
    <row r="1155" spans="1:2" x14ac:dyDescent="0.2">
      <c r="A1155" t="s">
        <v>87</v>
      </c>
      <c r="B1155">
        <v>2022</v>
      </c>
    </row>
    <row r="1156" spans="1:2" x14ac:dyDescent="0.2">
      <c r="A1156" t="s">
        <v>87</v>
      </c>
      <c r="B1156">
        <v>2022</v>
      </c>
    </row>
    <row r="1157" spans="1:2" x14ac:dyDescent="0.2">
      <c r="A1157" t="s">
        <v>74</v>
      </c>
      <c r="B1157">
        <v>2022</v>
      </c>
    </row>
    <row r="1158" spans="1:2" x14ac:dyDescent="0.2">
      <c r="A1158" t="s">
        <v>77</v>
      </c>
      <c r="B1158">
        <v>2022</v>
      </c>
    </row>
    <row r="1159" spans="1:2" x14ac:dyDescent="0.2">
      <c r="A1159" t="s">
        <v>83</v>
      </c>
      <c r="B1159">
        <v>2022</v>
      </c>
    </row>
    <row r="1160" spans="1:2" x14ac:dyDescent="0.2">
      <c r="A1160" t="s">
        <v>77</v>
      </c>
      <c r="B1160">
        <v>2023</v>
      </c>
    </row>
    <row r="1161" spans="1:2" x14ac:dyDescent="0.2">
      <c r="A1161" t="s">
        <v>77</v>
      </c>
      <c r="B1161">
        <v>0</v>
      </c>
    </row>
    <row r="1162" spans="1:2" x14ac:dyDescent="0.2">
      <c r="A1162" t="s">
        <v>77</v>
      </c>
      <c r="B1162">
        <v>2022</v>
      </c>
    </row>
    <row r="1163" spans="1:2" x14ac:dyDescent="0.2">
      <c r="A1163" t="s">
        <v>87</v>
      </c>
      <c r="B1163">
        <v>2022</v>
      </c>
    </row>
    <row r="1164" spans="1:2" x14ac:dyDescent="0.2">
      <c r="A1164" t="s">
        <v>72</v>
      </c>
      <c r="B1164">
        <v>2022</v>
      </c>
    </row>
    <row r="1165" spans="1:2" x14ac:dyDescent="0.2">
      <c r="A1165" t="s">
        <v>77</v>
      </c>
      <c r="B1165">
        <v>2022</v>
      </c>
    </row>
    <row r="1166" spans="1:2" x14ac:dyDescent="0.2">
      <c r="A1166" t="s">
        <v>83</v>
      </c>
      <c r="B1166">
        <v>2022</v>
      </c>
    </row>
    <row r="1167" spans="1:2" x14ac:dyDescent="0.2">
      <c r="A1167" t="s">
        <v>74</v>
      </c>
      <c r="B1167">
        <v>2022</v>
      </c>
    </row>
    <row r="1168" spans="1:2" x14ac:dyDescent="0.2">
      <c r="A1168" t="s">
        <v>76</v>
      </c>
      <c r="B1168">
        <v>2022</v>
      </c>
    </row>
    <row r="1169" spans="1:2" x14ac:dyDescent="0.2">
      <c r="A1169" t="s">
        <v>74</v>
      </c>
      <c r="B1169">
        <v>2022</v>
      </c>
    </row>
    <row r="1170" spans="1:2" x14ac:dyDescent="0.2">
      <c r="A1170" t="s">
        <v>83</v>
      </c>
      <c r="B1170">
        <v>2022</v>
      </c>
    </row>
    <row r="1171" spans="1:2" x14ac:dyDescent="0.2">
      <c r="A1171" t="s">
        <v>99</v>
      </c>
      <c r="B1171">
        <v>2022</v>
      </c>
    </row>
    <row r="1172" spans="1:2" x14ac:dyDescent="0.2">
      <c r="A1172" t="s">
        <v>83</v>
      </c>
      <c r="B1172">
        <v>2022</v>
      </c>
    </row>
    <row r="1173" spans="1:2" x14ac:dyDescent="0.2">
      <c r="A1173" t="s">
        <v>67</v>
      </c>
      <c r="B1173">
        <v>2022</v>
      </c>
    </row>
    <row r="1174" spans="1:2" x14ac:dyDescent="0.2">
      <c r="A1174" t="s">
        <v>77</v>
      </c>
      <c r="B1174">
        <v>2022</v>
      </c>
    </row>
    <row r="1175" spans="1:2" x14ac:dyDescent="0.2">
      <c r="A1175" t="s">
        <v>77</v>
      </c>
      <c r="B1175">
        <v>0</v>
      </c>
    </row>
    <row r="1176" spans="1:2" x14ac:dyDescent="0.2">
      <c r="A1176" t="s">
        <v>83</v>
      </c>
      <c r="B1176">
        <v>2023</v>
      </c>
    </row>
    <row r="1177" spans="1:2" x14ac:dyDescent="0.2">
      <c r="A1177" t="s">
        <v>67</v>
      </c>
      <c r="B1177">
        <v>2022</v>
      </c>
    </row>
    <row r="1178" spans="1:2" x14ac:dyDescent="0.2">
      <c r="A1178" t="s">
        <v>77</v>
      </c>
      <c r="B1178">
        <v>2022</v>
      </c>
    </row>
    <row r="1179" spans="1:2" x14ac:dyDescent="0.2">
      <c r="A1179" t="s">
        <v>77</v>
      </c>
      <c r="B1179">
        <v>2022</v>
      </c>
    </row>
    <row r="1180" spans="1:2" x14ac:dyDescent="0.2">
      <c r="A1180" t="s">
        <v>69</v>
      </c>
      <c r="B1180">
        <v>2022</v>
      </c>
    </row>
    <row r="1181" spans="1:2" x14ac:dyDescent="0.2">
      <c r="A1181" t="s">
        <v>79</v>
      </c>
      <c r="B1181">
        <v>0</v>
      </c>
    </row>
    <row r="1182" spans="1:2" x14ac:dyDescent="0.2">
      <c r="A1182" t="s">
        <v>74</v>
      </c>
      <c r="B1182">
        <v>2022</v>
      </c>
    </row>
    <row r="1183" spans="1:2" x14ac:dyDescent="0.2">
      <c r="A1183" t="s">
        <v>74</v>
      </c>
      <c r="B1183">
        <v>2022</v>
      </c>
    </row>
    <row r="1184" spans="1:2" x14ac:dyDescent="0.2">
      <c r="A1184" t="s">
        <v>74</v>
      </c>
      <c r="B1184">
        <v>2022</v>
      </c>
    </row>
    <row r="1185" spans="1:2" x14ac:dyDescent="0.2">
      <c r="A1185" t="s">
        <v>74</v>
      </c>
      <c r="B1185">
        <v>2022</v>
      </c>
    </row>
    <row r="1186" spans="1:2" x14ac:dyDescent="0.2">
      <c r="A1186" t="s">
        <v>77</v>
      </c>
      <c r="B1186">
        <v>2022</v>
      </c>
    </row>
    <row r="1187" spans="1:2" x14ac:dyDescent="0.2">
      <c r="A1187" t="s">
        <v>66</v>
      </c>
      <c r="B1187">
        <v>2022</v>
      </c>
    </row>
    <row r="1188" spans="1:2" x14ac:dyDescent="0.2">
      <c r="A1188" t="s">
        <v>83</v>
      </c>
      <c r="B1188">
        <v>2023</v>
      </c>
    </row>
    <row r="1189" spans="1:2" x14ac:dyDescent="0.2">
      <c r="A1189" t="s">
        <v>66</v>
      </c>
      <c r="B1189">
        <v>2022</v>
      </c>
    </row>
    <row r="1190" spans="1:2" x14ac:dyDescent="0.2">
      <c r="A1190" t="s">
        <v>74</v>
      </c>
      <c r="B1190">
        <v>2022</v>
      </c>
    </row>
    <row r="1191" spans="1:2" x14ac:dyDescent="0.2">
      <c r="A1191" t="s">
        <v>74</v>
      </c>
      <c r="B1191">
        <v>2022</v>
      </c>
    </row>
    <row r="1192" spans="1:2" x14ac:dyDescent="0.2">
      <c r="A1192" t="s">
        <v>68</v>
      </c>
      <c r="B1192">
        <v>0</v>
      </c>
    </row>
    <row r="1193" spans="1:2" x14ac:dyDescent="0.2">
      <c r="A1193" t="s">
        <v>77</v>
      </c>
      <c r="B1193">
        <v>2022</v>
      </c>
    </row>
    <row r="1194" spans="1:2" x14ac:dyDescent="0.2">
      <c r="A1194" t="s">
        <v>67</v>
      </c>
      <c r="B1194">
        <v>0</v>
      </c>
    </row>
    <row r="1195" spans="1:2" x14ac:dyDescent="0.2">
      <c r="A1195" t="s">
        <v>77</v>
      </c>
      <c r="B1195">
        <v>2023</v>
      </c>
    </row>
    <row r="1196" spans="1:2" x14ac:dyDescent="0.2">
      <c r="A1196" t="s">
        <v>83</v>
      </c>
      <c r="B1196">
        <v>2022</v>
      </c>
    </row>
    <row r="1197" spans="1:2" x14ac:dyDescent="0.2">
      <c r="A1197" t="s">
        <v>67</v>
      </c>
      <c r="B1197">
        <v>2022</v>
      </c>
    </row>
    <row r="1198" spans="1:2" x14ac:dyDescent="0.2">
      <c r="A1198" t="s">
        <v>66</v>
      </c>
      <c r="B1198">
        <v>2022</v>
      </c>
    </row>
    <row r="1199" spans="1:2" x14ac:dyDescent="0.2">
      <c r="A1199" t="s">
        <v>77</v>
      </c>
      <c r="B1199">
        <v>2022</v>
      </c>
    </row>
    <row r="1200" spans="1:2" x14ac:dyDescent="0.2">
      <c r="A1200" t="s">
        <v>72</v>
      </c>
      <c r="B1200">
        <v>2022</v>
      </c>
    </row>
    <row r="1201" spans="1:2" x14ac:dyDescent="0.2">
      <c r="A1201" t="s">
        <v>74</v>
      </c>
      <c r="B1201">
        <v>2022</v>
      </c>
    </row>
    <row r="1202" spans="1:2" x14ac:dyDescent="0.2">
      <c r="A1202" t="s">
        <v>99</v>
      </c>
      <c r="B1202">
        <v>2022</v>
      </c>
    </row>
    <row r="1203" spans="1:2" x14ac:dyDescent="0.2">
      <c r="A1203" t="s">
        <v>67</v>
      </c>
      <c r="B1203">
        <v>2022</v>
      </c>
    </row>
    <row r="1204" spans="1:2" x14ac:dyDescent="0.2">
      <c r="A1204" t="s">
        <v>81</v>
      </c>
      <c r="B1204">
        <v>2022</v>
      </c>
    </row>
    <row r="1205" spans="1:2" x14ac:dyDescent="0.2">
      <c r="A1205" t="s">
        <v>77</v>
      </c>
      <c r="B1205">
        <v>2022</v>
      </c>
    </row>
    <row r="1206" spans="1:2" x14ac:dyDescent="0.2">
      <c r="A1206" t="s">
        <v>77</v>
      </c>
      <c r="B1206">
        <v>2022</v>
      </c>
    </row>
    <row r="1207" spans="1:2" x14ac:dyDescent="0.2">
      <c r="A1207" t="s">
        <v>83</v>
      </c>
      <c r="B1207">
        <v>0</v>
      </c>
    </row>
    <row r="1208" spans="1:2" x14ac:dyDescent="0.2">
      <c r="A1208" t="s">
        <v>74</v>
      </c>
      <c r="B1208">
        <v>2022</v>
      </c>
    </row>
    <row r="1209" spans="1:2" x14ac:dyDescent="0.2">
      <c r="A1209" t="s">
        <v>89</v>
      </c>
      <c r="B1209">
        <v>2022</v>
      </c>
    </row>
    <row r="1210" spans="1:2" x14ac:dyDescent="0.2">
      <c r="A1210" t="s">
        <v>70</v>
      </c>
      <c r="B1210">
        <v>2022</v>
      </c>
    </row>
    <row r="1211" spans="1:2" x14ac:dyDescent="0.2">
      <c r="A1211" t="s">
        <v>80</v>
      </c>
      <c r="B1211">
        <v>2022</v>
      </c>
    </row>
    <row r="1212" spans="1:2" x14ac:dyDescent="0.2">
      <c r="A1212" t="s">
        <v>70</v>
      </c>
      <c r="B1212">
        <v>2022</v>
      </c>
    </row>
    <row r="1213" spans="1:2" x14ac:dyDescent="0.2">
      <c r="A1213" t="s">
        <v>61</v>
      </c>
      <c r="B1213">
        <v>2023</v>
      </c>
    </row>
    <row r="1214" spans="1:2" x14ac:dyDescent="0.2">
      <c r="A1214" t="s">
        <v>83</v>
      </c>
      <c r="B1214">
        <v>2022</v>
      </c>
    </row>
    <row r="1215" spans="1:2" x14ac:dyDescent="0.2">
      <c r="A1215" t="s">
        <v>74</v>
      </c>
      <c r="B1215">
        <v>0</v>
      </c>
    </row>
    <row r="1216" spans="1:2" x14ac:dyDescent="0.2">
      <c r="A1216" t="s">
        <v>68</v>
      </c>
      <c r="B1216">
        <v>2022</v>
      </c>
    </row>
    <row r="1217" spans="1:2" x14ac:dyDescent="0.2">
      <c r="A1217" t="s">
        <v>43</v>
      </c>
      <c r="B1217">
        <v>0</v>
      </c>
    </row>
    <row r="1218" spans="1:2" x14ac:dyDescent="0.2">
      <c r="A1218" t="s">
        <v>77</v>
      </c>
      <c r="B1218">
        <v>2022</v>
      </c>
    </row>
    <row r="1219" spans="1:2" x14ac:dyDescent="0.2">
      <c r="A1219" t="s">
        <v>83</v>
      </c>
      <c r="B1219">
        <v>2022</v>
      </c>
    </row>
    <row r="1220" spans="1:2" x14ac:dyDescent="0.2">
      <c r="A1220" t="s">
        <v>78</v>
      </c>
      <c r="B1220">
        <v>2022</v>
      </c>
    </row>
    <row r="1221" spans="1:2" x14ac:dyDescent="0.2">
      <c r="A1221" t="s">
        <v>83</v>
      </c>
      <c r="B1221">
        <v>2022</v>
      </c>
    </row>
    <row r="1222" spans="1:2" x14ac:dyDescent="0.2">
      <c r="A1222" t="s">
        <v>83</v>
      </c>
      <c r="B1222">
        <v>0</v>
      </c>
    </row>
    <row r="1223" spans="1:2" x14ac:dyDescent="0.2">
      <c r="A1223" t="s">
        <v>76</v>
      </c>
      <c r="B1223">
        <v>2022</v>
      </c>
    </row>
    <row r="1224" spans="1:2" x14ac:dyDescent="0.2">
      <c r="A1224" t="s">
        <v>67</v>
      </c>
      <c r="B1224">
        <v>2022</v>
      </c>
    </row>
    <row r="1225" spans="1:2" x14ac:dyDescent="0.2">
      <c r="A1225" t="s">
        <v>79</v>
      </c>
      <c r="B1225">
        <v>2022</v>
      </c>
    </row>
    <row r="1226" spans="1:2" x14ac:dyDescent="0.2">
      <c r="A1226" t="s">
        <v>77</v>
      </c>
      <c r="B1226">
        <v>2022</v>
      </c>
    </row>
    <row r="1227" spans="1:2" x14ac:dyDescent="0.2">
      <c r="A1227" t="s">
        <v>74</v>
      </c>
      <c r="B1227">
        <v>0</v>
      </c>
    </row>
    <row r="1228" spans="1:2" x14ac:dyDescent="0.2">
      <c r="A1228" t="s">
        <v>76</v>
      </c>
      <c r="B1228">
        <v>2022</v>
      </c>
    </row>
    <row r="1229" spans="1:2" x14ac:dyDescent="0.2">
      <c r="A1229" t="s">
        <v>67</v>
      </c>
      <c r="B1229">
        <v>2022</v>
      </c>
    </row>
    <row r="1230" spans="1:2" x14ac:dyDescent="0.2">
      <c r="A1230" t="s">
        <v>83</v>
      </c>
      <c r="B1230">
        <v>2022</v>
      </c>
    </row>
    <row r="1231" spans="1:2" x14ac:dyDescent="0.2">
      <c r="A1231" t="s">
        <v>61</v>
      </c>
      <c r="B1231">
        <v>0</v>
      </c>
    </row>
    <row r="1232" spans="1:2" x14ac:dyDescent="0.2">
      <c r="A1232" t="s">
        <v>72</v>
      </c>
      <c r="B1232">
        <v>2022</v>
      </c>
    </row>
    <row r="1233" spans="1:2" x14ac:dyDescent="0.2">
      <c r="A1233" t="s">
        <v>78</v>
      </c>
      <c r="B1233">
        <v>2022</v>
      </c>
    </row>
    <row r="1234" spans="1:2" x14ac:dyDescent="0.2">
      <c r="A1234" t="s">
        <v>76</v>
      </c>
      <c r="B1234">
        <v>2022</v>
      </c>
    </row>
    <row r="1235" spans="1:2" x14ac:dyDescent="0.2">
      <c r="A1235" t="s">
        <v>99</v>
      </c>
      <c r="B1235">
        <v>2022</v>
      </c>
    </row>
    <row r="1236" spans="1:2" x14ac:dyDescent="0.2">
      <c r="A1236" t="s">
        <v>83</v>
      </c>
      <c r="B1236">
        <v>2022</v>
      </c>
    </row>
    <row r="1237" spans="1:2" x14ac:dyDescent="0.2">
      <c r="A1237" t="s">
        <v>77</v>
      </c>
      <c r="B1237">
        <v>2022</v>
      </c>
    </row>
    <row r="1238" spans="1:2" x14ac:dyDescent="0.2">
      <c r="A1238" t="s">
        <v>87</v>
      </c>
      <c r="B1238">
        <v>2022</v>
      </c>
    </row>
    <row r="1239" spans="1:2" x14ac:dyDescent="0.2">
      <c r="A1239" t="s">
        <v>83</v>
      </c>
      <c r="B1239">
        <v>2022</v>
      </c>
    </row>
    <row r="1240" spans="1:2" x14ac:dyDescent="0.2">
      <c r="A1240" t="s">
        <v>84</v>
      </c>
      <c r="B1240">
        <v>0</v>
      </c>
    </row>
    <row r="1241" spans="1:2" x14ac:dyDescent="0.2">
      <c r="A1241" t="s">
        <v>84</v>
      </c>
      <c r="B1241">
        <v>2023</v>
      </c>
    </row>
    <row r="1242" spans="1:2" x14ac:dyDescent="0.2">
      <c r="A1242" t="s">
        <v>66</v>
      </c>
      <c r="B1242">
        <v>2022</v>
      </c>
    </row>
    <row r="1243" spans="1:2" x14ac:dyDescent="0.2">
      <c r="A1243" t="s">
        <v>83</v>
      </c>
      <c r="B1243">
        <v>2022</v>
      </c>
    </row>
    <row r="1244" spans="1:2" x14ac:dyDescent="0.2">
      <c r="A1244" t="s">
        <v>77</v>
      </c>
      <c r="B1244">
        <v>2022</v>
      </c>
    </row>
    <row r="1245" spans="1:2" x14ac:dyDescent="0.2">
      <c r="A1245" t="s">
        <v>78</v>
      </c>
      <c r="B1245">
        <v>2022</v>
      </c>
    </row>
    <row r="1246" spans="1:2" x14ac:dyDescent="0.2">
      <c r="A1246" t="s">
        <v>61</v>
      </c>
      <c r="B1246">
        <v>2023</v>
      </c>
    </row>
    <row r="1247" spans="1:2" x14ac:dyDescent="0.2">
      <c r="A1247" t="s">
        <v>74</v>
      </c>
      <c r="B1247">
        <v>2022</v>
      </c>
    </row>
    <row r="1248" spans="1:2" x14ac:dyDescent="0.2">
      <c r="A1248" t="s">
        <v>67</v>
      </c>
      <c r="B1248">
        <v>2022</v>
      </c>
    </row>
    <row r="1249" spans="1:2" x14ac:dyDescent="0.2">
      <c r="A1249" t="s">
        <v>74</v>
      </c>
      <c r="B1249">
        <v>2022</v>
      </c>
    </row>
    <row r="1250" spans="1:2" x14ac:dyDescent="0.2">
      <c r="A1250" t="s">
        <v>67</v>
      </c>
      <c r="B1250">
        <v>0</v>
      </c>
    </row>
    <row r="1251" spans="1:2" x14ac:dyDescent="0.2">
      <c r="A1251" t="s">
        <v>68</v>
      </c>
      <c r="B1251">
        <v>2022</v>
      </c>
    </row>
    <row r="1252" spans="1:2" x14ac:dyDescent="0.2">
      <c r="A1252" t="s">
        <v>83</v>
      </c>
      <c r="B1252">
        <v>2022</v>
      </c>
    </row>
    <row r="1253" spans="1:2" x14ac:dyDescent="0.2">
      <c r="A1253" t="s">
        <v>81</v>
      </c>
      <c r="B1253">
        <v>2022</v>
      </c>
    </row>
    <row r="1254" spans="1:2" x14ac:dyDescent="0.2">
      <c r="A1254" t="s">
        <v>83</v>
      </c>
      <c r="B1254">
        <v>2022</v>
      </c>
    </row>
    <row r="1255" spans="1:2" x14ac:dyDescent="0.2">
      <c r="A1255" t="s">
        <v>67</v>
      </c>
      <c r="B1255">
        <v>2022</v>
      </c>
    </row>
    <row r="1256" spans="1:2" x14ac:dyDescent="0.2">
      <c r="A1256" t="s">
        <v>68</v>
      </c>
      <c r="B1256">
        <v>2022</v>
      </c>
    </row>
    <row r="1257" spans="1:2" x14ac:dyDescent="0.2">
      <c r="A1257" t="s">
        <v>77</v>
      </c>
      <c r="B1257">
        <v>2022</v>
      </c>
    </row>
    <row r="1258" spans="1:2" x14ac:dyDescent="0.2">
      <c r="A1258" t="s">
        <v>77</v>
      </c>
      <c r="B1258">
        <v>2022</v>
      </c>
    </row>
    <row r="1259" spans="1:2" x14ac:dyDescent="0.2">
      <c r="A1259" t="s">
        <v>77</v>
      </c>
      <c r="B1259">
        <v>2022</v>
      </c>
    </row>
    <row r="1260" spans="1:2" x14ac:dyDescent="0.2">
      <c r="A1260" t="s">
        <v>72</v>
      </c>
      <c r="B1260">
        <v>2022</v>
      </c>
    </row>
    <row r="1261" spans="1:2" x14ac:dyDescent="0.2">
      <c r="A1261" t="s">
        <v>87</v>
      </c>
      <c r="B1261">
        <v>2022</v>
      </c>
    </row>
    <row r="1262" spans="1:2" x14ac:dyDescent="0.2">
      <c r="A1262" t="s">
        <v>83</v>
      </c>
      <c r="B1262">
        <v>2022</v>
      </c>
    </row>
    <row r="1263" spans="1:2" x14ac:dyDescent="0.2">
      <c r="A1263" t="s">
        <v>66</v>
      </c>
      <c r="B1263">
        <v>2022</v>
      </c>
    </row>
    <row r="1264" spans="1:2" x14ac:dyDescent="0.2">
      <c r="A1264" t="s">
        <v>87</v>
      </c>
      <c r="B1264">
        <v>0</v>
      </c>
    </row>
    <row r="1265" spans="1:2" x14ac:dyDescent="0.2">
      <c r="A1265" t="s">
        <v>75</v>
      </c>
      <c r="B1265">
        <v>2022</v>
      </c>
    </row>
    <row r="1266" spans="1:2" x14ac:dyDescent="0.2">
      <c r="A1266" t="s">
        <v>81</v>
      </c>
      <c r="B1266">
        <v>2022</v>
      </c>
    </row>
    <row r="1267" spans="1:2" x14ac:dyDescent="0.2">
      <c r="A1267" t="s">
        <v>79</v>
      </c>
      <c r="B1267">
        <v>2023</v>
      </c>
    </row>
    <row r="1268" spans="1:2" x14ac:dyDescent="0.2">
      <c r="A1268" t="s">
        <v>77</v>
      </c>
      <c r="B1268">
        <v>2022</v>
      </c>
    </row>
    <row r="1269" spans="1:2" x14ac:dyDescent="0.2">
      <c r="A1269" t="s">
        <v>61</v>
      </c>
      <c r="B1269">
        <v>2024</v>
      </c>
    </row>
    <row r="1270" spans="1:2" x14ac:dyDescent="0.2">
      <c r="A1270" t="s">
        <v>76</v>
      </c>
      <c r="B1270">
        <v>2022</v>
      </c>
    </row>
    <row r="1271" spans="1:2" x14ac:dyDescent="0.2">
      <c r="A1271" t="s">
        <v>77</v>
      </c>
      <c r="B1271">
        <v>0</v>
      </c>
    </row>
    <row r="1272" spans="1:2" x14ac:dyDescent="0.2">
      <c r="A1272" t="s">
        <v>66</v>
      </c>
      <c r="B1272">
        <v>2022</v>
      </c>
    </row>
    <row r="1273" spans="1:2" x14ac:dyDescent="0.2">
      <c r="A1273" t="s">
        <v>77</v>
      </c>
      <c r="B1273">
        <v>2022</v>
      </c>
    </row>
    <row r="1274" spans="1:2" x14ac:dyDescent="0.2">
      <c r="A1274" t="s">
        <v>77</v>
      </c>
      <c r="B1274">
        <v>2022</v>
      </c>
    </row>
    <row r="1275" spans="1:2" x14ac:dyDescent="0.2">
      <c r="A1275" t="s">
        <v>66</v>
      </c>
      <c r="B1275">
        <v>2022</v>
      </c>
    </row>
    <row r="1276" spans="1:2" x14ac:dyDescent="0.2">
      <c r="A1276" t="s">
        <v>76</v>
      </c>
      <c r="B1276">
        <v>2022</v>
      </c>
    </row>
    <row r="1277" spans="1:2" x14ac:dyDescent="0.2">
      <c r="A1277" t="s">
        <v>67</v>
      </c>
      <c r="B1277">
        <v>2022</v>
      </c>
    </row>
    <row r="1278" spans="1:2" x14ac:dyDescent="0.2">
      <c r="A1278" t="s">
        <v>74</v>
      </c>
      <c r="B1278">
        <v>2022</v>
      </c>
    </row>
    <row r="1279" spans="1:2" x14ac:dyDescent="0.2">
      <c r="A1279" t="s">
        <v>83</v>
      </c>
      <c r="B1279">
        <v>2022</v>
      </c>
    </row>
    <row r="1280" spans="1:2" x14ac:dyDescent="0.2">
      <c r="A1280" t="s">
        <v>66</v>
      </c>
      <c r="B1280">
        <v>2022</v>
      </c>
    </row>
    <row r="1281" spans="1:2" x14ac:dyDescent="0.2">
      <c r="A1281" t="s">
        <v>83</v>
      </c>
      <c r="B1281">
        <v>2022</v>
      </c>
    </row>
    <row r="1282" spans="1:2" x14ac:dyDescent="0.2">
      <c r="A1282" t="s">
        <v>89</v>
      </c>
      <c r="B1282">
        <v>2022</v>
      </c>
    </row>
    <row r="1283" spans="1:2" x14ac:dyDescent="0.2">
      <c r="A1283" t="s">
        <v>61</v>
      </c>
      <c r="B1283">
        <v>2022</v>
      </c>
    </row>
    <row r="1284" spans="1:2" x14ac:dyDescent="0.2">
      <c r="A1284" t="s">
        <v>77</v>
      </c>
      <c r="B1284">
        <v>2022</v>
      </c>
    </row>
    <row r="1285" spans="1:2" x14ac:dyDescent="0.2">
      <c r="A1285" t="s">
        <v>87</v>
      </c>
      <c r="B1285">
        <v>0</v>
      </c>
    </row>
    <row r="1286" spans="1:2" x14ac:dyDescent="0.2">
      <c r="A1286" t="s">
        <v>77</v>
      </c>
      <c r="B1286">
        <v>2022</v>
      </c>
    </row>
    <row r="1287" spans="1:2" x14ac:dyDescent="0.2">
      <c r="A1287" t="s">
        <v>77</v>
      </c>
      <c r="B1287">
        <v>2022</v>
      </c>
    </row>
    <row r="1288" spans="1:2" x14ac:dyDescent="0.2">
      <c r="A1288" t="s">
        <v>77</v>
      </c>
      <c r="B1288">
        <v>2022</v>
      </c>
    </row>
    <row r="1289" spans="1:2" x14ac:dyDescent="0.2">
      <c r="A1289" t="s">
        <v>77</v>
      </c>
      <c r="B1289">
        <v>2022</v>
      </c>
    </row>
    <row r="1290" spans="1:2" x14ac:dyDescent="0.2">
      <c r="A1290" t="s">
        <v>27</v>
      </c>
      <c r="B1290">
        <v>2022</v>
      </c>
    </row>
    <row r="1291" spans="1:2" x14ac:dyDescent="0.2">
      <c r="A1291" t="s">
        <v>77</v>
      </c>
      <c r="B1291">
        <v>2022</v>
      </c>
    </row>
    <row r="1292" spans="1:2" x14ac:dyDescent="0.2">
      <c r="A1292" t="s">
        <v>66</v>
      </c>
      <c r="B1292">
        <v>2022</v>
      </c>
    </row>
    <row r="1293" spans="1:2" x14ac:dyDescent="0.2">
      <c r="A1293" t="s">
        <v>65</v>
      </c>
      <c r="B1293">
        <v>0</v>
      </c>
    </row>
    <row r="1294" spans="1:2" x14ac:dyDescent="0.2">
      <c r="A1294" t="s">
        <v>87</v>
      </c>
      <c r="B1294">
        <v>2022</v>
      </c>
    </row>
    <row r="1295" spans="1:2" x14ac:dyDescent="0.2">
      <c r="A1295" t="s">
        <v>65</v>
      </c>
      <c r="B1295">
        <v>2022</v>
      </c>
    </row>
    <row r="1296" spans="1:2" x14ac:dyDescent="0.2">
      <c r="A1296" t="s">
        <v>67</v>
      </c>
      <c r="B1296">
        <v>2022</v>
      </c>
    </row>
    <row r="1297" spans="1:2" x14ac:dyDescent="0.2">
      <c r="A1297" t="s">
        <v>76</v>
      </c>
      <c r="B1297">
        <v>2022</v>
      </c>
    </row>
    <row r="1298" spans="1:2" x14ac:dyDescent="0.2">
      <c r="A1298" t="s">
        <v>76</v>
      </c>
      <c r="B1298">
        <v>2022</v>
      </c>
    </row>
    <row r="1299" spans="1:2" x14ac:dyDescent="0.2">
      <c r="A1299" t="s">
        <v>66</v>
      </c>
      <c r="B1299">
        <v>2022</v>
      </c>
    </row>
    <row r="1300" spans="1:2" x14ac:dyDescent="0.2">
      <c r="A1300" t="s">
        <v>74</v>
      </c>
      <c r="B1300">
        <v>2022</v>
      </c>
    </row>
    <row r="1301" spans="1:2" x14ac:dyDescent="0.2">
      <c r="A1301" t="s">
        <v>74</v>
      </c>
      <c r="B1301">
        <v>2022</v>
      </c>
    </row>
    <row r="1302" spans="1:2" x14ac:dyDescent="0.2">
      <c r="A1302" t="s">
        <v>80</v>
      </c>
      <c r="B1302">
        <v>2022</v>
      </c>
    </row>
    <row r="1303" spans="1:2" x14ac:dyDescent="0.2">
      <c r="A1303" t="s">
        <v>67</v>
      </c>
      <c r="B1303">
        <v>2022</v>
      </c>
    </row>
    <row r="1304" spans="1:2" x14ac:dyDescent="0.2">
      <c r="A1304" t="s">
        <v>78</v>
      </c>
      <c r="B1304">
        <v>2023</v>
      </c>
    </row>
    <row r="1305" spans="1:2" x14ac:dyDescent="0.2">
      <c r="A1305" t="s">
        <v>76</v>
      </c>
      <c r="B1305">
        <v>2022</v>
      </c>
    </row>
    <row r="1306" spans="1:2" x14ac:dyDescent="0.2">
      <c r="A1306" t="s">
        <v>43</v>
      </c>
      <c r="B1306">
        <v>2022</v>
      </c>
    </row>
    <row r="1307" spans="1:2" x14ac:dyDescent="0.2">
      <c r="A1307" t="s">
        <v>65</v>
      </c>
      <c r="B1307">
        <v>2022</v>
      </c>
    </row>
    <row r="1308" spans="1:2" x14ac:dyDescent="0.2">
      <c r="A1308" t="s">
        <v>68</v>
      </c>
      <c r="B1308">
        <v>2022</v>
      </c>
    </row>
    <row r="1309" spans="1:2" x14ac:dyDescent="0.2">
      <c r="A1309" t="s">
        <v>66</v>
      </c>
      <c r="B1309">
        <v>2022</v>
      </c>
    </row>
    <row r="1310" spans="1:2" x14ac:dyDescent="0.2">
      <c r="A1310" t="s">
        <v>74</v>
      </c>
      <c r="B1310">
        <v>2022</v>
      </c>
    </row>
    <row r="1311" spans="1:2" x14ac:dyDescent="0.2">
      <c r="A1311" t="s">
        <v>77</v>
      </c>
      <c r="B1311">
        <v>2022</v>
      </c>
    </row>
    <row r="1312" spans="1:2" x14ac:dyDescent="0.2">
      <c r="A1312" t="s">
        <v>81</v>
      </c>
      <c r="B1312">
        <v>2022</v>
      </c>
    </row>
    <row r="1313" spans="1:2" x14ac:dyDescent="0.2">
      <c r="A1313" t="s">
        <v>61</v>
      </c>
      <c r="B1313">
        <v>2022</v>
      </c>
    </row>
    <row r="1314" spans="1:2" x14ac:dyDescent="0.2">
      <c r="A1314" t="s">
        <v>69</v>
      </c>
      <c r="B1314">
        <v>2022</v>
      </c>
    </row>
    <row r="1315" spans="1:2" x14ac:dyDescent="0.2">
      <c r="A1315" t="s">
        <v>81</v>
      </c>
      <c r="B1315">
        <v>2022</v>
      </c>
    </row>
    <row r="1316" spans="1:2" x14ac:dyDescent="0.2">
      <c r="A1316" t="s">
        <v>65</v>
      </c>
      <c r="B1316">
        <v>2022</v>
      </c>
    </row>
    <row r="1317" spans="1:2" x14ac:dyDescent="0.2">
      <c r="A1317" t="s">
        <v>67</v>
      </c>
      <c r="B1317">
        <v>2022</v>
      </c>
    </row>
    <row r="1318" spans="1:2" x14ac:dyDescent="0.2">
      <c r="A1318" t="s">
        <v>82</v>
      </c>
      <c r="B1318">
        <v>2022</v>
      </c>
    </row>
    <row r="1319" spans="1:2" x14ac:dyDescent="0.2">
      <c r="A1319" t="s">
        <v>83</v>
      </c>
      <c r="B1319">
        <v>2023</v>
      </c>
    </row>
    <row r="1320" spans="1:2" x14ac:dyDescent="0.2">
      <c r="A1320" t="s">
        <v>74</v>
      </c>
      <c r="B1320">
        <v>2022</v>
      </c>
    </row>
    <row r="1321" spans="1:2" x14ac:dyDescent="0.2">
      <c r="A1321" t="s">
        <v>83</v>
      </c>
      <c r="B1321">
        <v>2022</v>
      </c>
    </row>
    <row r="1322" spans="1:2" x14ac:dyDescent="0.2">
      <c r="A1322" t="s">
        <v>65</v>
      </c>
      <c r="B1322">
        <v>2022</v>
      </c>
    </row>
    <row r="1323" spans="1:2" x14ac:dyDescent="0.2">
      <c r="A1323" t="s">
        <v>77</v>
      </c>
      <c r="B1323">
        <v>2022</v>
      </c>
    </row>
    <row r="1324" spans="1:2" x14ac:dyDescent="0.2">
      <c r="A1324" t="s">
        <v>99</v>
      </c>
      <c r="B1324">
        <v>2022</v>
      </c>
    </row>
    <row r="1325" spans="1:2" x14ac:dyDescent="0.2">
      <c r="A1325" t="s">
        <v>81</v>
      </c>
      <c r="B1325">
        <v>0</v>
      </c>
    </row>
    <row r="1326" spans="1:2" x14ac:dyDescent="0.2">
      <c r="A1326" t="s">
        <v>67</v>
      </c>
      <c r="B1326">
        <v>0</v>
      </c>
    </row>
    <row r="1327" spans="1:2" x14ac:dyDescent="0.2">
      <c r="A1327" t="s">
        <v>104</v>
      </c>
      <c r="B1327">
        <v>0</v>
      </c>
    </row>
    <row r="1328" spans="1:2" x14ac:dyDescent="0.2">
      <c r="A1328" t="s">
        <v>83</v>
      </c>
      <c r="B1328">
        <v>0</v>
      </c>
    </row>
    <row r="1329" spans="1:2" x14ac:dyDescent="0.2">
      <c r="A1329" t="s">
        <v>77</v>
      </c>
      <c r="B1329">
        <v>2022</v>
      </c>
    </row>
    <row r="1330" spans="1:2" x14ac:dyDescent="0.2">
      <c r="A1330" t="s">
        <v>72</v>
      </c>
      <c r="B1330">
        <v>0</v>
      </c>
    </row>
    <row r="1331" spans="1:2" x14ac:dyDescent="0.2">
      <c r="A1331" t="s">
        <v>79</v>
      </c>
      <c r="B1331">
        <v>2022</v>
      </c>
    </row>
    <row r="1332" spans="1:2" x14ac:dyDescent="0.2">
      <c r="A1332" t="s">
        <v>77</v>
      </c>
      <c r="B1332">
        <v>2022</v>
      </c>
    </row>
    <row r="1333" spans="1:2" x14ac:dyDescent="0.2">
      <c r="A1333" t="s">
        <v>66</v>
      </c>
      <c r="B1333">
        <v>2022</v>
      </c>
    </row>
    <row r="1334" spans="1:2" x14ac:dyDescent="0.2">
      <c r="A1334" t="s">
        <v>75</v>
      </c>
      <c r="B1334">
        <v>2022</v>
      </c>
    </row>
    <row r="1335" spans="1:2" x14ac:dyDescent="0.2">
      <c r="A1335" t="s">
        <v>68</v>
      </c>
      <c r="B1335">
        <v>2022</v>
      </c>
    </row>
    <row r="1336" spans="1:2" x14ac:dyDescent="0.2">
      <c r="A1336" t="s">
        <v>65</v>
      </c>
      <c r="B1336">
        <v>2022</v>
      </c>
    </row>
    <row r="1337" spans="1:2" x14ac:dyDescent="0.2">
      <c r="A1337" t="s">
        <v>84</v>
      </c>
      <c r="B1337">
        <v>2022</v>
      </c>
    </row>
    <row r="1338" spans="1:2" x14ac:dyDescent="0.2">
      <c r="A1338" t="s">
        <v>83</v>
      </c>
      <c r="B1338">
        <v>2022</v>
      </c>
    </row>
    <row r="1339" spans="1:2" x14ac:dyDescent="0.2">
      <c r="A1339" t="s">
        <v>67</v>
      </c>
      <c r="B1339">
        <v>2022</v>
      </c>
    </row>
    <row r="1340" spans="1:2" x14ac:dyDescent="0.2">
      <c r="A1340" t="s">
        <v>47</v>
      </c>
      <c r="B1340">
        <v>2022</v>
      </c>
    </row>
    <row r="1341" spans="1:2" x14ac:dyDescent="0.2">
      <c r="A1341" t="s">
        <v>72</v>
      </c>
      <c r="B1341">
        <v>2022</v>
      </c>
    </row>
    <row r="1342" spans="1:2" x14ac:dyDescent="0.2">
      <c r="A1342" t="s">
        <v>66</v>
      </c>
      <c r="B1342">
        <v>2022</v>
      </c>
    </row>
    <row r="1343" spans="1:2" x14ac:dyDescent="0.2">
      <c r="A1343" t="s">
        <v>83</v>
      </c>
      <c r="B1343">
        <v>2022</v>
      </c>
    </row>
    <row r="1344" spans="1:2" x14ac:dyDescent="0.2">
      <c r="A1344" t="s">
        <v>74</v>
      </c>
      <c r="B1344">
        <v>0</v>
      </c>
    </row>
    <row r="1345" spans="1:2" x14ac:dyDescent="0.2">
      <c r="A1345" t="s">
        <v>84</v>
      </c>
      <c r="B1345">
        <v>2022</v>
      </c>
    </row>
    <row r="1346" spans="1:2" x14ac:dyDescent="0.2">
      <c r="A1346" t="s">
        <v>77</v>
      </c>
      <c r="B1346">
        <v>2022</v>
      </c>
    </row>
    <row r="1347" spans="1:2" x14ac:dyDescent="0.2">
      <c r="A1347" t="s">
        <v>80</v>
      </c>
      <c r="B1347">
        <v>2022</v>
      </c>
    </row>
    <row r="1348" spans="1:2" x14ac:dyDescent="0.2">
      <c r="A1348" t="s">
        <v>66</v>
      </c>
      <c r="B1348">
        <v>2022</v>
      </c>
    </row>
    <row r="1349" spans="1:2" x14ac:dyDescent="0.2">
      <c r="A1349" t="s">
        <v>83</v>
      </c>
      <c r="B1349">
        <v>2022</v>
      </c>
    </row>
    <row r="1350" spans="1:2" x14ac:dyDescent="0.2">
      <c r="A1350" t="s">
        <v>77</v>
      </c>
      <c r="B1350">
        <v>2022</v>
      </c>
    </row>
    <row r="1351" spans="1:2" x14ac:dyDescent="0.2">
      <c r="A1351" t="s">
        <v>77</v>
      </c>
      <c r="B1351">
        <v>2022</v>
      </c>
    </row>
    <row r="1352" spans="1:2" x14ac:dyDescent="0.2">
      <c r="A1352" t="s">
        <v>66</v>
      </c>
      <c r="B1352">
        <v>2022</v>
      </c>
    </row>
    <row r="1353" spans="1:2" x14ac:dyDescent="0.2">
      <c r="A1353" t="s">
        <v>83</v>
      </c>
      <c r="B1353">
        <v>2022</v>
      </c>
    </row>
    <row r="1354" spans="1:2" x14ac:dyDescent="0.2">
      <c r="A1354" t="s">
        <v>27</v>
      </c>
      <c r="B1354">
        <v>2022</v>
      </c>
    </row>
    <row r="1355" spans="1:2" x14ac:dyDescent="0.2">
      <c r="A1355" t="s">
        <v>77</v>
      </c>
      <c r="B1355">
        <v>2022</v>
      </c>
    </row>
    <row r="1356" spans="1:2" x14ac:dyDescent="0.2">
      <c r="A1356" t="s">
        <v>75</v>
      </c>
      <c r="B1356">
        <v>2022</v>
      </c>
    </row>
    <row r="1357" spans="1:2" x14ac:dyDescent="0.2">
      <c r="A1357" t="s">
        <v>72</v>
      </c>
      <c r="B1357">
        <v>2022</v>
      </c>
    </row>
    <row r="1358" spans="1:2" x14ac:dyDescent="0.2">
      <c r="A1358" t="s">
        <v>83</v>
      </c>
      <c r="B1358">
        <v>2022</v>
      </c>
    </row>
    <row r="1359" spans="1:2" x14ac:dyDescent="0.2">
      <c r="A1359" t="s">
        <v>74</v>
      </c>
      <c r="B1359">
        <v>2022</v>
      </c>
    </row>
    <row r="1360" spans="1:2" x14ac:dyDescent="0.2">
      <c r="A1360" t="s">
        <v>77</v>
      </c>
      <c r="B1360">
        <v>2022</v>
      </c>
    </row>
    <row r="1361" spans="1:2" x14ac:dyDescent="0.2">
      <c r="A1361" t="s">
        <v>79</v>
      </c>
      <c r="B1361">
        <v>2022</v>
      </c>
    </row>
    <row r="1362" spans="1:2" x14ac:dyDescent="0.2">
      <c r="A1362" t="s">
        <v>74</v>
      </c>
      <c r="B1362">
        <v>0</v>
      </c>
    </row>
    <row r="1363" spans="1:2" x14ac:dyDescent="0.2">
      <c r="A1363" t="s">
        <v>99</v>
      </c>
      <c r="B1363">
        <v>0</v>
      </c>
    </row>
    <row r="1364" spans="1:2" x14ac:dyDescent="0.2">
      <c r="A1364" t="s">
        <v>68</v>
      </c>
      <c r="B1364">
        <v>2022</v>
      </c>
    </row>
    <row r="1365" spans="1:2" x14ac:dyDescent="0.2">
      <c r="A1365" t="s">
        <v>83</v>
      </c>
      <c r="B1365">
        <v>2022</v>
      </c>
    </row>
    <row r="1366" spans="1:2" x14ac:dyDescent="0.2">
      <c r="A1366" t="s">
        <v>77</v>
      </c>
      <c r="B1366">
        <v>2022</v>
      </c>
    </row>
    <row r="1367" spans="1:2" x14ac:dyDescent="0.2">
      <c r="A1367" t="s">
        <v>83</v>
      </c>
      <c r="B1367">
        <v>2022</v>
      </c>
    </row>
    <row r="1368" spans="1:2" x14ac:dyDescent="0.2">
      <c r="A1368" t="s">
        <v>65</v>
      </c>
      <c r="B1368">
        <v>0</v>
      </c>
    </row>
    <row r="1369" spans="1:2" x14ac:dyDescent="0.2">
      <c r="A1369" t="s">
        <v>77</v>
      </c>
      <c r="B1369">
        <v>2022</v>
      </c>
    </row>
    <row r="1370" spans="1:2" x14ac:dyDescent="0.2">
      <c r="A1370" t="s">
        <v>76</v>
      </c>
      <c r="B1370">
        <v>2022</v>
      </c>
    </row>
    <row r="1371" spans="1:2" x14ac:dyDescent="0.2">
      <c r="A1371" t="s">
        <v>82</v>
      </c>
      <c r="B1371">
        <v>2022</v>
      </c>
    </row>
    <row r="1372" spans="1:2" x14ac:dyDescent="0.2">
      <c r="A1372" t="s">
        <v>67</v>
      </c>
      <c r="B1372">
        <v>2022</v>
      </c>
    </row>
    <row r="1373" spans="1:2" x14ac:dyDescent="0.2">
      <c r="A1373" t="s">
        <v>83</v>
      </c>
      <c r="B1373">
        <v>0</v>
      </c>
    </row>
    <row r="1374" spans="1:2" x14ac:dyDescent="0.2">
      <c r="A1374" t="s">
        <v>77</v>
      </c>
      <c r="B1374">
        <v>2022</v>
      </c>
    </row>
    <row r="1375" spans="1:2" x14ac:dyDescent="0.2">
      <c r="A1375" t="s">
        <v>74</v>
      </c>
      <c r="B1375">
        <v>2022</v>
      </c>
    </row>
    <row r="1376" spans="1:2" x14ac:dyDescent="0.2">
      <c r="A1376" t="s">
        <v>81</v>
      </c>
      <c r="B1376">
        <v>0</v>
      </c>
    </row>
    <row r="1377" spans="1:2" x14ac:dyDescent="0.2">
      <c r="A1377" t="s">
        <v>104</v>
      </c>
      <c r="B1377">
        <v>2022</v>
      </c>
    </row>
    <row r="1378" spans="1:2" x14ac:dyDescent="0.2">
      <c r="A1378" t="s">
        <v>66</v>
      </c>
      <c r="B1378">
        <v>2022</v>
      </c>
    </row>
    <row r="1379" spans="1:2" x14ac:dyDescent="0.2">
      <c r="A1379" t="s">
        <v>87</v>
      </c>
      <c r="B1379">
        <v>2022</v>
      </c>
    </row>
    <row r="1380" spans="1:2" x14ac:dyDescent="0.2">
      <c r="A1380" t="s">
        <v>83</v>
      </c>
      <c r="B1380">
        <v>2022</v>
      </c>
    </row>
    <row r="1381" spans="1:2" x14ac:dyDescent="0.2">
      <c r="A1381" t="s">
        <v>77</v>
      </c>
      <c r="B1381">
        <v>2021</v>
      </c>
    </row>
    <row r="1382" spans="1:2" x14ac:dyDescent="0.2">
      <c r="A1382" t="s">
        <v>83</v>
      </c>
      <c r="B1382">
        <v>2022</v>
      </c>
    </row>
    <row r="1383" spans="1:2" x14ac:dyDescent="0.2">
      <c r="A1383" t="s">
        <v>65</v>
      </c>
      <c r="B1383">
        <v>2022</v>
      </c>
    </row>
    <row r="1384" spans="1:2" x14ac:dyDescent="0.2">
      <c r="A1384" t="s">
        <v>60</v>
      </c>
      <c r="B1384">
        <v>2022</v>
      </c>
    </row>
    <row r="1385" spans="1:2" x14ac:dyDescent="0.2">
      <c r="A1385" t="s">
        <v>78</v>
      </c>
      <c r="B1385">
        <v>2022</v>
      </c>
    </row>
    <row r="1386" spans="1:2" x14ac:dyDescent="0.2">
      <c r="A1386" t="s">
        <v>83</v>
      </c>
      <c r="B1386">
        <v>2022</v>
      </c>
    </row>
    <row r="1387" spans="1:2" x14ac:dyDescent="0.2">
      <c r="A1387" t="s">
        <v>81</v>
      </c>
      <c r="B1387">
        <v>2022</v>
      </c>
    </row>
    <row r="1388" spans="1:2" x14ac:dyDescent="0.2">
      <c r="A1388" t="s">
        <v>76</v>
      </c>
      <c r="B1388">
        <v>2022</v>
      </c>
    </row>
    <row r="1389" spans="1:2" x14ac:dyDescent="0.2">
      <c r="A1389" t="s">
        <v>77</v>
      </c>
      <c r="B1389">
        <v>2022</v>
      </c>
    </row>
    <row r="1390" spans="1:2" x14ac:dyDescent="0.2">
      <c r="A1390" t="s">
        <v>74</v>
      </c>
      <c r="B1390">
        <v>2022</v>
      </c>
    </row>
    <row r="1391" spans="1:2" x14ac:dyDescent="0.2">
      <c r="A1391" t="s">
        <v>87</v>
      </c>
      <c r="B1391">
        <v>2022</v>
      </c>
    </row>
    <row r="1392" spans="1:2" x14ac:dyDescent="0.2">
      <c r="A1392" t="s">
        <v>77</v>
      </c>
      <c r="B1392">
        <v>2022</v>
      </c>
    </row>
    <row r="1393" spans="1:2" x14ac:dyDescent="0.2">
      <c r="A1393" t="s">
        <v>83</v>
      </c>
      <c r="B1393">
        <v>2022</v>
      </c>
    </row>
    <row r="1394" spans="1:2" x14ac:dyDescent="0.2">
      <c r="A1394" t="s">
        <v>68</v>
      </c>
      <c r="B1394">
        <v>2023</v>
      </c>
    </row>
    <row r="1395" spans="1:2" x14ac:dyDescent="0.2">
      <c r="A1395" t="s">
        <v>74</v>
      </c>
      <c r="B1395">
        <v>2022</v>
      </c>
    </row>
    <row r="1396" spans="1:2" x14ac:dyDescent="0.2">
      <c r="A1396" t="s">
        <v>74</v>
      </c>
      <c r="B1396">
        <v>2022</v>
      </c>
    </row>
    <row r="1397" spans="1:2" x14ac:dyDescent="0.2">
      <c r="A1397" t="s">
        <v>83</v>
      </c>
      <c r="B1397">
        <v>2022</v>
      </c>
    </row>
    <row r="1398" spans="1:2" x14ac:dyDescent="0.2">
      <c r="A1398" t="s">
        <v>69</v>
      </c>
      <c r="B1398">
        <v>2022</v>
      </c>
    </row>
    <row r="1399" spans="1:2" x14ac:dyDescent="0.2">
      <c r="A1399" t="s">
        <v>79</v>
      </c>
      <c r="B1399">
        <v>2022</v>
      </c>
    </row>
    <row r="1400" spans="1:2" x14ac:dyDescent="0.2">
      <c r="A1400" t="s">
        <v>79</v>
      </c>
      <c r="B1400">
        <v>2022</v>
      </c>
    </row>
    <row r="1401" spans="1:2" x14ac:dyDescent="0.2">
      <c r="A1401" t="s">
        <v>39</v>
      </c>
      <c r="B1401">
        <v>2022</v>
      </c>
    </row>
    <row r="1402" spans="1:2" x14ac:dyDescent="0.2">
      <c r="A1402" t="s">
        <v>77</v>
      </c>
      <c r="B1402">
        <v>2022</v>
      </c>
    </row>
    <row r="1403" spans="1:2" x14ac:dyDescent="0.2">
      <c r="A1403" t="s">
        <v>83</v>
      </c>
      <c r="B1403">
        <v>2022</v>
      </c>
    </row>
    <row r="1404" spans="1:2" x14ac:dyDescent="0.2">
      <c r="A1404" t="s">
        <v>87</v>
      </c>
      <c r="B1404">
        <v>0</v>
      </c>
    </row>
    <row r="1405" spans="1:2" x14ac:dyDescent="0.2">
      <c r="A1405" t="s">
        <v>77</v>
      </c>
      <c r="B1405">
        <v>2022</v>
      </c>
    </row>
    <row r="1406" spans="1:2" x14ac:dyDescent="0.2">
      <c r="A1406" t="s">
        <v>76</v>
      </c>
      <c r="B1406">
        <v>2022</v>
      </c>
    </row>
    <row r="1407" spans="1:2" x14ac:dyDescent="0.2">
      <c r="A1407" t="s">
        <v>43</v>
      </c>
      <c r="B1407">
        <v>2022</v>
      </c>
    </row>
    <row r="1408" spans="1:2" x14ac:dyDescent="0.2">
      <c r="A1408" t="s">
        <v>69</v>
      </c>
      <c r="B1408">
        <v>2022</v>
      </c>
    </row>
    <row r="1409" spans="1:2" x14ac:dyDescent="0.2">
      <c r="A1409" t="s">
        <v>99</v>
      </c>
      <c r="B1409">
        <v>2022</v>
      </c>
    </row>
    <row r="1410" spans="1:2" x14ac:dyDescent="0.2">
      <c r="A1410" t="s">
        <v>65</v>
      </c>
      <c r="B1410">
        <v>2023</v>
      </c>
    </row>
    <row r="1411" spans="1:2" x14ac:dyDescent="0.2">
      <c r="A1411" t="s">
        <v>87</v>
      </c>
      <c r="B1411">
        <v>2022</v>
      </c>
    </row>
    <row r="1412" spans="1:2" x14ac:dyDescent="0.2">
      <c r="A1412" t="s">
        <v>83</v>
      </c>
      <c r="B1412">
        <v>2022</v>
      </c>
    </row>
    <row r="1413" spans="1:2" x14ac:dyDescent="0.2">
      <c r="A1413" t="s">
        <v>76</v>
      </c>
      <c r="B1413">
        <v>2022</v>
      </c>
    </row>
    <row r="1414" spans="1:2" x14ac:dyDescent="0.2">
      <c r="A1414" t="s">
        <v>77</v>
      </c>
      <c r="B1414">
        <v>2022</v>
      </c>
    </row>
    <row r="1415" spans="1:2" x14ac:dyDescent="0.2">
      <c r="A1415" t="s">
        <v>67</v>
      </c>
      <c r="B1415">
        <v>2022</v>
      </c>
    </row>
    <row r="1416" spans="1:2" x14ac:dyDescent="0.2">
      <c r="A1416" t="s">
        <v>67</v>
      </c>
      <c r="B1416">
        <v>2022</v>
      </c>
    </row>
    <row r="1417" spans="1:2" x14ac:dyDescent="0.2">
      <c r="A1417" t="s">
        <v>67</v>
      </c>
      <c r="B1417">
        <v>2021</v>
      </c>
    </row>
    <row r="1418" spans="1:2" x14ac:dyDescent="0.2">
      <c r="A1418" t="s">
        <v>81</v>
      </c>
      <c r="B1418">
        <v>2022</v>
      </c>
    </row>
    <row r="1419" spans="1:2" x14ac:dyDescent="0.2">
      <c r="A1419" t="s">
        <v>83</v>
      </c>
      <c r="B1419">
        <v>2022</v>
      </c>
    </row>
    <row r="1420" spans="1:2" x14ac:dyDescent="0.2">
      <c r="A1420" t="s">
        <v>75</v>
      </c>
      <c r="B1420">
        <v>2022</v>
      </c>
    </row>
    <row r="1421" spans="1:2" x14ac:dyDescent="0.2">
      <c r="A1421" t="s">
        <v>77</v>
      </c>
      <c r="B1421">
        <v>2022</v>
      </c>
    </row>
    <row r="1422" spans="1:2" x14ac:dyDescent="0.2">
      <c r="A1422" t="s">
        <v>77</v>
      </c>
      <c r="B1422">
        <v>2022</v>
      </c>
    </row>
    <row r="1423" spans="1:2" x14ac:dyDescent="0.2">
      <c r="A1423" t="s">
        <v>51</v>
      </c>
      <c r="B1423">
        <v>2022</v>
      </c>
    </row>
    <row r="1424" spans="1:2" x14ac:dyDescent="0.2">
      <c r="A1424" t="s">
        <v>76</v>
      </c>
      <c r="B1424">
        <v>0</v>
      </c>
    </row>
    <row r="1425" spans="1:2" x14ac:dyDescent="0.2">
      <c r="A1425" t="s">
        <v>61</v>
      </c>
      <c r="B1425">
        <v>2022</v>
      </c>
    </row>
    <row r="1426" spans="1:2" x14ac:dyDescent="0.2">
      <c r="A1426" t="s">
        <v>83</v>
      </c>
      <c r="B1426">
        <v>2022</v>
      </c>
    </row>
    <row r="1427" spans="1:2" x14ac:dyDescent="0.2">
      <c r="A1427" t="s">
        <v>77</v>
      </c>
      <c r="B1427">
        <v>2022</v>
      </c>
    </row>
    <row r="1428" spans="1:2" x14ac:dyDescent="0.2">
      <c r="A1428" t="s">
        <v>67</v>
      </c>
      <c r="B1428">
        <v>2022</v>
      </c>
    </row>
    <row r="1429" spans="1:2" x14ac:dyDescent="0.2">
      <c r="A1429" t="s">
        <v>99</v>
      </c>
      <c r="B1429">
        <v>0</v>
      </c>
    </row>
    <row r="1430" spans="1:2" x14ac:dyDescent="0.2">
      <c r="A1430" t="s">
        <v>68</v>
      </c>
      <c r="B1430">
        <v>2022</v>
      </c>
    </row>
    <row r="1431" spans="1:2" x14ac:dyDescent="0.2">
      <c r="A1431" t="s">
        <v>76</v>
      </c>
      <c r="B1431">
        <v>2022</v>
      </c>
    </row>
    <row r="1432" spans="1:2" x14ac:dyDescent="0.2">
      <c r="A1432" t="s">
        <v>83</v>
      </c>
      <c r="B1432">
        <v>2022</v>
      </c>
    </row>
    <row r="1433" spans="1:2" x14ac:dyDescent="0.2">
      <c r="A1433" t="s">
        <v>72</v>
      </c>
      <c r="B1433">
        <v>2022</v>
      </c>
    </row>
    <row r="1434" spans="1:2" x14ac:dyDescent="0.2">
      <c r="A1434" t="s">
        <v>70</v>
      </c>
      <c r="B1434">
        <v>2022</v>
      </c>
    </row>
    <row r="1435" spans="1:2" x14ac:dyDescent="0.2">
      <c r="A1435" t="s">
        <v>78</v>
      </c>
      <c r="B1435">
        <v>2022</v>
      </c>
    </row>
    <row r="1436" spans="1:2" x14ac:dyDescent="0.2">
      <c r="A1436" t="s">
        <v>69</v>
      </c>
      <c r="B1436">
        <v>2022</v>
      </c>
    </row>
    <row r="1437" spans="1:2" x14ac:dyDescent="0.2">
      <c r="A1437" t="s">
        <v>77</v>
      </c>
      <c r="B1437">
        <v>2022</v>
      </c>
    </row>
    <row r="1438" spans="1:2" x14ac:dyDescent="0.2">
      <c r="A1438" t="s">
        <v>65</v>
      </c>
      <c r="B1438">
        <v>0</v>
      </c>
    </row>
    <row r="1439" spans="1:2" x14ac:dyDescent="0.2">
      <c r="A1439" t="s">
        <v>80</v>
      </c>
      <c r="B1439">
        <v>2023</v>
      </c>
    </row>
    <row r="1440" spans="1:2" x14ac:dyDescent="0.2">
      <c r="A1440" t="s">
        <v>65</v>
      </c>
      <c r="B1440">
        <v>2022</v>
      </c>
    </row>
    <row r="1441" spans="1:2" x14ac:dyDescent="0.2">
      <c r="A1441" t="s">
        <v>76</v>
      </c>
      <c r="B1441">
        <v>2022</v>
      </c>
    </row>
    <row r="1442" spans="1:2" x14ac:dyDescent="0.2">
      <c r="A1442" t="s">
        <v>77</v>
      </c>
      <c r="B1442">
        <v>2022</v>
      </c>
    </row>
    <row r="1443" spans="1:2" x14ac:dyDescent="0.2">
      <c r="A1443" t="s">
        <v>65</v>
      </c>
      <c r="B1443">
        <v>2022</v>
      </c>
    </row>
    <row r="1444" spans="1:2" x14ac:dyDescent="0.2">
      <c r="A1444" t="s">
        <v>72</v>
      </c>
      <c r="B1444">
        <v>2022</v>
      </c>
    </row>
    <row r="1445" spans="1:2" x14ac:dyDescent="0.2">
      <c r="A1445" t="s">
        <v>83</v>
      </c>
      <c r="B1445">
        <v>2022</v>
      </c>
    </row>
    <row r="1446" spans="1:2" x14ac:dyDescent="0.2">
      <c r="A1446" t="s">
        <v>99</v>
      </c>
      <c r="B1446">
        <v>0</v>
      </c>
    </row>
    <row r="1447" spans="1:2" x14ac:dyDescent="0.2">
      <c r="A1447" t="s">
        <v>83</v>
      </c>
      <c r="B1447">
        <v>2022</v>
      </c>
    </row>
    <row r="1448" spans="1:2" x14ac:dyDescent="0.2">
      <c r="A1448" t="s">
        <v>74</v>
      </c>
      <c r="B1448">
        <v>0</v>
      </c>
    </row>
    <row r="1449" spans="1:2" x14ac:dyDescent="0.2">
      <c r="A1449" t="s">
        <v>61</v>
      </c>
      <c r="B1449">
        <v>2023</v>
      </c>
    </row>
    <row r="1450" spans="1:2" x14ac:dyDescent="0.2">
      <c r="A1450" t="s">
        <v>29</v>
      </c>
      <c r="B1450">
        <v>0</v>
      </c>
    </row>
    <row r="1451" spans="1:2" x14ac:dyDescent="0.2">
      <c r="A1451" t="s">
        <v>65</v>
      </c>
      <c r="B1451">
        <v>2023</v>
      </c>
    </row>
    <row r="1452" spans="1:2" x14ac:dyDescent="0.2">
      <c r="A1452" t="s">
        <v>65</v>
      </c>
      <c r="B1452">
        <v>2023</v>
      </c>
    </row>
    <row r="1453" spans="1:2" x14ac:dyDescent="0.2">
      <c r="A1453" t="s">
        <v>65</v>
      </c>
      <c r="B1453">
        <v>0</v>
      </c>
    </row>
    <row r="1454" spans="1:2" x14ac:dyDescent="0.2">
      <c r="A1454" t="s">
        <v>65</v>
      </c>
      <c r="B1454">
        <v>2023</v>
      </c>
    </row>
    <row r="1455" spans="1:2" x14ac:dyDescent="0.2">
      <c r="A1455" t="s">
        <v>74</v>
      </c>
      <c r="B1455">
        <v>2022</v>
      </c>
    </row>
    <row r="1456" spans="1:2" x14ac:dyDescent="0.2">
      <c r="A1456" t="s">
        <v>87</v>
      </c>
      <c r="B1456">
        <v>2022</v>
      </c>
    </row>
    <row r="1457" spans="1:2" x14ac:dyDescent="0.2">
      <c r="A1457" t="s">
        <v>87</v>
      </c>
      <c r="B1457">
        <v>2021</v>
      </c>
    </row>
    <row r="1458" spans="1:2" x14ac:dyDescent="0.2">
      <c r="A1458" t="s">
        <v>74</v>
      </c>
      <c r="B1458">
        <v>2023</v>
      </c>
    </row>
    <row r="1459" spans="1:2" x14ac:dyDescent="0.2">
      <c r="A1459" t="s">
        <v>61</v>
      </c>
      <c r="B1459">
        <v>2023</v>
      </c>
    </row>
    <row r="1460" spans="1:2" x14ac:dyDescent="0.2">
      <c r="A1460" t="s">
        <v>61</v>
      </c>
      <c r="B1460">
        <v>2023</v>
      </c>
    </row>
    <row r="1461" spans="1:2" x14ac:dyDescent="0.2">
      <c r="A1461" t="s">
        <v>61</v>
      </c>
      <c r="B1461">
        <v>0</v>
      </c>
    </row>
    <row r="1462" spans="1:2" x14ac:dyDescent="0.2">
      <c r="A1462" t="s">
        <v>61</v>
      </c>
      <c r="B1462">
        <v>0</v>
      </c>
    </row>
    <row r="1463" spans="1:2" x14ac:dyDescent="0.2">
      <c r="A1463" t="s">
        <v>65</v>
      </c>
      <c r="B1463">
        <v>2023</v>
      </c>
    </row>
    <row r="1464" spans="1:2" x14ac:dyDescent="0.2">
      <c r="A1464" t="s">
        <v>61</v>
      </c>
      <c r="B1464">
        <v>2023</v>
      </c>
    </row>
    <row r="1465" spans="1:2" x14ac:dyDescent="0.2">
      <c r="A1465" t="s">
        <v>69</v>
      </c>
      <c r="B1465">
        <v>2023</v>
      </c>
    </row>
    <row r="1466" spans="1:2" x14ac:dyDescent="0.2">
      <c r="A1466" t="s">
        <v>87</v>
      </c>
      <c r="B1466">
        <v>2022</v>
      </c>
    </row>
    <row r="1467" spans="1:2" x14ac:dyDescent="0.2">
      <c r="A1467" t="s">
        <v>65</v>
      </c>
      <c r="B1467">
        <v>2023</v>
      </c>
    </row>
    <row r="1468" spans="1:2" x14ac:dyDescent="0.2">
      <c r="A1468" t="s">
        <v>61</v>
      </c>
      <c r="B1468">
        <v>2023</v>
      </c>
    </row>
    <row r="1469" spans="1:2" x14ac:dyDescent="0.2">
      <c r="A1469" t="s">
        <v>61</v>
      </c>
      <c r="B1469">
        <v>2023</v>
      </c>
    </row>
    <row r="1470" spans="1:2" x14ac:dyDescent="0.2">
      <c r="A1470" t="s">
        <v>61</v>
      </c>
      <c r="B1470">
        <v>2023</v>
      </c>
    </row>
    <row r="1471" spans="1:2" x14ac:dyDescent="0.2">
      <c r="A1471" t="s">
        <v>70</v>
      </c>
      <c r="B1471">
        <v>0</v>
      </c>
    </row>
    <row r="1472" spans="1:2" x14ac:dyDescent="0.2">
      <c r="A1472" t="s">
        <v>70</v>
      </c>
      <c r="B1472">
        <v>2023</v>
      </c>
    </row>
    <row r="1473" spans="1:2" x14ac:dyDescent="0.2">
      <c r="A1473" t="s">
        <v>61</v>
      </c>
      <c r="B1473">
        <v>2023</v>
      </c>
    </row>
    <row r="1474" spans="1:2" x14ac:dyDescent="0.2">
      <c r="A1474" t="s">
        <v>61</v>
      </c>
      <c r="B1474">
        <v>0</v>
      </c>
    </row>
    <row r="1475" spans="1:2" x14ac:dyDescent="0.2">
      <c r="A1475" t="s">
        <v>70</v>
      </c>
      <c r="B1475">
        <v>0</v>
      </c>
    </row>
    <row r="1476" spans="1:2" x14ac:dyDescent="0.2">
      <c r="A1476" t="s">
        <v>69</v>
      </c>
      <c r="B1476">
        <v>2023</v>
      </c>
    </row>
    <row r="1477" spans="1:2" x14ac:dyDescent="0.2">
      <c r="A1477" t="s">
        <v>70</v>
      </c>
      <c r="B1477">
        <v>2023</v>
      </c>
    </row>
    <row r="1478" spans="1:2" x14ac:dyDescent="0.2">
      <c r="A1478" t="s">
        <v>69</v>
      </c>
      <c r="B1478">
        <v>2023</v>
      </c>
    </row>
    <row r="1479" spans="1:2" x14ac:dyDescent="0.2">
      <c r="A1479" t="s">
        <v>61</v>
      </c>
      <c r="B1479">
        <v>0</v>
      </c>
    </row>
    <row r="1480" spans="1:2" x14ac:dyDescent="0.2">
      <c r="A1480" t="s">
        <v>48</v>
      </c>
      <c r="B1480">
        <v>0</v>
      </c>
    </row>
    <row r="1481" spans="1:2" x14ac:dyDescent="0.2">
      <c r="A1481" t="s">
        <v>70</v>
      </c>
      <c r="B1481">
        <v>2023</v>
      </c>
    </row>
    <row r="1482" spans="1:2" x14ac:dyDescent="0.2">
      <c r="A1482" t="s">
        <v>61</v>
      </c>
      <c r="B1482">
        <v>2023</v>
      </c>
    </row>
    <row r="1483" spans="1:2" x14ac:dyDescent="0.2">
      <c r="A1483" t="s">
        <v>69</v>
      </c>
      <c r="B1483">
        <v>2023</v>
      </c>
    </row>
    <row r="1484" spans="1:2" x14ac:dyDescent="0.2">
      <c r="A1484" t="s">
        <v>70</v>
      </c>
      <c r="B1484">
        <v>2023</v>
      </c>
    </row>
    <row r="1485" spans="1:2" x14ac:dyDescent="0.2">
      <c r="A1485" t="s">
        <v>70</v>
      </c>
      <c r="B1485">
        <v>2023</v>
      </c>
    </row>
    <row r="1486" spans="1:2" x14ac:dyDescent="0.2">
      <c r="A1486" t="s">
        <v>70</v>
      </c>
      <c r="B1486">
        <v>2023</v>
      </c>
    </row>
    <row r="1487" spans="1:2" x14ac:dyDescent="0.2">
      <c r="A1487" t="s">
        <v>61</v>
      </c>
      <c r="B1487">
        <v>0</v>
      </c>
    </row>
    <row r="1488" spans="1:2" x14ac:dyDescent="0.2">
      <c r="A1488" t="s">
        <v>65</v>
      </c>
      <c r="B1488">
        <v>2023</v>
      </c>
    </row>
    <row r="1489" spans="1:2" x14ac:dyDescent="0.2">
      <c r="A1489" t="s">
        <v>69</v>
      </c>
      <c r="B1489">
        <v>2023</v>
      </c>
    </row>
    <row r="1490" spans="1:2" x14ac:dyDescent="0.2">
      <c r="A1490" t="s">
        <v>65</v>
      </c>
      <c r="B1490">
        <v>2023</v>
      </c>
    </row>
    <row r="1491" spans="1:2" x14ac:dyDescent="0.2">
      <c r="A1491" t="s">
        <v>61</v>
      </c>
      <c r="B1491">
        <v>2023</v>
      </c>
    </row>
    <row r="1492" spans="1:2" x14ac:dyDescent="0.2">
      <c r="A1492" t="s">
        <v>61</v>
      </c>
      <c r="B1492">
        <v>2023</v>
      </c>
    </row>
    <row r="1493" spans="1:2" x14ac:dyDescent="0.2">
      <c r="A1493" t="s">
        <v>69</v>
      </c>
      <c r="B1493">
        <v>2023</v>
      </c>
    </row>
    <row r="1494" spans="1:2" x14ac:dyDescent="0.2">
      <c r="A1494" t="s">
        <v>69</v>
      </c>
      <c r="B1494">
        <v>0</v>
      </c>
    </row>
    <row r="1495" spans="1:2" x14ac:dyDescent="0.2">
      <c r="A1495" t="s">
        <v>78</v>
      </c>
      <c r="B1495">
        <v>2021</v>
      </c>
    </row>
    <row r="1496" spans="1:2" x14ac:dyDescent="0.2">
      <c r="A1496" t="s">
        <v>70</v>
      </c>
      <c r="B1496">
        <v>0</v>
      </c>
    </row>
    <row r="1497" spans="1:2" x14ac:dyDescent="0.2">
      <c r="A1497" t="s">
        <v>61</v>
      </c>
      <c r="B1497">
        <v>2023</v>
      </c>
    </row>
    <row r="1498" spans="1:2" x14ac:dyDescent="0.2">
      <c r="A1498" t="s">
        <v>61</v>
      </c>
      <c r="B1498">
        <v>2023</v>
      </c>
    </row>
    <row r="1499" spans="1:2" x14ac:dyDescent="0.2">
      <c r="A1499" t="s">
        <v>61</v>
      </c>
      <c r="B1499">
        <v>2023</v>
      </c>
    </row>
    <row r="1500" spans="1:2" x14ac:dyDescent="0.2">
      <c r="A1500" t="s">
        <v>69</v>
      </c>
      <c r="B1500">
        <v>2023</v>
      </c>
    </row>
    <row r="1501" spans="1:2" x14ac:dyDescent="0.2">
      <c r="A1501" t="s">
        <v>70</v>
      </c>
      <c r="B1501">
        <v>2023</v>
      </c>
    </row>
    <row r="1502" spans="1:2" x14ac:dyDescent="0.2">
      <c r="A1502" t="s">
        <v>65</v>
      </c>
      <c r="B1502">
        <v>2023</v>
      </c>
    </row>
    <row r="1503" spans="1:2" x14ac:dyDescent="0.2">
      <c r="A1503" t="s">
        <v>69</v>
      </c>
      <c r="B1503">
        <v>2023</v>
      </c>
    </row>
    <row r="1504" spans="1:2" x14ac:dyDescent="0.2">
      <c r="A1504" t="s">
        <v>61</v>
      </c>
      <c r="B1504">
        <v>2023</v>
      </c>
    </row>
    <row r="1505" spans="1:2" x14ac:dyDescent="0.2">
      <c r="A1505" t="s">
        <v>61</v>
      </c>
      <c r="B1505">
        <v>2023</v>
      </c>
    </row>
    <row r="1506" spans="1:2" x14ac:dyDescent="0.2">
      <c r="A1506" t="s">
        <v>65</v>
      </c>
      <c r="B1506">
        <v>2023</v>
      </c>
    </row>
    <row r="1507" spans="1:2" x14ac:dyDescent="0.2">
      <c r="A1507" t="s">
        <v>70</v>
      </c>
      <c r="B1507">
        <v>2023</v>
      </c>
    </row>
    <row r="1508" spans="1:2" x14ac:dyDescent="0.2">
      <c r="A1508" t="s">
        <v>61</v>
      </c>
      <c r="B1508">
        <v>2023</v>
      </c>
    </row>
    <row r="1509" spans="1:2" x14ac:dyDescent="0.2">
      <c r="A1509" t="s">
        <v>70</v>
      </c>
      <c r="B1509">
        <v>2023</v>
      </c>
    </row>
    <row r="1510" spans="1:2" x14ac:dyDescent="0.2">
      <c r="A1510" t="s">
        <v>70</v>
      </c>
      <c r="B1510">
        <v>2023</v>
      </c>
    </row>
    <row r="1511" spans="1:2" x14ac:dyDescent="0.2">
      <c r="A1511" t="s">
        <v>61</v>
      </c>
      <c r="B1511">
        <v>2023</v>
      </c>
    </row>
    <row r="1512" spans="1:2" x14ac:dyDescent="0.2">
      <c r="A1512" t="s">
        <v>65</v>
      </c>
      <c r="B1512">
        <v>0</v>
      </c>
    </row>
    <row r="1513" spans="1:2" x14ac:dyDescent="0.2">
      <c r="A1513" t="s">
        <v>70</v>
      </c>
      <c r="B1513">
        <v>0</v>
      </c>
    </row>
    <row r="1514" spans="1:2" x14ac:dyDescent="0.2">
      <c r="A1514" t="s">
        <v>61</v>
      </c>
      <c r="B1514">
        <v>0</v>
      </c>
    </row>
    <row r="1515" spans="1:2" x14ac:dyDescent="0.2">
      <c r="A1515" t="s">
        <v>70</v>
      </c>
      <c r="B1515">
        <v>0</v>
      </c>
    </row>
    <row r="1516" spans="1:2" x14ac:dyDescent="0.2">
      <c r="A1516" t="s">
        <v>70</v>
      </c>
      <c r="B1516">
        <v>2023</v>
      </c>
    </row>
    <row r="1517" spans="1:2" x14ac:dyDescent="0.2">
      <c r="A1517" t="s">
        <v>61</v>
      </c>
      <c r="B1517">
        <v>2023</v>
      </c>
    </row>
    <row r="1518" spans="1:2" x14ac:dyDescent="0.2">
      <c r="A1518" t="s">
        <v>70</v>
      </c>
      <c r="B1518">
        <v>2023</v>
      </c>
    </row>
    <row r="1519" spans="1:2" x14ac:dyDescent="0.2">
      <c r="A1519" t="s">
        <v>70</v>
      </c>
      <c r="B1519">
        <v>2023</v>
      </c>
    </row>
    <row r="1520" spans="1:2" x14ac:dyDescent="0.2">
      <c r="A1520" t="s">
        <v>65</v>
      </c>
      <c r="B1520">
        <v>2023</v>
      </c>
    </row>
    <row r="1521" spans="1:2" x14ac:dyDescent="0.2">
      <c r="A1521" t="s">
        <v>61</v>
      </c>
      <c r="B1521">
        <v>2023</v>
      </c>
    </row>
    <row r="1522" spans="1:2" x14ac:dyDescent="0.2">
      <c r="A1522" t="s">
        <v>65</v>
      </c>
      <c r="B1522">
        <v>2023</v>
      </c>
    </row>
    <row r="1523" spans="1:2" x14ac:dyDescent="0.2">
      <c r="A1523" t="s">
        <v>65</v>
      </c>
      <c r="B1523">
        <v>2023</v>
      </c>
    </row>
    <row r="1524" spans="1:2" x14ac:dyDescent="0.2">
      <c r="A1524" t="s">
        <v>70</v>
      </c>
      <c r="B1524">
        <v>2023</v>
      </c>
    </row>
    <row r="1525" spans="1:2" x14ac:dyDescent="0.2">
      <c r="A1525" t="s">
        <v>61</v>
      </c>
      <c r="B1525">
        <v>0</v>
      </c>
    </row>
    <row r="1526" spans="1:2" x14ac:dyDescent="0.2">
      <c r="A1526" t="s">
        <v>61</v>
      </c>
      <c r="B1526">
        <v>2023</v>
      </c>
    </row>
    <row r="1527" spans="1:2" x14ac:dyDescent="0.2">
      <c r="A1527" t="s">
        <v>61</v>
      </c>
      <c r="B1527">
        <v>0</v>
      </c>
    </row>
    <row r="1528" spans="1:2" x14ac:dyDescent="0.2">
      <c r="A1528" t="s">
        <v>61</v>
      </c>
      <c r="B1528">
        <v>2023</v>
      </c>
    </row>
    <row r="1529" spans="1:2" x14ac:dyDescent="0.2">
      <c r="A1529" t="s">
        <v>70</v>
      </c>
      <c r="B1529">
        <v>2023</v>
      </c>
    </row>
    <row r="1530" spans="1:2" x14ac:dyDescent="0.2">
      <c r="A1530" t="s">
        <v>65</v>
      </c>
      <c r="B1530">
        <v>2024</v>
      </c>
    </row>
    <row r="1531" spans="1:2" x14ac:dyDescent="0.2">
      <c r="A1531" t="s">
        <v>70</v>
      </c>
      <c r="B1531">
        <v>2023</v>
      </c>
    </row>
    <row r="1532" spans="1:2" x14ac:dyDescent="0.2">
      <c r="A1532" t="s">
        <v>70</v>
      </c>
      <c r="B1532">
        <v>2023</v>
      </c>
    </row>
    <row r="1533" spans="1:2" x14ac:dyDescent="0.2">
      <c r="A1533" t="s">
        <v>69</v>
      </c>
      <c r="B1533">
        <v>2023</v>
      </c>
    </row>
    <row r="1534" spans="1:2" x14ac:dyDescent="0.2">
      <c r="A1534" t="s">
        <v>70</v>
      </c>
      <c r="B1534">
        <v>0</v>
      </c>
    </row>
    <row r="1535" spans="1:2" x14ac:dyDescent="0.2">
      <c r="A1535" t="s">
        <v>61</v>
      </c>
      <c r="B1535">
        <v>2023</v>
      </c>
    </row>
    <row r="1536" spans="1:2" x14ac:dyDescent="0.2">
      <c r="A1536" t="s">
        <v>65</v>
      </c>
      <c r="B1536">
        <v>2023</v>
      </c>
    </row>
    <row r="1537" spans="1:2" x14ac:dyDescent="0.2">
      <c r="A1537" t="s">
        <v>61</v>
      </c>
      <c r="B1537">
        <v>2024</v>
      </c>
    </row>
    <row r="1538" spans="1:2" x14ac:dyDescent="0.2">
      <c r="A1538" t="s">
        <v>69</v>
      </c>
      <c r="B1538">
        <v>0</v>
      </c>
    </row>
    <row r="1539" spans="1:2" x14ac:dyDescent="0.2">
      <c r="A1539" t="s">
        <v>65</v>
      </c>
      <c r="B1539">
        <v>0</v>
      </c>
    </row>
    <row r="1540" spans="1:2" x14ac:dyDescent="0.2">
      <c r="A1540" t="s">
        <v>70</v>
      </c>
      <c r="B1540">
        <v>2023</v>
      </c>
    </row>
    <row r="1541" spans="1:2" x14ac:dyDescent="0.2">
      <c r="A1541" t="s">
        <v>69</v>
      </c>
      <c r="B1541">
        <v>2023</v>
      </c>
    </row>
    <row r="1542" spans="1:2" x14ac:dyDescent="0.2">
      <c r="A1542" t="s">
        <v>61</v>
      </c>
      <c r="B1542">
        <v>0</v>
      </c>
    </row>
    <row r="1543" spans="1:2" x14ac:dyDescent="0.2">
      <c r="A1543" t="s">
        <v>61</v>
      </c>
      <c r="B1543">
        <v>0</v>
      </c>
    </row>
    <row r="1544" spans="1:2" x14ac:dyDescent="0.2">
      <c r="A1544" t="s">
        <v>69</v>
      </c>
      <c r="B1544">
        <v>2023</v>
      </c>
    </row>
    <row r="1545" spans="1:2" x14ac:dyDescent="0.2">
      <c r="A1545" t="s">
        <v>70</v>
      </c>
      <c r="B1545">
        <v>2023</v>
      </c>
    </row>
    <row r="1546" spans="1:2" x14ac:dyDescent="0.2">
      <c r="A1546" t="s">
        <v>70</v>
      </c>
      <c r="B1546">
        <v>0</v>
      </c>
    </row>
    <row r="1547" spans="1:2" x14ac:dyDescent="0.2">
      <c r="A1547" t="s">
        <v>70</v>
      </c>
      <c r="B1547">
        <v>0</v>
      </c>
    </row>
    <row r="1548" spans="1:2" x14ac:dyDescent="0.2">
      <c r="A1548" t="s">
        <v>69</v>
      </c>
      <c r="B1548">
        <v>2023</v>
      </c>
    </row>
    <row r="1549" spans="1:2" x14ac:dyDescent="0.2">
      <c r="A1549" t="s">
        <v>61</v>
      </c>
      <c r="B1549">
        <v>0</v>
      </c>
    </row>
    <row r="1550" spans="1:2" x14ac:dyDescent="0.2">
      <c r="A1550" t="s">
        <v>61</v>
      </c>
      <c r="B1550">
        <v>2023</v>
      </c>
    </row>
    <row r="1551" spans="1:2" x14ac:dyDescent="0.2">
      <c r="A1551" t="s">
        <v>61</v>
      </c>
      <c r="B1551">
        <v>2023</v>
      </c>
    </row>
    <row r="1552" spans="1:2" x14ac:dyDescent="0.2">
      <c r="A1552" t="s">
        <v>61</v>
      </c>
      <c r="B1552">
        <v>2023</v>
      </c>
    </row>
    <row r="1553" spans="1:2" x14ac:dyDescent="0.2">
      <c r="A1553" t="s">
        <v>70</v>
      </c>
      <c r="B1553">
        <v>2023</v>
      </c>
    </row>
    <row r="1554" spans="1:2" x14ac:dyDescent="0.2">
      <c r="A1554" t="s">
        <v>70</v>
      </c>
      <c r="B1554">
        <v>2023</v>
      </c>
    </row>
    <row r="1555" spans="1:2" x14ac:dyDescent="0.2">
      <c r="A1555" t="s">
        <v>70</v>
      </c>
      <c r="B1555">
        <v>0</v>
      </c>
    </row>
    <row r="1556" spans="1:2" x14ac:dyDescent="0.2">
      <c r="A1556" t="s">
        <v>61</v>
      </c>
      <c r="B1556">
        <v>0</v>
      </c>
    </row>
    <row r="1557" spans="1:2" x14ac:dyDescent="0.2">
      <c r="A1557" t="s">
        <v>70</v>
      </c>
      <c r="B1557">
        <v>0</v>
      </c>
    </row>
    <row r="1558" spans="1:2" x14ac:dyDescent="0.2">
      <c r="A1558" t="s">
        <v>61</v>
      </c>
      <c r="B1558">
        <v>2023</v>
      </c>
    </row>
    <row r="1559" spans="1:2" x14ac:dyDescent="0.2">
      <c r="A1559" t="s">
        <v>61</v>
      </c>
      <c r="B1559">
        <v>2023</v>
      </c>
    </row>
    <row r="1560" spans="1:2" x14ac:dyDescent="0.2">
      <c r="A1560" t="s">
        <v>70</v>
      </c>
      <c r="B1560">
        <v>0</v>
      </c>
    </row>
    <row r="1561" spans="1:2" x14ac:dyDescent="0.2">
      <c r="A1561" t="s">
        <v>61</v>
      </c>
      <c r="B1561">
        <v>0</v>
      </c>
    </row>
    <row r="1562" spans="1:2" x14ac:dyDescent="0.2">
      <c r="A1562" t="s">
        <v>61</v>
      </c>
      <c r="B1562">
        <v>2023</v>
      </c>
    </row>
    <row r="1563" spans="1:2" x14ac:dyDescent="0.2">
      <c r="A1563" t="s">
        <v>70</v>
      </c>
      <c r="B1563">
        <v>2023</v>
      </c>
    </row>
    <row r="1564" spans="1:2" x14ac:dyDescent="0.2">
      <c r="A1564" t="s">
        <v>61</v>
      </c>
      <c r="B1564">
        <v>2024</v>
      </c>
    </row>
    <row r="1565" spans="1:2" x14ac:dyDescent="0.2">
      <c r="A1565" t="s">
        <v>61</v>
      </c>
      <c r="B1565">
        <v>2023</v>
      </c>
    </row>
    <row r="1566" spans="1:2" x14ac:dyDescent="0.2">
      <c r="A1566" t="s">
        <v>70</v>
      </c>
      <c r="B1566">
        <v>0</v>
      </c>
    </row>
    <row r="1567" spans="1:2" x14ac:dyDescent="0.2">
      <c r="A1567" t="s">
        <v>65</v>
      </c>
      <c r="B1567">
        <v>2023</v>
      </c>
    </row>
    <row r="1568" spans="1:2" x14ac:dyDescent="0.2">
      <c r="A1568" t="s">
        <v>69</v>
      </c>
      <c r="B1568">
        <v>2023</v>
      </c>
    </row>
    <row r="1569" spans="1:2" x14ac:dyDescent="0.2">
      <c r="A1569" t="s">
        <v>68</v>
      </c>
      <c r="B1569">
        <v>2022</v>
      </c>
    </row>
    <row r="1570" spans="1:2" x14ac:dyDescent="0.2">
      <c r="A1570" t="s">
        <v>61</v>
      </c>
      <c r="B1570">
        <v>0</v>
      </c>
    </row>
    <row r="1571" spans="1:2" x14ac:dyDescent="0.2">
      <c r="A1571" t="s">
        <v>61</v>
      </c>
      <c r="B1571">
        <v>2023</v>
      </c>
    </row>
    <row r="1572" spans="1:2" x14ac:dyDescent="0.2">
      <c r="A1572" t="s">
        <v>69</v>
      </c>
      <c r="B1572">
        <v>2024</v>
      </c>
    </row>
    <row r="1573" spans="1:2" x14ac:dyDescent="0.2">
      <c r="A1573" t="s">
        <v>61</v>
      </c>
      <c r="B1573">
        <v>2023</v>
      </c>
    </row>
    <row r="1574" spans="1:2" x14ac:dyDescent="0.2">
      <c r="A1574" t="s">
        <v>61</v>
      </c>
      <c r="B1574">
        <v>2023</v>
      </c>
    </row>
    <row r="1575" spans="1:2" x14ac:dyDescent="0.2">
      <c r="A1575" t="s">
        <v>70</v>
      </c>
      <c r="B1575">
        <v>2023</v>
      </c>
    </row>
    <row r="1576" spans="1:2" x14ac:dyDescent="0.2">
      <c r="A1576" t="s">
        <v>70</v>
      </c>
      <c r="B1576">
        <v>0</v>
      </c>
    </row>
    <row r="1577" spans="1:2" x14ac:dyDescent="0.2">
      <c r="A1577" t="s">
        <v>70</v>
      </c>
      <c r="B1577">
        <v>0</v>
      </c>
    </row>
    <row r="1578" spans="1:2" x14ac:dyDescent="0.2">
      <c r="A1578" t="s">
        <v>61</v>
      </c>
      <c r="B1578">
        <v>2023</v>
      </c>
    </row>
    <row r="1579" spans="1:2" x14ac:dyDescent="0.2">
      <c r="A1579" t="s">
        <v>70</v>
      </c>
      <c r="B1579">
        <v>2023</v>
      </c>
    </row>
    <row r="1580" spans="1:2" x14ac:dyDescent="0.2">
      <c r="A1580" t="s">
        <v>69</v>
      </c>
      <c r="B1580">
        <v>0</v>
      </c>
    </row>
    <row r="1581" spans="1:2" x14ac:dyDescent="0.2">
      <c r="A1581" t="s">
        <v>65</v>
      </c>
      <c r="B1581">
        <v>2023</v>
      </c>
    </row>
    <row r="1582" spans="1:2" x14ac:dyDescent="0.2">
      <c r="A1582" t="s">
        <v>69</v>
      </c>
      <c r="B1582">
        <v>2023</v>
      </c>
    </row>
    <row r="1583" spans="1:2" x14ac:dyDescent="0.2">
      <c r="A1583" t="s">
        <v>61</v>
      </c>
      <c r="B1583">
        <v>2023</v>
      </c>
    </row>
    <row r="1584" spans="1:2" x14ac:dyDescent="0.2">
      <c r="A1584" t="s">
        <v>69</v>
      </c>
      <c r="B1584">
        <v>2023</v>
      </c>
    </row>
    <row r="1585" spans="1:2" x14ac:dyDescent="0.2">
      <c r="A1585" t="s">
        <v>61</v>
      </c>
      <c r="B1585">
        <v>0</v>
      </c>
    </row>
    <row r="1586" spans="1:2" x14ac:dyDescent="0.2">
      <c r="A1586" t="s">
        <v>61</v>
      </c>
      <c r="B1586">
        <v>0</v>
      </c>
    </row>
    <row r="1587" spans="1:2" x14ac:dyDescent="0.2">
      <c r="A1587" t="s">
        <v>69</v>
      </c>
      <c r="B1587">
        <v>2023</v>
      </c>
    </row>
    <row r="1588" spans="1:2" x14ac:dyDescent="0.2">
      <c r="A1588" t="s">
        <v>70</v>
      </c>
      <c r="B1588">
        <v>2023</v>
      </c>
    </row>
    <row r="1589" spans="1:2" x14ac:dyDescent="0.2">
      <c r="A1589" t="s">
        <v>61</v>
      </c>
      <c r="B1589">
        <v>2023</v>
      </c>
    </row>
    <row r="1590" spans="1:2" x14ac:dyDescent="0.2">
      <c r="A1590" t="s">
        <v>70</v>
      </c>
      <c r="B1590">
        <v>2023</v>
      </c>
    </row>
    <row r="1591" spans="1:2" x14ac:dyDescent="0.2">
      <c r="A1591" t="s">
        <v>70</v>
      </c>
      <c r="B1591">
        <v>2023</v>
      </c>
    </row>
    <row r="1592" spans="1:2" x14ac:dyDescent="0.2">
      <c r="A1592" t="s">
        <v>69</v>
      </c>
      <c r="B1592">
        <v>2023</v>
      </c>
    </row>
    <row r="1593" spans="1:2" x14ac:dyDescent="0.2">
      <c r="A1593" t="s">
        <v>65</v>
      </c>
      <c r="B1593">
        <v>2023</v>
      </c>
    </row>
    <row r="1594" spans="1:2" x14ac:dyDescent="0.2">
      <c r="A1594" t="s">
        <v>69</v>
      </c>
      <c r="B1594">
        <v>2023</v>
      </c>
    </row>
    <row r="1595" spans="1:2" x14ac:dyDescent="0.2">
      <c r="A1595" t="s">
        <v>65</v>
      </c>
      <c r="B1595">
        <v>2023</v>
      </c>
    </row>
    <row r="1596" spans="1:2" x14ac:dyDescent="0.2">
      <c r="A1596" t="s">
        <v>61</v>
      </c>
      <c r="B1596">
        <v>2023</v>
      </c>
    </row>
    <row r="1597" spans="1:2" x14ac:dyDescent="0.2">
      <c r="A1597" t="s">
        <v>69</v>
      </c>
      <c r="B1597">
        <v>2023</v>
      </c>
    </row>
    <row r="1598" spans="1:2" x14ac:dyDescent="0.2">
      <c r="A1598" t="s">
        <v>61</v>
      </c>
      <c r="B1598">
        <v>2023</v>
      </c>
    </row>
    <row r="1599" spans="1:2" x14ac:dyDescent="0.2">
      <c r="A1599" t="s">
        <v>69</v>
      </c>
      <c r="B1599">
        <v>2023</v>
      </c>
    </row>
    <row r="1600" spans="1:2" x14ac:dyDescent="0.2">
      <c r="A1600" t="s">
        <v>70</v>
      </c>
      <c r="B1600">
        <v>2023</v>
      </c>
    </row>
    <row r="1601" spans="1:2" x14ac:dyDescent="0.2">
      <c r="A1601" t="s">
        <v>61</v>
      </c>
      <c r="B1601">
        <v>0</v>
      </c>
    </row>
    <row r="1602" spans="1:2" x14ac:dyDescent="0.2">
      <c r="A1602" t="s">
        <v>65</v>
      </c>
      <c r="B1602">
        <v>2023</v>
      </c>
    </row>
    <row r="1603" spans="1:2" x14ac:dyDescent="0.2">
      <c r="A1603" t="s">
        <v>65</v>
      </c>
      <c r="B1603">
        <v>0</v>
      </c>
    </row>
    <row r="1604" spans="1:2" x14ac:dyDescent="0.2">
      <c r="A1604" t="s">
        <v>65</v>
      </c>
      <c r="B1604">
        <v>2023</v>
      </c>
    </row>
    <row r="1605" spans="1:2" x14ac:dyDescent="0.2">
      <c r="A1605" t="s">
        <v>70</v>
      </c>
      <c r="B1605">
        <v>2023</v>
      </c>
    </row>
    <row r="1606" spans="1:2" x14ac:dyDescent="0.2">
      <c r="A1606" t="s">
        <v>69</v>
      </c>
      <c r="B1606">
        <v>2023</v>
      </c>
    </row>
    <row r="1607" spans="1:2" x14ac:dyDescent="0.2">
      <c r="A1607" t="s">
        <v>70</v>
      </c>
      <c r="B1607">
        <v>2023</v>
      </c>
    </row>
    <row r="1608" spans="1:2" x14ac:dyDescent="0.2">
      <c r="A1608" t="s">
        <v>70</v>
      </c>
      <c r="B1608">
        <v>2023</v>
      </c>
    </row>
    <row r="1609" spans="1:2" x14ac:dyDescent="0.2">
      <c r="A1609" t="s">
        <v>65</v>
      </c>
      <c r="B1609">
        <v>2023</v>
      </c>
    </row>
    <row r="1610" spans="1:2" x14ac:dyDescent="0.2">
      <c r="A1610" t="s">
        <v>65</v>
      </c>
      <c r="B1610">
        <v>2023</v>
      </c>
    </row>
    <row r="1611" spans="1:2" x14ac:dyDescent="0.2">
      <c r="A1611" t="s">
        <v>70</v>
      </c>
      <c r="B1611">
        <v>2023</v>
      </c>
    </row>
    <row r="1612" spans="1:2" x14ac:dyDescent="0.2">
      <c r="A1612" t="s">
        <v>70</v>
      </c>
      <c r="B1612">
        <v>2023</v>
      </c>
    </row>
    <row r="1613" spans="1:2" x14ac:dyDescent="0.2">
      <c r="A1613" t="s">
        <v>69</v>
      </c>
      <c r="B1613">
        <v>2023</v>
      </c>
    </row>
    <row r="1614" spans="1:2" x14ac:dyDescent="0.2">
      <c r="A1614" t="s">
        <v>61</v>
      </c>
      <c r="B1614">
        <v>2023</v>
      </c>
    </row>
    <row r="1615" spans="1:2" x14ac:dyDescent="0.2">
      <c r="A1615" t="s">
        <v>61</v>
      </c>
      <c r="B1615">
        <v>2023</v>
      </c>
    </row>
    <row r="1616" spans="1:2" x14ac:dyDescent="0.2">
      <c r="A1616" t="s">
        <v>70</v>
      </c>
      <c r="B1616">
        <v>2023</v>
      </c>
    </row>
    <row r="1617" spans="1:2" x14ac:dyDescent="0.2">
      <c r="A1617" t="s">
        <v>69</v>
      </c>
      <c r="B1617">
        <v>2024</v>
      </c>
    </row>
    <row r="1618" spans="1:2" x14ac:dyDescent="0.2">
      <c r="A1618" t="s">
        <v>65</v>
      </c>
      <c r="B1618">
        <v>2023</v>
      </c>
    </row>
    <row r="1619" spans="1:2" x14ac:dyDescent="0.2">
      <c r="A1619" t="s">
        <v>70</v>
      </c>
      <c r="B1619">
        <v>2023</v>
      </c>
    </row>
    <row r="1620" spans="1:2" x14ac:dyDescent="0.2">
      <c r="A1620" t="s">
        <v>61</v>
      </c>
      <c r="B1620">
        <v>2023</v>
      </c>
    </row>
    <row r="1621" spans="1:2" x14ac:dyDescent="0.2">
      <c r="A1621" t="s">
        <v>61</v>
      </c>
      <c r="B1621">
        <v>0</v>
      </c>
    </row>
    <row r="1622" spans="1:2" x14ac:dyDescent="0.2">
      <c r="A1622" t="s">
        <v>70</v>
      </c>
      <c r="B1622">
        <v>2023</v>
      </c>
    </row>
    <row r="1623" spans="1:2" x14ac:dyDescent="0.2">
      <c r="A1623" t="s">
        <v>61</v>
      </c>
      <c r="B1623">
        <v>2023</v>
      </c>
    </row>
    <row r="1624" spans="1:2" x14ac:dyDescent="0.2">
      <c r="A1624" t="s">
        <v>61</v>
      </c>
      <c r="B1624">
        <v>2023</v>
      </c>
    </row>
    <row r="1625" spans="1:2" x14ac:dyDescent="0.2">
      <c r="A1625" t="s">
        <v>69</v>
      </c>
      <c r="B1625">
        <v>2023</v>
      </c>
    </row>
    <row r="1626" spans="1:2" x14ac:dyDescent="0.2">
      <c r="A1626" t="s">
        <v>69</v>
      </c>
      <c r="B1626">
        <v>2023</v>
      </c>
    </row>
    <row r="1627" spans="1:2" x14ac:dyDescent="0.2">
      <c r="A1627" t="s">
        <v>65</v>
      </c>
      <c r="B1627">
        <v>2023</v>
      </c>
    </row>
    <row r="1628" spans="1:2" x14ac:dyDescent="0.2">
      <c r="A1628" t="s">
        <v>61</v>
      </c>
      <c r="B1628">
        <v>0</v>
      </c>
    </row>
    <row r="1629" spans="1:2" x14ac:dyDescent="0.2">
      <c r="A1629" t="s">
        <v>69</v>
      </c>
      <c r="B1629">
        <v>2023</v>
      </c>
    </row>
    <row r="1630" spans="1:2" x14ac:dyDescent="0.2">
      <c r="A1630" t="s">
        <v>70</v>
      </c>
      <c r="B1630">
        <v>2023</v>
      </c>
    </row>
    <row r="1631" spans="1:2" x14ac:dyDescent="0.2">
      <c r="A1631" t="s">
        <v>70</v>
      </c>
      <c r="B1631">
        <v>2023</v>
      </c>
    </row>
    <row r="1632" spans="1:2" x14ac:dyDescent="0.2">
      <c r="A1632" t="s">
        <v>70</v>
      </c>
      <c r="B1632">
        <v>2023</v>
      </c>
    </row>
    <row r="1633" spans="1:2" x14ac:dyDescent="0.2">
      <c r="A1633" t="s">
        <v>69</v>
      </c>
      <c r="B1633">
        <v>2023</v>
      </c>
    </row>
    <row r="1634" spans="1:2" x14ac:dyDescent="0.2">
      <c r="A1634" t="s">
        <v>69</v>
      </c>
      <c r="B1634">
        <v>2023</v>
      </c>
    </row>
    <row r="1635" spans="1:2" x14ac:dyDescent="0.2">
      <c r="A1635" t="s">
        <v>69</v>
      </c>
      <c r="B1635">
        <v>2023</v>
      </c>
    </row>
    <row r="1636" spans="1:2" x14ac:dyDescent="0.2">
      <c r="A1636" t="s">
        <v>70</v>
      </c>
      <c r="B1636">
        <v>2023</v>
      </c>
    </row>
    <row r="1637" spans="1:2" x14ac:dyDescent="0.2">
      <c r="A1637" t="s">
        <v>61</v>
      </c>
      <c r="B1637">
        <v>2023</v>
      </c>
    </row>
    <row r="1638" spans="1:2" x14ac:dyDescent="0.2">
      <c r="A1638" t="s">
        <v>65</v>
      </c>
      <c r="B1638">
        <v>2023</v>
      </c>
    </row>
    <row r="1639" spans="1:2" x14ac:dyDescent="0.2">
      <c r="A1639" t="s">
        <v>61</v>
      </c>
      <c r="B1639">
        <v>2023</v>
      </c>
    </row>
    <row r="1640" spans="1:2" x14ac:dyDescent="0.2">
      <c r="A1640" t="s">
        <v>61</v>
      </c>
      <c r="B1640">
        <v>2023</v>
      </c>
    </row>
    <row r="1641" spans="1:2" x14ac:dyDescent="0.2">
      <c r="A1641" t="s">
        <v>65</v>
      </c>
      <c r="B1641">
        <v>2023</v>
      </c>
    </row>
    <row r="1642" spans="1:2" x14ac:dyDescent="0.2">
      <c r="A1642" t="s">
        <v>65</v>
      </c>
      <c r="B1642">
        <v>2023</v>
      </c>
    </row>
    <row r="1643" spans="1:2" x14ac:dyDescent="0.2">
      <c r="A1643" t="s">
        <v>65</v>
      </c>
      <c r="B1643">
        <v>2023</v>
      </c>
    </row>
    <row r="1644" spans="1:2" x14ac:dyDescent="0.2">
      <c r="A1644" t="s">
        <v>61</v>
      </c>
      <c r="B1644">
        <v>2024</v>
      </c>
    </row>
    <row r="1645" spans="1:2" x14ac:dyDescent="0.2">
      <c r="A1645" t="s">
        <v>61</v>
      </c>
      <c r="B1645">
        <v>2023</v>
      </c>
    </row>
    <row r="1646" spans="1:2" x14ac:dyDescent="0.2">
      <c r="A1646" t="s">
        <v>61</v>
      </c>
      <c r="B1646">
        <v>2023</v>
      </c>
    </row>
    <row r="1647" spans="1:2" x14ac:dyDescent="0.2">
      <c r="A1647" t="s">
        <v>61</v>
      </c>
      <c r="B1647">
        <v>2023</v>
      </c>
    </row>
    <row r="1648" spans="1:2" x14ac:dyDescent="0.2">
      <c r="A1648" t="s">
        <v>70</v>
      </c>
      <c r="B1648">
        <v>2023</v>
      </c>
    </row>
    <row r="1649" spans="1:2" x14ac:dyDescent="0.2">
      <c r="A1649" t="s">
        <v>61</v>
      </c>
      <c r="B1649">
        <v>2023</v>
      </c>
    </row>
    <row r="1650" spans="1:2" x14ac:dyDescent="0.2">
      <c r="A1650" t="s">
        <v>69</v>
      </c>
      <c r="B1650">
        <v>0</v>
      </c>
    </row>
    <row r="1651" spans="1:2" x14ac:dyDescent="0.2">
      <c r="A1651" t="s">
        <v>61</v>
      </c>
      <c r="B1651">
        <v>2023</v>
      </c>
    </row>
    <row r="1652" spans="1:2" x14ac:dyDescent="0.2">
      <c r="A1652" t="s">
        <v>69</v>
      </c>
      <c r="B1652">
        <v>0</v>
      </c>
    </row>
    <row r="1653" spans="1:2" x14ac:dyDescent="0.2">
      <c r="A1653" t="s">
        <v>65</v>
      </c>
      <c r="B1653">
        <v>2023</v>
      </c>
    </row>
    <row r="1654" spans="1:2" x14ac:dyDescent="0.2">
      <c r="A1654" t="s">
        <v>61</v>
      </c>
      <c r="B1654">
        <v>2023</v>
      </c>
    </row>
    <row r="1655" spans="1:2" x14ac:dyDescent="0.2">
      <c r="A1655" t="s">
        <v>69</v>
      </c>
      <c r="B1655">
        <v>2023</v>
      </c>
    </row>
    <row r="1656" spans="1:2" x14ac:dyDescent="0.2">
      <c r="A1656" t="s">
        <v>61</v>
      </c>
      <c r="B1656">
        <v>2023</v>
      </c>
    </row>
    <row r="1657" spans="1:2" x14ac:dyDescent="0.2">
      <c r="A1657" t="s">
        <v>61</v>
      </c>
      <c r="B1657">
        <v>2023</v>
      </c>
    </row>
    <row r="1658" spans="1:2" x14ac:dyDescent="0.2">
      <c r="A1658" t="s">
        <v>61</v>
      </c>
      <c r="B1658">
        <v>2023</v>
      </c>
    </row>
    <row r="1659" spans="1:2" x14ac:dyDescent="0.2">
      <c r="A1659" t="s">
        <v>61</v>
      </c>
      <c r="B1659">
        <v>2023</v>
      </c>
    </row>
    <row r="1660" spans="1:2" x14ac:dyDescent="0.2">
      <c r="A1660" t="s">
        <v>61</v>
      </c>
      <c r="B1660">
        <v>0</v>
      </c>
    </row>
    <row r="1661" spans="1:2" x14ac:dyDescent="0.2">
      <c r="A1661" t="s">
        <v>78</v>
      </c>
      <c r="B1661">
        <v>0</v>
      </c>
    </row>
    <row r="1662" spans="1:2" x14ac:dyDescent="0.2">
      <c r="A1662" t="s">
        <v>61</v>
      </c>
      <c r="B1662">
        <v>2023</v>
      </c>
    </row>
    <row r="1663" spans="1:2" x14ac:dyDescent="0.2">
      <c r="A1663" t="s">
        <v>70</v>
      </c>
      <c r="B1663">
        <v>2023</v>
      </c>
    </row>
    <row r="1664" spans="1:2" x14ac:dyDescent="0.2">
      <c r="A1664" t="s">
        <v>70</v>
      </c>
      <c r="B1664">
        <v>2023</v>
      </c>
    </row>
    <row r="1665" spans="1:2" x14ac:dyDescent="0.2">
      <c r="A1665" t="s">
        <v>61</v>
      </c>
      <c r="B1665">
        <v>0</v>
      </c>
    </row>
    <row r="1666" spans="1:2" x14ac:dyDescent="0.2">
      <c r="A1666" t="s">
        <v>70</v>
      </c>
      <c r="B1666">
        <v>2023</v>
      </c>
    </row>
    <row r="1667" spans="1:2" x14ac:dyDescent="0.2">
      <c r="A1667" t="s">
        <v>70</v>
      </c>
      <c r="B1667">
        <v>2023</v>
      </c>
    </row>
    <row r="1668" spans="1:2" x14ac:dyDescent="0.2">
      <c r="A1668" t="s">
        <v>70</v>
      </c>
      <c r="B1668">
        <v>2022</v>
      </c>
    </row>
    <row r="1669" spans="1:2" x14ac:dyDescent="0.2">
      <c r="A1669" t="s">
        <v>61</v>
      </c>
      <c r="B1669">
        <v>2023</v>
      </c>
    </row>
    <row r="1670" spans="1:2" x14ac:dyDescent="0.2">
      <c r="A1670" t="s">
        <v>65</v>
      </c>
      <c r="B1670">
        <v>2023</v>
      </c>
    </row>
    <row r="1671" spans="1:2" x14ac:dyDescent="0.2">
      <c r="A1671" t="s">
        <v>70</v>
      </c>
      <c r="B1671">
        <v>2023</v>
      </c>
    </row>
    <row r="1672" spans="1:2" x14ac:dyDescent="0.2">
      <c r="A1672" t="s">
        <v>65</v>
      </c>
      <c r="B1672">
        <v>2023</v>
      </c>
    </row>
    <row r="1673" spans="1:2" x14ac:dyDescent="0.2">
      <c r="A1673" t="s">
        <v>70</v>
      </c>
      <c r="B1673">
        <v>2023</v>
      </c>
    </row>
    <row r="1674" spans="1:2" x14ac:dyDescent="0.2">
      <c r="A1674" t="s">
        <v>65</v>
      </c>
      <c r="B1674">
        <v>0</v>
      </c>
    </row>
    <row r="1675" spans="1:2" x14ac:dyDescent="0.2">
      <c r="A1675" t="s">
        <v>70</v>
      </c>
      <c r="B1675">
        <v>2023</v>
      </c>
    </row>
    <row r="1676" spans="1:2" x14ac:dyDescent="0.2">
      <c r="A1676" t="s">
        <v>70</v>
      </c>
      <c r="B1676">
        <v>0</v>
      </c>
    </row>
    <row r="1677" spans="1:2" x14ac:dyDescent="0.2">
      <c r="A1677" t="s">
        <v>61</v>
      </c>
      <c r="B1677">
        <v>2023</v>
      </c>
    </row>
    <row r="1678" spans="1:2" x14ac:dyDescent="0.2">
      <c r="A1678" t="s">
        <v>61</v>
      </c>
      <c r="B1678">
        <v>2024</v>
      </c>
    </row>
    <row r="1679" spans="1:2" x14ac:dyDescent="0.2">
      <c r="A1679" t="s">
        <v>69</v>
      </c>
      <c r="B1679">
        <v>2023</v>
      </c>
    </row>
    <row r="1680" spans="1:2" x14ac:dyDescent="0.2">
      <c r="A1680" t="s">
        <v>61</v>
      </c>
      <c r="B1680">
        <v>2023</v>
      </c>
    </row>
    <row r="1681" spans="1:2" x14ac:dyDescent="0.2">
      <c r="A1681" t="s">
        <v>61</v>
      </c>
      <c r="B1681">
        <v>0</v>
      </c>
    </row>
    <row r="1682" spans="1:2" x14ac:dyDescent="0.2">
      <c r="A1682" t="s">
        <v>70</v>
      </c>
      <c r="B1682">
        <v>2023</v>
      </c>
    </row>
    <row r="1683" spans="1:2" x14ac:dyDescent="0.2">
      <c r="A1683" t="s">
        <v>70</v>
      </c>
      <c r="B1683">
        <v>2023</v>
      </c>
    </row>
    <row r="1684" spans="1:2" x14ac:dyDescent="0.2">
      <c r="A1684" t="s">
        <v>69</v>
      </c>
      <c r="B1684">
        <v>2023</v>
      </c>
    </row>
    <row r="1685" spans="1:2" x14ac:dyDescent="0.2">
      <c r="A1685" t="s">
        <v>61</v>
      </c>
      <c r="B1685">
        <v>0</v>
      </c>
    </row>
    <row r="1686" spans="1:2" x14ac:dyDescent="0.2">
      <c r="A1686" t="s">
        <v>65</v>
      </c>
      <c r="B1686">
        <v>0</v>
      </c>
    </row>
    <row r="1687" spans="1:2" x14ac:dyDescent="0.2">
      <c r="A1687" t="s">
        <v>61</v>
      </c>
      <c r="B1687">
        <v>2023</v>
      </c>
    </row>
    <row r="1688" spans="1:2" x14ac:dyDescent="0.2">
      <c r="A1688" t="s">
        <v>70</v>
      </c>
      <c r="B1688">
        <v>2023</v>
      </c>
    </row>
    <row r="1689" spans="1:2" x14ac:dyDescent="0.2">
      <c r="A1689" t="s">
        <v>70</v>
      </c>
      <c r="B1689">
        <v>2023</v>
      </c>
    </row>
    <row r="1690" spans="1:2" x14ac:dyDescent="0.2">
      <c r="A1690" t="s">
        <v>65</v>
      </c>
      <c r="B1690">
        <v>2024</v>
      </c>
    </row>
    <row r="1691" spans="1:2" x14ac:dyDescent="0.2">
      <c r="A1691" t="s">
        <v>69</v>
      </c>
      <c r="B1691">
        <v>0</v>
      </c>
    </row>
    <row r="1692" spans="1:2" x14ac:dyDescent="0.2">
      <c r="A1692" t="s">
        <v>65</v>
      </c>
      <c r="B1692">
        <v>2023</v>
      </c>
    </row>
    <row r="1693" spans="1:2" x14ac:dyDescent="0.2">
      <c r="A1693" t="s">
        <v>70</v>
      </c>
      <c r="B1693">
        <v>0</v>
      </c>
    </row>
    <row r="1694" spans="1:2" x14ac:dyDescent="0.2">
      <c r="A1694" t="s">
        <v>70</v>
      </c>
      <c r="B1694">
        <v>2023</v>
      </c>
    </row>
    <row r="1695" spans="1:2" x14ac:dyDescent="0.2">
      <c r="A1695" t="s">
        <v>61</v>
      </c>
      <c r="B1695">
        <v>2023</v>
      </c>
    </row>
    <row r="1696" spans="1:2" x14ac:dyDescent="0.2">
      <c r="A1696" t="s">
        <v>61</v>
      </c>
      <c r="B1696">
        <v>2024</v>
      </c>
    </row>
    <row r="1697" spans="1:2" x14ac:dyDescent="0.2">
      <c r="A1697" t="s">
        <v>70</v>
      </c>
      <c r="B1697">
        <v>2023</v>
      </c>
    </row>
    <row r="1698" spans="1:2" x14ac:dyDescent="0.2">
      <c r="A1698" t="s">
        <v>70</v>
      </c>
      <c r="B1698">
        <v>2023</v>
      </c>
    </row>
    <row r="1699" spans="1:2" x14ac:dyDescent="0.2">
      <c r="A1699" t="s">
        <v>61</v>
      </c>
      <c r="B1699">
        <v>2023</v>
      </c>
    </row>
    <row r="1700" spans="1:2" x14ac:dyDescent="0.2">
      <c r="A1700" t="s">
        <v>61</v>
      </c>
      <c r="B1700">
        <v>2023</v>
      </c>
    </row>
    <row r="1701" spans="1:2" x14ac:dyDescent="0.2">
      <c r="A1701" t="s">
        <v>70</v>
      </c>
      <c r="B1701">
        <v>2023</v>
      </c>
    </row>
    <row r="1702" spans="1:2" x14ac:dyDescent="0.2">
      <c r="A1702" t="s">
        <v>61</v>
      </c>
      <c r="B1702">
        <v>0</v>
      </c>
    </row>
    <row r="1703" spans="1:2" x14ac:dyDescent="0.2">
      <c r="A1703" t="s">
        <v>70</v>
      </c>
      <c r="B1703">
        <v>2023</v>
      </c>
    </row>
    <row r="1704" spans="1:2" x14ac:dyDescent="0.2">
      <c r="A1704" t="s">
        <v>61</v>
      </c>
      <c r="B1704">
        <v>2024</v>
      </c>
    </row>
    <row r="1705" spans="1:2" x14ac:dyDescent="0.2">
      <c r="A1705" t="s">
        <v>70</v>
      </c>
      <c r="B1705">
        <v>2022</v>
      </c>
    </row>
    <row r="1706" spans="1:2" x14ac:dyDescent="0.2">
      <c r="A1706" t="s">
        <v>70</v>
      </c>
      <c r="B1706">
        <v>2023</v>
      </c>
    </row>
    <row r="1707" spans="1:2" x14ac:dyDescent="0.2">
      <c r="A1707" t="s">
        <v>68</v>
      </c>
      <c r="B1707">
        <v>2022</v>
      </c>
    </row>
    <row r="1708" spans="1:2" x14ac:dyDescent="0.2">
      <c r="A1708" t="s">
        <v>65</v>
      </c>
      <c r="B1708">
        <v>2023</v>
      </c>
    </row>
    <row r="1709" spans="1:2" x14ac:dyDescent="0.2">
      <c r="A1709" t="s">
        <v>70</v>
      </c>
      <c r="B1709">
        <v>2023</v>
      </c>
    </row>
    <row r="1710" spans="1:2" x14ac:dyDescent="0.2">
      <c r="A1710" t="s">
        <v>61</v>
      </c>
      <c r="B1710">
        <v>2023</v>
      </c>
    </row>
    <row r="1711" spans="1:2" x14ac:dyDescent="0.2">
      <c r="A1711" t="s">
        <v>70</v>
      </c>
      <c r="B1711">
        <v>0</v>
      </c>
    </row>
    <row r="1712" spans="1:2" x14ac:dyDescent="0.2">
      <c r="A1712" t="s">
        <v>61</v>
      </c>
      <c r="B1712">
        <v>2023</v>
      </c>
    </row>
    <row r="1713" spans="1:2" x14ac:dyDescent="0.2">
      <c r="A1713" t="s">
        <v>61</v>
      </c>
      <c r="B1713">
        <v>2023</v>
      </c>
    </row>
    <row r="1714" spans="1:2" x14ac:dyDescent="0.2">
      <c r="A1714" t="s">
        <v>61</v>
      </c>
      <c r="B1714">
        <v>2023</v>
      </c>
    </row>
    <row r="1715" spans="1:2" x14ac:dyDescent="0.2">
      <c r="A1715" t="s">
        <v>61</v>
      </c>
      <c r="B1715">
        <v>2023</v>
      </c>
    </row>
    <row r="1716" spans="1:2" x14ac:dyDescent="0.2">
      <c r="A1716" t="s">
        <v>61</v>
      </c>
      <c r="B1716">
        <v>2023</v>
      </c>
    </row>
    <row r="1717" spans="1:2" x14ac:dyDescent="0.2">
      <c r="A1717" t="s">
        <v>70</v>
      </c>
      <c r="B1717">
        <v>2023</v>
      </c>
    </row>
    <row r="1718" spans="1:2" x14ac:dyDescent="0.2">
      <c r="A1718" t="s">
        <v>61</v>
      </c>
      <c r="B1718">
        <v>0</v>
      </c>
    </row>
    <row r="1719" spans="1:2" x14ac:dyDescent="0.2">
      <c r="A1719" t="s">
        <v>70</v>
      </c>
      <c r="B1719">
        <v>2023</v>
      </c>
    </row>
    <row r="1720" spans="1:2" x14ac:dyDescent="0.2">
      <c r="A1720" t="s">
        <v>69</v>
      </c>
      <c r="B1720">
        <v>2023</v>
      </c>
    </row>
    <row r="1721" spans="1:2" x14ac:dyDescent="0.2">
      <c r="A1721" t="s">
        <v>61</v>
      </c>
      <c r="B1721">
        <v>2023</v>
      </c>
    </row>
    <row r="1722" spans="1:2" x14ac:dyDescent="0.2">
      <c r="A1722" t="s">
        <v>70</v>
      </c>
      <c r="B1722">
        <v>2023</v>
      </c>
    </row>
    <row r="1723" spans="1:2" x14ac:dyDescent="0.2">
      <c r="A1723" t="s">
        <v>61</v>
      </c>
      <c r="B1723">
        <v>2023</v>
      </c>
    </row>
    <row r="1724" spans="1:2" x14ac:dyDescent="0.2">
      <c r="A1724" t="s">
        <v>70</v>
      </c>
      <c r="B1724">
        <v>2023</v>
      </c>
    </row>
    <row r="1725" spans="1:2" x14ac:dyDescent="0.2">
      <c r="A1725" t="s">
        <v>65</v>
      </c>
      <c r="B1725">
        <v>0</v>
      </c>
    </row>
    <row r="1726" spans="1:2" x14ac:dyDescent="0.2">
      <c r="A1726" t="s">
        <v>69</v>
      </c>
      <c r="B1726">
        <v>2023</v>
      </c>
    </row>
    <row r="1727" spans="1:2" x14ac:dyDescent="0.2">
      <c r="A1727" t="s">
        <v>70</v>
      </c>
      <c r="B1727">
        <v>2023</v>
      </c>
    </row>
    <row r="1728" spans="1:2" x14ac:dyDescent="0.2">
      <c r="A1728" t="s">
        <v>70</v>
      </c>
      <c r="B1728">
        <v>2021</v>
      </c>
    </row>
    <row r="1729" spans="1:2" x14ac:dyDescent="0.2">
      <c r="A1729" t="s">
        <v>61</v>
      </c>
      <c r="B1729">
        <v>2023</v>
      </c>
    </row>
    <row r="1730" spans="1:2" x14ac:dyDescent="0.2">
      <c r="A1730" t="s">
        <v>61</v>
      </c>
      <c r="B1730">
        <v>2023</v>
      </c>
    </row>
    <row r="1731" spans="1:2" x14ac:dyDescent="0.2">
      <c r="A1731" t="s">
        <v>61</v>
      </c>
      <c r="B1731">
        <v>2023</v>
      </c>
    </row>
    <row r="1732" spans="1:2" x14ac:dyDescent="0.2">
      <c r="A1732" t="s">
        <v>70</v>
      </c>
      <c r="B1732">
        <v>2023</v>
      </c>
    </row>
    <row r="1733" spans="1:2" x14ac:dyDescent="0.2">
      <c r="A1733" t="s">
        <v>65</v>
      </c>
      <c r="B1733">
        <v>2023</v>
      </c>
    </row>
    <row r="1734" spans="1:2" x14ac:dyDescent="0.2">
      <c r="A1734" t="s">
        <v>69</v>
      </c>
      <c r="B1734">
        <v>2023</v>
      </c>
    </row>
    <row r="1735" spans="1:2" x14ac:dyDescent="0.2">
      <c r="A1735" t="s">
        <v>70</v>
      </c>
      <c r="B1735">
        <v>2023</v>
      </c>
    </row>
    <row r="1736" spans="1:2" x14ac:dyDescent="0.2">
      <c r="A1736" t="s">
        <v>70</v>
      </c>
      <c r="B1736">
        <v>2023</v>
      </c>
    </row>
    <row r="1737" spans="1:2" x14ac:dyDescent="0.2">
      <c r="A1737" t="s">
        <v>70</v>
      </c>
      <c r="B1737">
        <v>0</v>
      </c>
    </row>
    <row r="1738" spans="1:2" x14ac:dyDescent="0.2">
      <c r="A1738" t="s">
        <v>61</v>
      </c>
      <c r="B1738">
        <v>2023</v>
      </c>
    </row>
    <row r="1739" spans="1:2" x14ac:dyDescent="0.2">
      <c r="A1739" t="s">
        <v>65</v>
      </c>
      <c r="B1739">
        <v>2023</v>
      </c>
    </row>
    <row r="1740" spans="1:2" x14ac:dyDescent="0.2">
      <c r="A1740" t="s">
        <v>69</v>
      </c>
      <c r="B1740">
        <v>2023</v>
      </c>
    </row>
    <row r="1741" spans="1:2" x14ac:dyDescent="0.2">
      <c r="A1741" t="s">
        <v>69</v>
      </c>
      <c r="B1741">
        <v>2023</v>
      </c>
    </row>
    <row r="1742" spans="1:2" x14ac:dyDescent="0.2">
      <c r="A1742" t="s">
        <v>70</v>
      </c>
      <c r="B1742">
        <v>2023</v>
      </c>
    </row>
    <row r="1743" spans="1:2" x14ac:dyDescent="0.2">
      <c r="A1743" t="s">
        <v>69</v>
      </c>
      <c r="B1743">
        <v>2023</v>
      </c>
    </row>
    <row r="1744" spans="1:2" x14ac:dyDescent="0.2">
      <c r="A1744" t="s">
        <v>61</v>
      </c>
      <c r="B1744">
        <v>2023</v>
      </c>
    </row>
    <row r="1745" spans="1:2" x14ac:dyDescent="0.2">
      <c r="A1745" t="s">
        <v>69</v>
      </c>
      <c r="B1745">
        <v>2023</v>
      </c>
    </row>
    <row r="1746" spans="1:2" x14ac:dyDescent="0.2">
      <c r="A1746" t="s">
        <v>70</v>
      </c>
      <c r="B1746">
        <v>2023</v>
      </c>
    </row>
    <row r="1747" spans="1:2" x14ac:dyDescent="0.2">
      <c r="A1747" t="s">
        <v>65</v>
      </c>
      <c r="B1747">
        <v>2024</v>
      </c>
    </row>
    <row r="1748" spans="1:2" x14ac:dyDescent="0.2">
      <c r="A1748" t="s">
        <v>70</v>
      </c>
      <c r="B1748">
        <v>2023</v>
      </c>
    </row>
    <row r="1749" spans="1:2" x14ac:dyDescent="0.2">
      <c r="A1749" t="s">
        <v>65</v>
      </c>
      <c r="B1749">
        <v>0</v>
      </c>
    </row>
    <row r="1750" spans="1:2" x14ac:dyDescent="0.2">
      <c r="A1750" t="s">
        <v>70</v>
      </c>
      <c r="B1750">
        <v>0</v>
      </c>
    </row>
    <row r="1751" spans="1:2" x14ac:dyDescent="0.2">
      <c r="A1751" t="s">
        <v>65</v>
      </c>
      <c r="B1751">
        <v>2023</v>
      </c>
    </row>
    <row r="1752" spans="1:2" x14ac:dyDescent="0.2">
      <c r="A1752" t="s">
        <v>70</v>
      </c>
      <c r="B1752">
        <v>2023</v>
      </c>
    </row>
    <row r="1753" spans="1:2" x14ac:dyDescent="0.2">
      <c r="A1753" t="s">
        <v>70</v>
      </c>
      <c r="B1753">
        <v>2023</v>
      </c>
    </row>
    <row r="1754" spans="1:2" x14ac:dyDescent="0.2">
      <c r="A1754" t="s">
        <v>69</v>
      </c>
      <c r="B1754">
        <v>2023</v>
      </c>
    </row>
    <row r="1755" spans="1:2" x14ac:dyDescent="0.2">
      <c r="A1755" t="s">
        <v>69</v>
      </c>
      <c r="B1755">
        <v>2023</v>
      </c>
    </row>
    <row r="1756" spans="1:2" x14ac:dyDescent="0.2">
      <c r="A1756" t="s">
        <v>61</v>
      </c>
      <c r="B1756">
        <v>2023</v>
      </c>
    </row>
    <row r="1757" spans="1:2" x14ac:dyDescent="0.2">
      <c r="A1757" t="s">
        <v>61</v>
      </c>
      <c r="B1757">
        <v>2023</v>
      </c>
    </row>
    <row r="1758" spans="1:2" x14ac:dyDescent="0.2">
      <c r="A1758" t="s">
        <v>70</v>
      </c>
      <c r="B1758">
        <v>2023</v>
      </c>
    </row>
    <row r="1759" spans="1:2" x14ac:dyDescent="0.2">
      <c r="A1759" t="s">
        <v>69</v>
      </c>
      <c r="B1759">
        <v>2021</v>
      </c>
    </row>
    <row r="1760" spans="1:2" x14ac:dyDescent="0.2">
      <c r="A1760" t="s">
        <v>68</v>
      </c>
      <c r="B1760">
        <v>2022</v>
      </c>
    </row>
    <row r="1761" spans="1:2" x14ac:dyDescent="0.2">
      <c r="A1761" t="s">
        <v>61</v>
      </c>
      <c r="B1761">
        <v>2023</v>
      </c>
    </row>
    <row r="1762" spans="1:2" x14ac:dyDescent="0.2">
      <c r="A1762" t="s">
        <v>65</v>
      </c>
      <c r="B1762">
        <v>2023</v>
      </c>
    </row>
    <row r="1763" spans="1:2" x14ac:dyDescent="0.2">
      <c r="A1763" t="s">
        <v>61</v>
      </c>
      <c r="B1763">
        <v>2023</v>
      </c>
    </row>
    <row r="1764" spans="1:2" x14ac:dyDescent="0.2">
      <c r="A1764" t="s">
        <v>65</v>
      </c>
      <c r="B1764">
        <v>2023</v>
      </c>
    </row>
    <row r="1765" spans="1:2" x14ac:dyDescent="0.2">
      <c r="A1765" t="s">
        <v>61</v>
      </c>
      <c r="B1765">
        <v>2023</v>
      </c>
    </row>
    <row r="1766" spans="1:2" x14ac:dyDescent="0.2">
      <c r="A1766" t="s">
        <v>65</v>
      </c>
      <c r="B1766">
        <v>2023</v>
      </c>
    </row>
    <row r="1767" spans="1:2" x14ac:dyDescent="0.2">
      <c r="A1767" t="s">
        <v>78</v>
      </c>
      <c r="B1767">
        <v>0</v>
      </c>
    </row>
    <row r="1768" spans="1:2" x14ac:dyDescent="0.2">
      <c r="A1768" t="s">
        <v>78</v>
      </c>
      <c r="B1768">
        <v>0</v>
      </c>
    </row>
    <row r="1769" spans="1:2" x14ac:dyDescent="0.2">
      <c r="A1769" t="s">
        <v>70</v>
      </c>
      <c r="B1769">
        <v>2023</v>
      </c>
    </row>
    <row r="1770" spans="1:2" x14ac:dyDescent="0.2">
      <c r="A1770" t="s">
        <v>61</v>
      </c>
      <c r="B1770">
        <v>2023</v>
      </c>
    </row>
    <row r="1771" spans="1:2" x14ac:dyDescent="0.2">
      <c r="A1771" t="s">
        <v>70</v>
      </c>
      <c r="B1771">
        <v>2023</v>
      </c>
    </row>
    <row r="1772" spans="1:2" x14ac:dyDescent="0.2">
      <c r="A1772" t="s">
        <v>70</v>
      </c>
      <c r="B1772">
        <v>2023</v>
      </c>
    </row>
    <row r="1773" spans="1:2" x14ac:dyDescent="0.2">
      <c r="A1773" t="s">
        <v>65</v>
      </c>
      <c r="B1773">
        <v>2023</v>
      </c>
    </row>
    <row r="1774" spans="1:2" x14ac:dyDescent="0.2">
      <c r="A1774" t="s">
        <v>65</v>
      </c>
      <c r="B1774">
        <v>2023</v>
      </c>
    </row>
    <row r="1775" spans="1:2" x14ac:dyDescent="0.2">
      <c r="A1775" t="s">
        <v>65</v>
      </c>
      <c r="B1775">
        <v>2023</v>
      </c>
    </row>
    <row r="1776" spans="1:2" x14ac:dyDescent="0.2">
      <c r="A1776" t="s">
        <v>70</v>
      </c>
      <c r="B1776">
        <v>2024</v>
      </c>
    </row>
    <row r="1777" spans="1:2" x14ac:dyDescent="0.2">
      <c r="A1777" t="s">
        <v>70</v>
      </c>
      <c r="B1777">
        <v>0</v>
      </c>
    </row>
    <row r="1778" spans="1:2" x14ac:dyDescent="0.2">
      <c r="A1778" t="s">
        <v>61</v>
      </c>
      <c r="B1778">
        <v>2023</v>
      </c>
    </row>
    <row r="1779" spans="1:2" x14ac:dyDescent="0.2">
      <c r="A1779" t="s">
        <v>70</v>
      </c>
      <c r="B1779">
        <v>2023</v>
      </c>
    </row>
    <row r="1780" spans="1:2" x14ac:dyDescent="0.2">
      <c r="A1780" t="s">
        <v>61</v>
      </c>
      <c r="B1780">
        <v>0</v>
      </c>
    </row>
    <row r="1781" spans="1:2" x14ac:dyDescent="0.2">
      <c r="A1781" t="s">
        <v>61</v>
      </c>
      <c r="B1781">
        <v>2023</v>
      </c>
    </row>
    <row r="1782" spans="1:2" x14ac:dyDescent="0.2">
      <c r="A1782" t="s">
        <v>61</v>
      </c>
      <c r="B1782">
        <v>2023</v>
      </c>
    </row>
    <row r="1783" spans="1:2" x14ac:dyDescent="0.2">
      <c r="A1783" t="s">
        <v>69</v>
      </c>
      <c r="B1783">
        <v>2023</v>
      </c>
    </row>
    <row r="1784" spans="1:2" x14ac:dyDescent="0.2">
      <c r="A1784" t="s">
        <v>69</v>
      </c>
      <c r="B1784">
        <v>2023</v>
      </c>
    </row>
    <row r="1785" spans="1:2" x14ac:dyDescent="0.2">
      <c r="A1785" t="s">
        <v>70</v>
      </c>
      <c r="B1785">
        <v>2023</v>
      </c>
    </row>
    <row r="1786" spans="1:2" x14ac:dyDescent="0.2">
      <c r="A1786" t="s">
        <v>65</v>
      </c>
      <c r="B1786">
        <v>2023</v>
      </c>
    </row>
    <row r="1787" spans="1:2" x14ac:dyDescent="0.2">
      <c r="A1787" t="s">
        <v>61</v>
      </c>
      <c r="B1787">
        <v>2023</v>
      </c>
    </row>
    <row r="1788" spans="1:2" x14ac:dyDescent="0.2">
      <c r="A1788" t="s">
        <v>70</v>
      </c>
      <c r="B1788">
        <v>0</v>
      </c>
    </row>
    <row r="1789" spans="1:2" x14ac:dyDescent="0.2">
      <c r="A1789" t="s">
        <v>69</v>
      </c>
      <c r="B1789">
        <v>2023</v>
      </c>
    </row>
    <row r="1790" spans="1:2" x14ac:dyDescent="0.2">
      <c r="A1790" t="s">
        <v>68</v>
      </c>
      <c r="B1790">
        <v>2021</v>
      </c>
    </row>
    <row r="1791" spans="1:2" x14ac:dyDescent="0.2">
      <c r="A1791" t="s">
        <v>65</v>
      </c>
      <c r="B1791">
        <v>0</v>
      </c>
    </row>
    <row r="1792" spans="1:2" x14ac:dyDescent="0.2">
      <c r="A1792" t="s">
        <v>61</v>
      </c>
      <c r="B1792">
        <v>2024</v>
      </c>
    </row>
    <row r="1793" spans="1:2" x14ac:dyDescent="0.2">
      <c r="A1793" t="s">
        <v>65</v>
      </c>
      <c r="B1793">
        <v>2023</v>
      </c>
    </row>
    <row r="1794" spans="1:2" x14ac:dyDescent="0.2">
      <c r="A1794" t="s">
        <v>70</v>
      </c>
      <c r="B1794">
        <v>0</v>
      </c>
    </row>
    <row r="1795" spans="1:2" x14ac:dyDescent="0.2">
      <c r="A1795" t="s">
        <v>61</v>
      </c>
      <c r="B1795">
        <v>0</v>
      </c>
    </row>
    <row r="1796" spans="1:2" x14ac:dyDescent="0.2">
      <c r="A1796" t="s">
        <v>69</v>
      </c>
      <c r="B1796">
        <v>2023</v>
      </c>
    </row>
    <row r="1797" spans="1:2" x14ac:dyDescent="0.2">
      <c r="A1797" t="s">
        <v>69</v>
      </c>
      <c r="B1797">
        <v>2021</v>
      </c>
    </row>
    <row r="1798" spans="1:2" x14ac:dyDescent="0.2">
      <c r="A1798" t="s">
        <v>70</v>
      </c>
      <c r="B1798">
        <v>2023</v>
      </c>
    </row>
    <row r="1799" spans="1:2" x14ac:dyDescent="0.2">
      <c r="A1799" t="s">
        <v>61</v>
      </c>
      <c r="B1799">
        <v>2023</v>
      </c>
    </row>
    <row r="1800" spans="1:2" x14ac:dyDescent="0.2">
      <c r="A1800" t="s">
        <v>70</v>
      </c>
      <c r="B1800">
        <v>2023</v>
      </c>
    </row>
    <row r="1801" spans="1:2" x14ac:dyDescent="0.2">
      <c r="A1801" t="s">
        <v>65</v>
      </c>
      <c r="B1801">
        <v>2023</v>
      </c>
    </row>
    <row r="1802" spans="1:2" x14ac:dyDescent="0.2">
      <c r="A1802" t="s">
        <v>69</v>
      </c>
      <c r="B1802">
        <v>2023</v>
      </c>
    </row>
    <row r="1803" spans="1:2" x14ac:dyDescent="0.2">
      <c r="A1803" t="s">
        <v>61</v>
      </c>
      <c r="B1803">
        <v>2023</v>
      </c>
    </row>
    <row r="1804" spans="1:2" x14ac:dyDescent="0.2">
      <c r="A1804" t="s">
        <v>69</v>
      </c>
      <c r="B1804">
        <v>2023</v>
      </c>
    </row>
    <row r="1805" spans="1:2" x14ac:dyDescent="0.2">
      <c r="A1805" t="s">
        <v>61</v>
      </c>
      <c r="B1805">
        <v>2023</v>
      </c>
    </row>
    <row r="1806" spans="1:2" x14ac:dyDescent="0.2">
      <c r="A1806" t="s">
        <v>69</v>
      </c>
      <c r="B1806">
        <v>2023</v>
      </c>
    </row>
    <row r="1807" spans="1:2" x14ac:dyDescent="0.2">
      <c r="A1807" t="s">
        <v>69</v>
      </c>
      <c r="B1807">
        <v>2023</v>
      </c>
    </row>
    <row r="1808" spans="1:2" x14ac:dyDescent="0.2">
      <c r="A1808" t="s">
        <v>69</v>
      </c>
      <c r="B1808">
        <v>2023</v>
      </c>
    </row>
    <row r="1809" spans="1:2" x14ac:dyDescent="0.2">
      <c r="A1809" t="s">
        <v>69</v>
      </c>
      <c r="B1809">
        <v>0</v>
      </c>
    </row>
    <row r="1810" spans="1:2" x14ac:dyDescent="0.2">
      <c r="A1810" t="s">
        <v>70</v>
      </c>
      <c r="B1810">
        <v>2023</v>
      </c>
    </row>
    <row r="1811" spans="1:2" x14ac:dyDescent="0.2">
      <c r="A1811" t="s">
        <v>68</v>
      </c>
      <c r="B1811">
        <v>2021</v>
      </c>
    </row>
    <row r="1812" spans="1:2" x14ac:dyDescent="0.2">
      <c r="A1812" t="s">
        <v>89</v>
      </c>
      <c r="B1812">
        <v>0</v>
      </c>
    </row>
    <row r="1813" spans="1:2" x14ac:dyDescent="0.2">
      <c r="A1813" t="s">
        <v>61</v>
      </c>
      <c r="B1813">
        <v>2023</v>
      </c>
    </row>
    <row r="1814" spans="1:2" x14ac:dyDescent="0.2">
      <c r="A1814" t="s">
        <v>104</v>
      </c>
      <c r="B1814">
        <v>0</v>
      </c>
    </row>
    <row r="1815" spans="1:2" x14ac:dyDescent="0.2">
      <c r="A1815" t="s">
        <v>87</v>
      </c>
      <c r="B1815">
        <v>0</v>
      </c>
    </row>
    <row r="1816" spans="1:2" x14ac:dyDescent="0.2">
      <c r="A1816" t="s">
        <v>77</v>
      </c>
      <c r="B1816">
        <v>2023</v>
      </c>
    </row>
    <row r="1817" spans="1:2" x14ac:dyDescent="0.2">
      <c r="A1817" t="s">
        <v>65</v>
      </c>
      <c r="B1817">
        <v>2024</v>
      </c>
    </row>
    <row r="1818" spans="1:2" x14ac:dyDescent="0.2">
      <c r="A1818" t="s">
        <v>78</v>
      </c>
      <c r="B1818">
        <v>0</v>
      </c>
    </row>
    <row r="1819" spans="1:2" x14ac:dyDescent="0.2">
      <c r="A1819" t="s">
        <v>78</v>
      </c>
      <c r="B1819">
        <v>0</v>
      </c>
    </row>
    <row r="1820" spans="1:2" x14ac:dyDescent="0.2">
      <c r="A1820" t="s">
        <v>65</v>
      </c>
      <c r="B1820">
        <v>2023</v>
      </c>
    </row>
    <row r="1821" spans="1:2" x14ac:dyDescent="0.2">
      <c r="A1821" t="s">
        <v>69</v>
      </c>
      <c r="B1821">
        <v>2024</v>
      </c>
    </row>
    <row r="1822" spans="1:2" x14ac:dyDescent="0.2">
      <c r="A1822" t="s">
        <v>70</v>
      </c>
      <c r="B1822">
        <v>2023</v>
      </c>
    </row>
    <row r="1823" spans="1:2" x14ac:dyDescent="0.2">
      <c r="A1823" t="s">
        <v>70</v>
      </c>
      <c r="B1823">
        <v>2024</v>
      </c>
    </row>
    <row r="1824" spans="1:2" x14ac:dyDescent="0.2">
      <c r="A1824" t="s">
        <v>77</v>
      </c>
      <c r="B1824">
        <v>2022</v>
      </c>
    </row>
  </sheetData>
  <mergeCells count="3">
    <mergeCell ref="A1:B1"/>
    <mergeCell ref="D1:E1"/>
    <mergeCell ref="G1:J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 Data</vt:lpstr>
      <vt:lpstr>Water Data</vt:lpstr>
      <vt:lpstr>Spring 2018</vt:lpstr>
      <vt:lpstr>Fall 2018</vt:lpstr>
      <vt:lpstr>Spring 2019</vt:lpstr>
      <vt:lpstr>Fall 2019</vt:lpstr>
      <vt:lpstr>Spring 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Vu, Kien</cp:lastModifiedBy>
  <cp:revision/>
  <dcterms:created xsi:type="dcterms:W3CDTF">2021-05-02T06:40:36Z</dcterms:created>
  <dcterms:modified xsi:type="dcterms:W3CDTF">2021-10-01T19:56:43Z</dcterms:modified>
  <cp:category/>
  <cp:contentStatus/>
</cp:coreProperties>
</file>