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nderwoa\Documents\Teaching\ECON 398\SPRING 2020\Project Prompts\Rubrics\Data &amp; Methods\"/>
    </mc:Choice>
  </mc:AlternateContent>
  <xr:revisionPtr revIDLastSave="0" documentId="13_ncr:1_{7F3149D4-1656-49C2-908D-0467232B1E10}" xr6:coauthVersionLast="44" xr6:coauthVersionMax="44" xr10:uidLastSave="{00000000-0000-0000-0000-000000000000}"/>
  <bookViews>
    <workbookView xWindow="14303" yWindow="-98" windowWidth="20715" windowHeight="132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4" i="1" l="1"/>
  <c r="B33" i="1"/>
  <c r="B32" i="1"/>
  <c r="B31" i="1"/>
  <c r="B52" i="1"/>
  <c r="B51" i="1"/>
  <c r="B50" i="1"/>
  <c r="B49" i="1"/>
  <c r="B48" i="1"/>
  <c r="B43" i="1"/>
  <c r="B42" i="1"/>
  <c r="B41" i="1"/>
  <c r="B40" i="1"/>
  <c r="B39" i="1"/>
  <c r="B25" i="1"/>
  <c r="B24" i="1"/>
  <c r="B23" i="1"/>
  <c r="B22" i="1"/>
  <c r="B21" i="1"/>
  <c r="B20" i="1"/>
  <c r="B15" i="1"/>
  <c r="B14" i="1"/>
  <c r="B13" i="1"/>
  <c r="B12" i="1"/>
  <c r="B47" i="1" l="1"/>
  <c r="B38" i="1"/>
  <c r="B29" i="1"/>
  <c r="B10" i="1"/>
  <c r="B59" i="1"/>
  <c r="B61" i="1" s="1"/>
  <c r="B62" i="1" s="1"/>
</calcChain>
</file>

<file path=xl/sharedStrings.xml><?xml version="1.0" encoding="utf-8"?>
<sst xmlns="http://schemas.openxmlformats.org/spreadsheetml/2006/main" count="57" uniqueCount="45">
  <si>
    <t>Student Name:</t>
  </si>
  <si>
    <t>Course:</t>
  </si>
  <si>
    <t>Total Points Available</t>
  </si>
  <si>
    <t>Emerging</t>
  </si>
  <si>
    <t>Developing</t>
  </si>
  <si>
    <t>Mastering</t>
  </si>
  <si>
    <t>Total 1. points</t>
  </si>
  <si>
    <t>Total 2. points</t>
  </si>
  <si>
    <t>Total 4. points</t>
  </si>
  <si>
    <t>Total 5. points</t>
  </si>
  <si>
    <t>Total points:</t>
  </si>
  <si>
    <t>Percentage:</t>
  </si>
  <si>
    <t xml:space="preserve">Comments: </t>
  </si>
  <si>
    <r>
      <t xml:space="preserve">The Analysis Data folder contains no analysis data file(s) or many files created in </t>
    </r>
    <r>
      <rPr>
        <i/>
        <sz val="12"/>
        <color theme="1"/>
        <rFont val="Garamond"/>
        <family val="1"/>
      </rPr>
      <t>construction.do</t>
    </r>
    <r>
      <rPr>
        <sz val="12"/>
        <color theme="1"/>
        <rFont val="Garamond"/>
        <family val="1"/>
      </rPr>
      <t xml:space="preserve"> are missing. If included, the data file(s) is not in Stata format. </t>
    </r>
  </si>
  <si>
    <r>
      <t xml:space="preserve">The Analysis Data folder contains some analysis data files created in </t>
    </r>
    <r>
      <rPr>
        <i/>
        <sz val="12"/>
        <color theme="1"/>
        <rFont val="Garamond"/>
        <family val="1"/>
      </rPr>
      <t xml:space="preserve">construction.do </t>
    </r>
    <r>
      <rPr>
        <sz val="12"/>
        <color theme="1"/>
        <rFont val="Garamond"/>
        <family val="1"/>
      </rPr>
      <t xml:space="preserve">but some may be missing or are not in Stata format.  </t>
    </r>
  </si>
  <si>
    <r>
      <t xml:space="preserve">The Analysis Data folder contains all necessary analysis data files created in </t>
    </r>
    <r>
      <rPr>
        <i/>
        <sz val="12"/>
        <color theme="1"/>
        <rFont val="Garamond"/>
        <family val="1"/>
      </rPr>
      <t xml:space="preserve">construction.do </t>
    </r>
    <r>
      <rPr>
        <sz val="12"/>
        <color theme="1"/>
        <rFont val="Garamond"/>
        <family val="1"/>
      </rPr>
      <t xml:space="preserve">in Stata format.  </t>
    </r>
  </si>
  <si>
    <t xml:space="preserve">The construction.do command file (or files) does not run. It encounters an error. If it runs it does not open the base data file and transform it into the analysis data file or does so incorrectly. The construction.do command file does not include a descriptive header, is not free of extraneous commands, and/or does not include substantive comments explaining all commands or series of commands. The .do file is not easily readable due to overuse of abbreviations and/or lack of effective spacing and delimiting.  </t>
  </si>
  <si>
    <t>The construction.do command file executes without any errors. It opens the base data file and transforms it into an analysis data file but does so inefficiently or improperly. The processing.do command file includes a descriptive header and is free of extraneous commands, but does not include substantive comments explaining all commands or series of commands. The .do file is fairly easy to read and follow but the use of spacing and delimiting could be more effective.</t>
  </si>
  <si>
    <t>The construction.do command file executes without any errors. It opens the base data file and efficiently and properly transforms it into an analysis data file. The construction.do command file includes a descriptive header, is free of extraneous commands, and includes exhaustive and substantive comments for all commands or series of commands. The .do file is very easy to read and follow due to effective use of spacing and delimiting.</t>
  </si>
  <si>
    <t xml:space="preserve">The Data &amp; Methods section does not include a brief subsection that describes the conceptual or theoretical framework and/or does not restate the thesis statement. If the subsection is included it generally lacks discernible organization.  </t>
  </si>
  <si>
    <t xml:space="preserve">The Data &amp; Methods section includes a brief subsection that describes the conceptual or theoretical framework but does not restate the thesis statement. The subsection is well organized but lacks needed structure. </t>
  </si>
  <si>
    <t xml:space="preserve">The Data &amp; Methods section includes a brief subsection that describes the conceptual or theoretical framework and restates the thesis statement. The subsection is well-structured and organized. </t>
  </si>
  <si>
    <t xml:space="preserve">The Data &amp; Methods section does not include a data subsection that describes the analysis data. If the subsection is included it does not include a detailed description of the data and/or tables of variable definitions and summary statistics. The subsection generally lacks discernible organization and does not highlight the most important elements of the analysis data. </t>
  </si>
  <si>
    <t xml:space="preserve">The Data &amp; Methods section includes a data subsection that includes a detailed description of the data and tables of variable definitions and summary statistics. The subsection is well organized but lacks needed structure and does not effectively highlight the most important elements of the analysis data. </t>
  </si>
  <si>
    <t xml:space="preserve">The Data &amp; Methods section includes a data subsection that includes a detailed description of the data and tables of variable definitions and summary statistics. The subsection is well-structured and organized and effectively highlights the most important elements of the analysis data. </t>
  </si>
  <si>
    <t xml:space="preserve">The Data &amp; Methods section either does not include a model specification subsection or includes one that does not specify your regression equation using the equation editor, classify the explanatory variables, indicate the expected sign of the regression coefficients of interest, nor provide an explanation of those expectations. The subsection generally lacks discernible organization and does not provide the reader with any context to interpret the empirical results..  </t>
  </si>
  <si>
    <t xml:space="preserve">The Data &amp; Methods section includes a model specification subsection that specifies your regression equation using the equation editor, classifies explanatory variables, indicates the expected sign of the regression coefficients of interest, and provides an explanation of those expectations. The subsection is well organized and provides the reader with some context to interpret the empirical results but lacks needed structure. </t>
  </si>
  <si>
    <t xml:space="preserve">The Data &amp; Methods section includes a model specification subsection that specifies your regression equation using the equation editor, classifies explanatory variables, indicates the expected sign of the regression coefficients of interest, and provides an explanation of those expectations. The subsection is well-structured, organized, and provides the reader with sufficient context to interpret the empirical results. </t>
  </si>
  <si>
    <t xml:space="preserve">1.       The Analysis Data folder contains all necessary data files in the proper format. </t>
  </si>
  <si>
    <t xml:space="preserve">2.       The construction.do command file runs without errors, completes necessary task, and is commented and easily readable to facilitate replication. </t>
  </si>
  <si>
    <t>a.    (0.25 points) The file is saved in the Documents folder.</t>
  </si>
  <si>
    <t>b.    (0.25 points) The document has an appropriate title and filename.</t>
  </si>
  <si>
    <t>c.    (0.5 points) The document is formatted using 12 pt. font, 1-inch margins, and 1.5 or double spacing.</t>
  </si>
  <si>
    <t>Total for Data &amp; Methods formatting guidelines out of 1 point</t>
  </si>
  <si>
    <t>No consruction.do file</t>
  </si>
  <si>
    <t>ECON 398</t>
  </si>
  <si>
    <t>Data &amp; Methods</t>
  </si>
  <si>
    <t xml:space="preserve">NOTE:  Total points are for allocation purposes only; grades are recorded as percentages </t>
  </si>
  <si>
    <t>3.    The Data &amp; Methods section includes a brief subsection that describes the conceptual or theoretical framework and restates the thesis statement.</t>
  </si>
  <si>
    <t>Total 3. points</t>
  </si>
  <si>
    <t>4.    The Data &amp; Methods section includes a data subsection that describes the analysis data and provides the reader with all the relevant information needed to understand the methodology and interpret the empirical results.</t>
  </si>
  <si>
    <t>5.    The Data &amp; Methods section includes a model specification subsection that specifies your regression equation, classifies explanatory variables, and discusses expected results.</t>
  </si>
  <si>
    <t>6.    Data &amp; Methods formatting guidelines are followed:</t>
  </si>
  <si>
    <t>Kien Vu</t>
  </si>
  <si>
    <t xml:space="preserve">Well done, Kien. Looking forward to seeing your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</si>
</sst>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Garamond"/>
      <family val="1"/>
    </font>
    <font>
      <sz val="12"/>
      <color theme="1"/>
      <name val="Garamond"/>
      <family val="1"/>
    </font>
    <font>
      <i/>
      <sz val="12"/>
      <color theme="1"/>
      <name val="Garamond"/>
      <family val="1"/>
    </font>
    <font>
      <b/>
      <sz val="12"/>
      <color rgb="FF0A0101"/>
      <name val="Garamond"/>
      <family val="1"/>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FF0000"/>
        <bgColor indexed="64"/>
      </patternFill>
    </fill>
  </fills>
  <borders count="1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5">
    <xf numFmtId="0" fontId="0" fillId="0" borderId="0" xfId="0"/>
    <xf numFmtId="0" fontId="1" fillId="0" borderId="0" xfId="0" applyFont="1" applyAlignment="1">
      <alignment horizontal="right"/>
    </xf>
    <xf numFmtId="0" fontId="1" fillId="0" borderId="0" xfId="0" applyFont="1" applyAlignment="1">
      <alignment horizontal="right" vertical="center"/>
    </xf>
    <xf numFmtId="2" fontId="2" fillId="2" borderId="3" xfId="0" applyNumberFormat="1" applyFont="1" applyFill="1" applyBorder="1" applyAlignment="1">
      <alignment horizontal="center"/>
    </xf>
    <xf numFmtId="2" fontId="2" fillId="0" borderId="0" xfId="0" applyNumberFormat="1" applyFont="1"/>
    <xf numFmtId="0" fontId="2" fillId="0" borderId="0" xfId="0" applyFont="1"/>
    <xf numFmtId="0" fontId="2" fillId="0" borderId="0" xfId="0" applyFont="1" applyAlignment="1">
      <alignment horizontal="right" vertical="center" wrapText="1"/>
    </xf>
    <xf numFmtId="0" fontId="2" fillId="0" borderId="0" xfId="0" applyFont="1" applyAlignment="1">
      <alignment horizontal="center" vertical="center" wrapText="1"/>
    </xf>
    <xf numFmtId="0" fontId="2" fillId="0" borderId="0" xfId="0" applyFont="1" applyAlignment="1">
      <alignment horizontal="right" vertical="center"/>
    </xf>
    <xf numFmtId="0" fontId="2" fillId="0" borderId="0" xfId="0" applyFont="1" applyAlignment="1">
      <alignment horizontal="left" vertical="center" indent="5"/>
    </xf>
    <xf numFmtId="0" fontId="2" fillId="0" borderId="0" xfId="0" applyFont="1" applyAlignment="1">
      <alignment horizontal="left" vertical="center" indent="10"/>
    </xf>
    <xf numFmtId="0" fontId="2" fillId="0" borderId="0" xfId="0" applyFont="1" applyAlignment="1">
      <alignment horizontal="left" vertical="center" indent="2"/>
    </xf>
    <xf numFmtId="0" fontId="2" fillId="0" borderId="0" xfId="0" applyFont="1" applyAlignment="1">
      <alignment horizontal="right"/>
    </xf>
    <xf numFmtId="2" fontId="2" fillId="0" borderId="2" xfId="0" applyNumberFormat="1" applyFont="1" applyBorder="1" applyAlignment="1">
      <alignment horizontal="center" vertical="center" wrapText="1"/>
    </xf>
    <xf numFmtId="2" fontId="2" fillId="2" borderId="3" xfId="0" applyNumberFormat="1" applyFont="1" applyFill="1" applyBorder="1" applyAlignment="1">
      <alignment horizontal="center" vertical="center" wrapText="1"/>
    </xf>
    <xf numFmtId="0" fontId="2" fillId="0" borderId="3" xfId="0" applyFont="1" applyBorder="1" applyAlignment="1">
      <alignment horizontal="left" vertical="center" wrapText="1"/>
    </xf>
    <xf numFmtId="2" fontId="2" fillId="0" borderId="3" xfId="0" applyNumberFormat="1" applyFont="1" applyBorder="1" applyAlignment="1">
      <alignment horizontal="center" vertical="center" wrapText="1"/>
    </xf>
    <xf numFmtId="10" fontId="2" fillId="0" borderId="5" xfId="0" applyNumberFormat="1" applyFont="1" applyBorder="1" applyAlignment="1">
      <alignment horizontal="center" vertical="top"/>
    </xf>
    <xf numFmtId="2" fontId="4" fillId="5" borderId="3" xfId="0" applyNumberFormat="1" applyFont="1" applyFill="1" applyBorder="1" applyAlignment="1">
      <alignment horizontal="center"/>
    </xf>
    <xf numFmtId="2" fontId="2" fillId="4" borderId="3" xfId="0" applyNumberFormat="1" applyFont="1" applyFill="1" applyBorder="1" applyAlignment="1">
      <alignment horizontal="center"/>
    </xf>
    <xf numFmtId="0" fontId="3" fillId="0" borderId="0" xfId="0" applyFont="1"/>
    <xf numFmtId="2" fontId="3" fillId="0" borderId="0" xfId="0" applyNumberFormat="1" applyFont="1"/>
    <xf numFmtId="2" fontId="2" fillId="2" borderId="1" xfId="0" applyNumberFormat="1" applyFont="1" applyFill="1" applyBorder="1" applyAlignment="1">
      <alignment horizontal="center"/>
    </xf>
    <xf numFmtId="2" fontId="2" fillId="2" borderId="2" xfId="0" applyNumberFormat="1" applyFont="1" applyFill="1" applyBorder="1" applyAlignment="1">
      <alignment horizontal="center"/>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3" borderId="4" xfId="0" applyFont="1" applyFill="1" applyBorder="1" applyAlignment="1">
      <alignment horizontal="left"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2" xfId="0" applyFont="1" applyBorder="1" applyAlignment="1">
      <alignment horizontal="left" vertical="center"/>
    </xf>
    <xf numFmtId="2" fontId="2" fillId="2" borderId="8" xfId="0" applyNumberFormat="1" applyFont="1" applyFill="1" applyBorder="1" applyAlignment="1">
      <alignment horizontal="left" vertical="top" wrapText="1"/>
    </xf>
    <xf numFmtId="2" fontId="2" fillId="2" borderId="9" xfId="0" applyNumberFormat="1" applyFont="1" applyFill="1" applyBorder="1" applyAlignment="1">
      <alignment horizontal="left" vertical="top" wrapText="1"/>
    </xf>
    <xf numFmtId="2" fontId="2" fillId="2" borderId="10" xfId="0" applyNumberFormat="1" applyFont="1" applyFill="1" applyBorder="1" applyAlignment="1">
      <alignment horizontal="left" vertical="top" wrapText="1"/>
    </xf>
    <xf numFmtId="2" fontId="2" fillId="2" borderId="11" xfId="0" applyNumberFormat="1" applyFont="1" applyFill="1" applyBorder="1" applyAlignment="1">
      <alignment horizontal="left" vertical="top" wrapText="1"/>
    </xf>
    <xf numFmtId="2" fontId="2" fillId="2" borderId="0" xfId="0" applyNumberFormat="1" applyFont="1" applyFill="1" applyAlignment="1">
      <alignment horizontal="left" vertical="top" wrapText="1"/>
    </xf>
    <xf numFmtId="2" fontId="2" fillId="2" borderId="12" xfId="0" applyNumberFormat="1" applyFont="1" applyFill="1" applyBorder="1" applyAlignment="1">
      <alignment horizontal="left" vertical="top" wrapText="1"/>
    </xf>
    <xf numFmtId="2" fontId="2" fillId="2" borderId="13" xfId="0" applyNumberFormat="1" applyFont="1" applyFill="1" applyBorder="1" applyAlignment="1">
      <alignment horizontal="left" vertical="top" wrapText="1"/>
    </xf>
    <xf numFmtId="2" fontId="2" fillId="2" borderId="4" xfId="0" applyNumberFormat="1" applyFont="1" applyFill="1" applyBorder="1" applyAlignment="1">
      <alignment horizontal="left" vertical="top" wrapText="1"/>
    </xf>
    <xf numFmtId="2" fontId="2" fillId="2" borderId="14" xfId="0" applyNumberFormat="1" applyFont="1" applyFill="1" applyBorder="1" applyAlignment="1">
      <alignment horizontal="left" vertical="top" wrapText="1"/>
    </xf>
    <xf numFmtId="2" fontId="2" fillId="0" borderId="5" xfId="0" applyNumberFormat="1" applyFont="1" applyBorder="1" applyAlignment="1">
      <alignment horizontal="center" vertical="center" wrapText="1"/>
    </xf>
    <xf numFmtId="2" fontId="2" fillId="0" borderId="6" xfId="0" applyNumberFormat="1" applyFont="1" applyBorder="1" applyAlignment="1">
      <alignment horizontal="center" vertical="center" wrapText="1"/>
    </xf>
    <xf numFmtId="0" fontId="2" fillId="3" borderId="4" xfId="0" applyFont="1" applyFill="1" applyBorder="1" applyAlignment="1">
      <alignment horizontal="left" vertical="center" wrapText="1"/>
    </xf>
    <xf numFmtId="0" fontId="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68"/>
  <sheetViews>
    <sheetView tabSelected="1" topLeftCell="A51" zoomScale="120" zoomScaleNormal="120" workbookViewId="0">
      <selection activeCell="B63" sqref="B63:D68"/>
    </sheetView>
  </sheetViews>
  <sheetFormatPr defaultRowHeight="15.75" x14ac:dyDescent="0.25"/>
  <cols>
    <col min="1" max="1" width="73.140625" style="5" bestFit="1" customWidth="1"/>
    <col min="2" max="2" width="11" style="5" customWidth="1"/>
    <col min="3" max="3" width="18" style="5" customWidth="1"/>
    <col min="4" max="16384" width="9.140625" style="5"/>
  </cols>
  <sheetData>
    <row r="1" spans="1:3" ht="16.5" thickBot="1" x14ac:dyDescent="0.3"/>
    <row r="2" spans="1:3" ht="16.5" thickBot="1" x14ac:dyDescent="0.3">
      <c r="A2" s="1" t="s">
        <v>0</v>
      </c>
      <c r="B2" s="22" t="s">
        <v>43</v>
      </c>
      <c r="C2" s="23"/>
    </row>
    <row r="3" spans="1:3" ht="16.5" thickBot="1" x14ac:dyDescent="0.3">
      <c r="A3" s="2" t="s">
        <v>1</v>
      </c>
      <c r="B3" s="22" t="s">
        <v>35</v>
      </c>
      <c r="C3" s="23"/>
    </row>
    <row r="4" spans="1:3" ht="16.5" thickBot="1" x14ac:dyDescent="0.3">
      <c r="A4" s="2" t="s">
        <v>2</v>
      </c>
      <c r="B4" s="3">
        <v>25</v>
      </c>
    </row>
    <row r="5" spans="1:3" x14ac:dyDescent="0.25">
      <c r="A5" s="1" t="s">
        <v>36</v>
      </c>
      <c r="B5" s="4"/>
    </row>
    <row r="6" spans="1:3" x14ac:dyDescent="0.25">
      <c r="B6" s="4"/>
    </row>
    <row r="7" spans="1:3" x14ac:dyDescent="0.25">
      <c r="A7" s="20" t="s">
        <v>37</v>
      </c>
      <c r="B7" s="21"/>
      <c r="C7" s="20"/>
    </row>
    <row r="9" spans="1:3" ht="16.5" thickBot="1" x14ac:dyDescent="0.3">
      <c r="A9" s="28" t="s">
        <v>28</v>
      </c>
      <c r="B9" s="28"/>
      <c r="C9" s="28"/>
    </row>
    <row r="10" spans="1:3" ht="20.100000000000001" customHeight="1" x14ac:dyDescent="0.25">
      <c r="A10" s="24" t="s">
        <v>13</v>
      </c>
      <c r="B10" s="41">
        <f>$B$4*(0/7)/100</f>
        <v>0</v>
      </c>
      <c r="C10" s="26" t="s">
        <v>3</v>
      </c>
    </row>
    <row r="11" spans="1:3" ht="20.100000000000001" customHeight="1" thickBot="1" x14ac:dyDescent="0.3">
      <c r="A11" s="25"/>
      <c r="B11" s="42"/>
      <c r="C11" s="27"/>
    </row>
    <row r="12" spans="1:3" ht="20.100000000000001" customHeight="1" thickBot="1" x14ac:dyDescent="0.3">
      <c r="A12" s="24" t="s">
        <v>14</v>
      </c>
      <c r="B12" s="13">
        <f>$B$4*(8/2)/100</f>
        <v>1</v>
      </c>
      <c r="C12" s="26" t="s">
        <v>4</v>
      </c>
    </row>
    <row r="13" spans="1:3" ht="20.100000000000001" customHeight="1" thickBot="1" x14ac:dyDescent="0.3">
      <c r="A13" s="25"/>
      <c r="B13" s="13">
        <f>$B$4*(16/2)/100</f>
        <v>2</v>
      </c>
      <c r="C13" s="27"/>
    </row>
    <row r="14" spans="1:3" ht="20.100000000000001" customHeight="1" thickBot="1" x14ac:dyDescent="0.3">
      <c r="A14" s="24" t="s">
        <v>15</v>
      </c>
      <c r="B14" s="13">
        <f>$B$4*(24/2)/100</f>
        <v>3</v>
      </c>
      <c r="C14" s="26" t="s">
        <v>5</v>
      </c>
    </row>
    <row r="15" spans="1:3" ht="20.100000000000001" customHeight="1" thickBot="1" x14ac:dyDescent="0.3">
      <c r="A15" s="25"/>
      <c r="B15" s="13">
        <f>$B$4*(32/2)/100</f>
        <v>4</v>
      </c>
      <c r="C15" s="27"/>
    </row>
    <row r="16" spans="1:3" ht="16.5" customHeight="1" thickBot="1" x14ac:dyDescent="0.3">
      <c r="A16" s="6" t="s">
        <v>6</v>
      </c>
      <c r="B16" s="14">
        <v>4</v>
      </c>
      <c r="C16" s="7"/>
    </row>
    <row r="17" spans="1:3" x14ac:dyDescent="0.25">
      <c r="A17" s="9"/>
    </row>
    <row r="18" spans="1:3" ht="33" customHeight="1" thickBot="1" x14ac:dyDescent="0.3">
      <c r="A18" s="43" t="s">
        <v>29</v>
      </c>
      <c r="B18" s="43"/>
      <c r="C18" s="43"/>
    </row>
    <row r="19" spans="1:3" ht="16.5" thickBot="1" x14ac:dyDescent="0.3">
      <c r="A19" s="15" t="s">
        <v>34</v>
      </c>
      <c r="B19" s="16">
        <v>0</v>
      </c>
      <c r="C19" s="15"/>
    </row>
    <row r="20" spans="1:3" ht="60" customHeight="1" thickBot="1" x14ac:dyDescent="0.3">
      <c r="A20" s="24" t="s">
        <v>16</v>
      </c>
      <c r="B20" s="13">
        <f>$B$4*(8/2)/100</f>
        <v>1</v>
      </c>
      <c r="C20" s="26" t="s">
        <v>3</v>
      </c>
    </row>
    <row r="21" spans="1:3" ht="60" customHeight="1" thickBot="1" x14ac:dyDescent="0.3">
      <c r="A21" s="25"/>
      <c r="B21" s="13">
        <f>$B$4*(16/2)/100</f>
        <v>2</v>
      </c>
      <c r="C21" s="27"/>
    </row>
    <row r="22" spans="1:3" ht="60" customHeight="1" thickBot="1" x14ac:dyDescent="0.3">
      <c r="A22" s="24" t="s">
        <v>17</v>
      </c>
      <c r="B22" s="13">
        <f>$B$4*(24/2)/100</f>
        <v>3</v>
      </c>
      <c r="C22" s="26" t="s">
        <v>4</v>
      </c>
    </row>
    <row r="23" spans="1:3" ht="60" customHeight="1" thickBot="1" x14ac:dyDescent="0.3">
      <c r="A23" s="25"/>
      <c r="B23" s="13">
        <f>$B$4*(32/2)/100</f>
        <v>4</v>
      </c>
      <c r="C23" s="27"/>
    </row>
    <row r="24" spans="1:3" ht="50.1" customHeight="1" thickBot="1" x14ac:dyDescent="0.3">
      <c r="A24" s="24" t="s">
        <v>18</v>
      </c>
      <c r="B24" s="13">
        <f>$B$4*(40/2)/100</f>
        <v>5</v>
      </c>
      <c r="C24" s="26" t="s">
        <v>5</v>
      </c>
    </row>
    <row r="25" spans="1:3" ht="50.1" customHeight="1" thickBot="1" x14ac:dyDescent="0.3">
      <c r="A25" s="25"/>
      <c r="B25" s="13">
        <f>$B$4*(48/2)/100</f>
        <v>6</v>
      </c>
      <c r="C25" s="27"/>
    </row>
    <row r="26" spans="1:3" ht="16.5" thickBot="1" x14ac:dyDescent="0.3">
      <c r="A26" s="8" t="s">
        <v>7</v>
      </c>
      <c r="B26" s="3">
        <v>6</v>
      </c>
    </row>
    <row r="27" spans="1:3" x14ac:dyDescent="0.25">
      <c r="A27" s="9"/>
    </row>
    <row r="28" spans="1:3" ht="33.75" customHeight="1" thickBot="1" x14ac:dyDescent="0.3">
      <c r="A28" s="43" t="s">
        <v>38</v>
      </c>
      <c r="B28" s="43"/>
      <c r="C28" s="43"/>
    </row>
    <row r="29" spans="1:3" ht="35.1" customHeight="1" x14ac:dyDescent="0.25">
      <c r="A29" s="24" t="s">
        <v>19</v>
      </c>
      <c r="B29" s="41">
        <f>$B$4*(0/7)/100</f>
        <v>0</v>
      </c>
      <c r="C29" s="26" t="s">
        <v>3</v>
      </c>
    </row>
    <row r="30" spans="1:3" ht="35.1" customHeight="1" thickBot="1" x14ac:dyDescent="0.3">
      <c r="A30" s="25"/>
      <c r="B30" s="42"/>
      <c r="C30" s="27"/>
    </row>
    <row r="31" spans="1:3" ht="30" customHeight="1" thickBot="1" x14ac:dyDescent="0.3">
      <c r="A31" s="24" t="s">
        <v>20</v>
      </c>
      <c r="B31" s="13">
        <f>$B$4*(8/2)/100</f>
        <v>1</v>
      </c>
      <c r="C31" s="26" t="s">
        <v>4</v>
      </c>
    </row>
    <row r="32" spans="1:3" ht="30" customHeight="1" thickBot="1" x14ac:dyDescent="0.3">
      <c r="A32" s="25"/>
      <c r="B32" s="13">
        <f>$B$4*(16/2)/100</f>
        <v>2</v>
      </c>
      <c r="C32" s="27"/>
    </row>
    <row r="33" spans="1:3" ht="30" customHeight="1" thickBot="1" x14ac:dyDescent="0.3">
      <c r="A33" s="24" t="s">
        <v>21</v>
      </c>
      <c r="B33" s="13">
        <f>$B$4*(24/2)/100</f>
        <v>3</v>
      </c>
      <c r="C33" s="26" t="s">
        <v>5</v>
      </c>
    </row>
    <row r="34" spans="1:3" ht="30" customHeight="1" thickBot="1" x14ac:dyDescent="0.3">
      <c r="A34" s="25"/>
      <c r="B34" s="13">
        <f>$B$4*(32/2)/100</f>
        <v>4</v>
      </c>
      <c r="C34" s="27"/>
    </row>
    <row r="35" spans="1:3" ht="16.5" thickBot="1" x14ac:dyDescent="0.3">
      <c r="A35" s="6" t="s">
        <v>39</v>
      </c>
      <c r="B35" s="14">
        <v>4</v>
      </c>
      <c r="C35" s="7"/>
    </row>
    <row r="36" spans="1:3" x14ac:dyDescent="0.25">
      <c r="A36" s="9"/>
    </row>
    <row r="37" spans="1:3" ht="46.5" customHeight="1" thickBot="1" x14ac:dyDescent="0.3">
      <c r="A37" s="43" t="s">
        <v>40</v>
      </c>
      <c r="B37" s="43"/>
      <c r="C37" s="43"/>
    </row>
    <row r="38" spans="1:3" ht="39.950000000000003" customHeight="1" thickBot="1" x14ac:dyDescent="0.3">
      <c r="A38" s="24" t="s">
        <v>22</v>
      </c>
      <c r="B38" s="13">
        <f>$B$4*(0/7)/100</f>
        <v>0</v>
      </c>
      <c r="C38" s="26" t="s">
        <v>3</v>
      </c>
    </row>
    <row r="39" spans="1:3" ht="39.950000000000003" customHeight="1" thickBot="1" x14ac:dyDescent="0.3">
      <c r="A39" s="25"/>
      <c r="B39" s="13">
        <f>$B$4*(8/2)/100</f>
        <v>1</v>
      </c>
      <c r="C39" s="27"/>
    </row>
    <row r="40" spans="1:3" ht="35.1" customHeight="1" thickBot="1" x14ac:dyDescent="0.3">
      <c r="A40" s="24" t="s">
        <v>23</v>
      </c>
      <c r="B40" s="13">
        <f>$B$4*(16/2)/100</f>
        <v>2</v>
      </c>
      <c r="C40" s="26" t="s">
        <v>4</v>
      </c>
    </row>
    <row r="41" spans="1:3" ht="35.1" customHeight="1" thickBot="1" x14ac:dyDescent="0.3">
      <c r="A41" s="25"/>
      <c r="B41" s="13">
        <f>$B$4*(24/2)/100</f>
        <v>3</v>
      </c>
      <c r="C41" s="27"/>
    </row>
    <row r="42" spans="1:3" ht="35.1" customHeight="1" thickBot="1" x14ac:dyDescent="0.3">
      <c r="A42" s="24" t="s">
        <v>24</v>
      </c>
      <c r="B42" s="13">
        <f>$B$4*(32/2)/100</f>
        <v>4</v>
      </c>
      <c r="C42" s="26" t="s">
        <v>5</v>
      </c>
    </row>
    <row r="43" spans="1:3" ht="35.1" customHeight="1" thickBot="1" x14ac:dyDescent="0.3">
      <c r="A43" s="25"/>
      <c r="B43" s="13">
        <f>$B$4*(40/2)/100</f>
        <v>5</v>
      </c>
      <c r="C43" s="27"/>
    </row>
    <row r="44" spans="1:3" ht="16.5" thickBot="1" x14ac:dyDescent="0.3">
      <c r="A44" s="8" t="s">
        <v>8</v>
      </c>
      <c r="B44" s="3">
        <v>4</v>
      </c>
    </row>
    <row r="45" spans="1:3" x14ac:dyDescent="0.25">
      <c r="A45" s="9"/>
    </row>
    <row r="46" spans="1:3" ht="33.75" customHeight="1" thickBot="1" x14ac:dyDescent="0.3">
      <c r="A46" s="43" t="s">
        <v>41</v>
      </c>
      <c r="B46" s="43"/>
      <c r="C46" s="43"/>
    </row>
    <row r="47" spans="1:3" ht="50.1" customHeight="1" thickBot="1" x14ac:dyDescent="0.3">
      <c r="A47" s="24" t="s">
        <v>25</v>
      </c>
      <c r="B47" s="13">
        <f>$B$4*(0/7)/100</f>
        <v>0</v>
      </c>
      <c r="C47" s="26" t="s">
        <v>3</v>
      </c>
    </row>
    <row r="48" spans="1:3" ht="50.1" customHeight="1" thickBot="1" x14ac:dyDescent="0.3">
      <c r="A48" s="25"/>
      <c r="B48" s="13">
        <f>$B$4*(8/2)/100</f>
        <v>1</v>
      </c>
      <c r="C48" s="27"/>
    </row>
    <row r="49" spans="1:4" ht="50.1" customHeight="1" thickBot="1" x14ac:dyDescent="0.3">
      <c r="A49" s="24" t="s">
        <v>26</v>
      </c>
      <c r="B49" s="13">
        <f>$B$4*(16/2)/100</f>
        <v>2</v>
      </c>
      <c r="C49" s="26" t="s">
        <v>4</v>
      </c>
    </row>
    <row r="50" spans="1:4" ht="50.1" customHeight="1" thickBot="1" x14ac:dyDescent="0.3">
      <c r="A50" s="25"/>
      <c r="B50" s="13">
        <f>$B$4*(24/2)/100</f>
        <v>3</v>
      </c>
      <c r="C50" s="27"/>
    </row>
    <row r="51" spans="1:4" ht="50.1" customHeight="1" thickBot="1" x14ac:dyDescent="0.3">
      <c r="A51" s="24" t="s">
        <v>27</v>
      </c>
      <c r="B51" s="13">
        <f>$B$4*(32/2)/100</f>
        <v>4</v>
      </c>
      <c r="C51" s="26" t="s">
        <v>5</v>
      </c>
    </row>
    <row r="52" spans="1:4" ht="50.1" customHeight="1" thickBot="1" x14ac:dyDescent="0.3">
      <c r="A52" s="25"/>
      <c r="B52" s="13">
        <f>$B$4*(40/2)/100</f>
        <v>5</v>
      </c>
      <c r="C52" s="27"/>
    </row>
    <row r="53" spans="1:4" ht="16.5" thickBot="1" x14ac:dyDescent="0.3">
      <c r="A53" s="12" t="s">
        <v>9</v>
      </c>
      <c r="B53" s="3">
        <v>5</v>
      </c>
    </row>
    <row r="54" spans="1:4" x14ac:dyDescent="0.25">
      <c r="A54" s="11"/>
    </row>
    <row r="55" spans="1:4" ht="16.5" thickBot="1" x14ac:dyDescent="0.3">
      <c r="A55" s="44" t="s">
        <v>42</v>
      </c>
      <c r="B55" s="44"/>
      <c r="C55" s="44"/>
      <c r="D55" s="44"/>
    </row>
    <row r="56" spans="1:4" ht="16.5" thickBot="1" x14ac:dyDescent="0.3">
      <c r="A56" s="29" t="s">
        <v>30</v>
      </c>
      <c r="B56" s="30"/>
      <c r="C56" s="31"/>
      <c r="D56" s="19">
        <v>0.25</v>
      </c>
    </row>
    <row r="57" spans="1:4" ht="16.5" thickBot="1" x14ac:dyDescent="0.3">
      <c r="A57" s="29" t="s">
        <v>31</v>
      </c>
      <c r="B57" s="30"/>
      <c r="C57" s="31"/>
      <c r="D57" s="19">
        <v>0.25</v>
      </c>
    </row>
    <row r="58" spans="1:4" ht="16.5" thickBot="1" x14ac:dyDescent="0.3">
      <c r="A58" s="29" t="s">
        <v>32</v>
      </c>
      <c r="B58" s="30"/>
      <c r="C58" s="31"/>
      <c r="D58" s="19">
        <v>0.5</v>
      </c>
    </row>
    <row r="59" spans="1:4" ht="16.5" thickBot="1" x14ac:dyDescent="0.3">
      <c r="A59" s="8" t="s">
        <v>33</v>
      </c>
      <c r="B59" s="3">
        <f>SUM(D56:D58)</f>
        <v>1</v>
      </c>
    </row>
    <row r="60" spans="1:4" ht="16.5" thickBot="1" x14ac:dyDescent="0.3">
      <c r="A60" s="10"/>
    </row>
    <row r="61" spans="1:4" ht="16.5" thickBot="1" x14ac:dyDescent="0.3">
      <c r="A61" s="2" t="s">
        <v>10</v>
      </c>
      <c r="B61" s="18">
        <f>B59+B53+B44+B35+B26+B16</f>
        <v>24</v>
      </c>
    </row>
    <row r="62" spans="1:4" ht="16.5" thickBot="1" x14ac:dyDescent="0.3">
      <c r="A62" s="1" t="s">
        <v>11</v>
      </c>
      <c r="B62" s="17">
        <f>B61/B4</f>
        <v>0.96</v>
      </c>
    </row>
    <row r="63" spans="1:4" x14ac:dyDescent="0.25">
      <c r="A63" s="1" t="s">
        <v>12</v>
      </c>
      <c r="B63" s="32" t="s">
        <v>44</v>
      </c>
      <c r="C63" s="33"/>
      <c r="D63" s="34"/>
    </row>
    <row r="64" spans="1:4" x14ac:dyDescent="0.25">
      <c r="B64" s="35"/>
      <c r="C64" s="36"/>
      <c r="D64" s="37"/>
    </row>
    <row r="65" spans="2:4" x14ac:dyDescent="0.25">
      <c r="B65" s="35"/>
      <c r="C65" s="36"/>
      <c r="D65" s="37"/>
    </row>
    <row r="66" spans="2:4" x14ac:dyDescent="0.25">
      <c r="B66" s="35"/>
      <c r="C66" s="36"/>
      <c r="D66" s="37"/>
    </row>
    <row r="67" spans="2:4" x14ac:dyDescent="0.25">
      <c r="B67" s="35"/>
      <c r="C67" s="36"/>
      <c r="D67" s="37"/>
    </row>
    <row r="68" spans="2:4" ht="16.5" thickBot="1" x14ac:dyDescent="0.3">
      <c r="B68" s="38"/>
      <c r="C68" s="39"/>
      <c r="D68" s="40"/>
    </row>
  </sheetData>
  <mergeCells count="44">
    <mergeCell ref="A58:C58"/>
    <mergeCell ref="B63:D68"/>
    <mergeCell ref="B10:B11"/>
    <mergeCell ref="B29:B30"/>
    <mergeCell ref="A28:C28"/>
    <mergeCell ref="A37:C37"/>
    <mergeCell ref="A46:C46"/>
    <mergeCell ref="A55:D55"/>
    <mergeCell ref="A56:C56"/>
    <mergeCell ref="A57:C57"/>
    <mergeCell ref="A49:A50"/>
    <mergeCell ref="C49:C50"/>
    <mergeCell ref="A51:A52"/>
    <mergeCell ref="C51:C52"/>
    <mergeCell ref="A18:C18"/>
    <mergeCell ref="A40:A41"/>
    <mergeCell ref="C40:C41"/>
    <mergeCell ref="A42:A43"/>
    <mergeCell ref="C42:C43"/>
    <mergeCell ref="A47:A48"/>
    <mergeCell ref="C47:C48"/>
    <mergeCell ref="A22:A23"/>
    <mergeCell ref="C22:C23"/>
    <mergeCell ref="A38:A39"/>
    <mergeCell ref="C38:C39"/>
    <mergeCell ref="A29:A30"/>
    <mergeCell ref="A24:A25"/>
    <mergeCell ref="C24:C25"/>
    <mergeCell ref="C29:C30"/>
    <mergeCell ref="A31:A32"/>
    <mergeCell ref="C31:C32"/>
    <mergeCell ref="A33:A34"/>
    <mergeCell ref="C33:C34"/>
    <mergeCell ref="B2:C2"/>
    <mergeCell ref="B3:C3"/>
    <mergeCell ref="A20:A21"/>
    <mergeCell ref="C20:C21"/>
    <mergeCell ref="C10:C11"/>
    <mergeCell ref="A10:A11"/>
    <mergeCell ref="A9:C9"/>
    <mergeCell ref="C12:C13"/>
    <mergeCell ref="A12:A13"/>
    <mergeCell ref="A14:A15"/>
    <mergeCell ref="C14:C15"/>
  </mergeCells>
  <dataValidations count="5">
    <dataValidation type="list" allowBlank="1" showInputMessage="1" showErrorMessage="1" sqref="B16" xr:uid="{00000000-0002-0000-0000-000000000000}">
      <formula1>$B$10:$B$15</formula1>
    </dataValidation>
    <dataValidation type="list" allowBlank="1" showInputMessage="1" showErrorMessage="1" sqref="B26" xr:uid="{00000000-0002-0000-0000-000001000000}">
      <formula1>$B$19:$B$25</formula1>
    </dataValidation>
    <dataValidation type="list" allowBlank="1" showInputMessage="1" showErrorMessage="1" sqref="B35" xr:uid="{00000000-0002-0000-0000-000004000000}">
      <formula1>$B$29:$B$34</formula1>
    </dataValidation>
    <dataValidation type="list" allowBlank="1" showInputMessage="1" showErrorMessage="1" sqref="B44" xr:uid="{00000000-0002-0000-0000-000005000000}">
      <formula1>$B$38:$B$43</formula1>
    </dataValidation>
    <dataValidation type="list" allowBlank="1" showInputMessage="1" showErrorMessage="1" sqref="B53" xr:uid="{00000000-0002-0000-0000-000006000000}">
      <formula1>$B$47:$B$52</formula1>
    </dataValidation>
  </dataValidations>
  <pageMargins left="0.7" right="0.7" top="0.75" bottom="0.75" header="0.3" footer="0.3"/>
  <pageSetup scale="81"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cp:lastPrinted>2019-04-08T16:19:05Z</cp:lastPrinted>
  <dcterms:created xsi:type="dcterms:W3CDTF">2017-10-24T14:48:57Z</dcterms:created>
  <dcterms:modified xsi:type="dcterms:W3CDTF">2020-04-28T15:55:55Z</dcterms:modified>
</cp:coreProperties>
</file>