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ojasteh Mirza\Desktop\"/>
    </mc:Choice>
  </mc:AlternateContent>
  <xr:revisionPtr revIDLastSave="0" documentId="13_ncr:1_{269136E7-7BD6-46C2-A482-E3C2AB985C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G6" i="1"/>
  <c r="E6" i="1"/>
  <c r="D22" i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12" i="1"/>
  <c r="D13" i="1" s="1"/>
  <c r="D14" i="1" s="1"/>
  <c r="D15" i="1" s="1"/>
  <c r="D16" i="1" s="1"/>
  <c r="D17" i="1" s="1"/>
  <c r="D18" i="1" s="1"/>
  <c r="D19" i="1" s="1"/>
  <c r="D20" i="1" s="1"/>
  <c r="D21" i="1" s="1"/>
  <c r="D7" i="1"/>
  <c r="D8" i="1" s="1"/>
  <c r="D9" i="1" s="1"/>
  <c r="D10" i="1" s="1"/>
  <c r="D11" i="1" s="1"/>
  <c r="D6" i="1"/>
  <c r="F7" i="1" l="1"/>
  <c r="G7" i="1"/>
  <c r="E7" i="1"/>
  <c r="F8" i="1" l="1"/>
  <c r="G8" i="1"/>
  <c r="E8" i="1"/>
  <c r="F9" i="1" l="1"/>
  <c r="E9" i="1"/>
  <c r="G9" i="1"/>
  <c r="F10" i="1" l="1"/>
  <c r="G10" i="1"/>
  <c r="E10" i="1"/>
  <c r="G11" i="1" l="1"/>
  <c r="F11" i="1"/>
  <c r="E11" i="1"/>
  <c r="F12" i="1" l="1"/>
  <c r="E12" i="1"/>
  <c r="G12" i="1"/>
  <c r="G13" i="1" l="1"/>
  <c r="F13" i="1"/>
  <c r="E13" i="1"/>
  <c r="F14" i="1" l="1"/>
  <c r="E14" i="1"/>
  <c r="G14" i="1"/>
  <c r="G15" i="1" l="1"/>
  <c r="F15" i="1"/>
  <c r="E15" i="1"/>
  <c r="G16" i="1" l="1"/>
  <c r="F16" i="1"/>
  <c r="E16" i="1"/>
  <c r="F17" i="1" l="1"/>
  <c r="G17" i="1"/>
  <c r="E17" i="1"/>
  <c r="G18" i="1" l="1"/>
  <c r="F18" i="1"/>
  <c r="E18" i="1"/>
  <c r="G19" i="1" l="1"/>
  <c r="F19" i="1"/>
  <c r="E19" i="1"/>
  <c r="F20" i="1" l="1"/>
  <c r="E20" i="1"/>
  <c r="G20" i="1"/>
  <c r="G21" i="1" l="1"/>
  <c r="F21" i="1"/>
  <c r="E21" i="1"/>
  <c r="F22" i="1" l="1"/>
  <c r="E22" i="1"/>
  <c r="G22" i="1"/>
  <c r="G23" i="1" l="1"/>
  <c r="F23" i="1"/>
  <c r="E23" i="1"/>
  <c r="F24" i="1" l="1"/>
  <c r="E24" i="1"/>
  <c r="G24" i="1"/>
  <c r="G25" i="1" l="1"/>
  <c r="F25" i="1"/>
  <c r="E25" i="1"/>
  <c r="F26" i="1" l="1"/>
  <c r="G26" i="1"/>
  <c r="E26" i="1"/>
  <c r="F27" i="1" l="1"/>
  <c r="G27" i="1"/>
  <c r="E27" i="1"/>
  <c r="F28" i="1" l="1"/>
  <c r="E28" i="1"/>
  <c r="G28" i="1"/>
  <c r="F29" i="1" l="1"/>
  <c r="G29" i="1"/>
  <c r="E29" i="1"/>
  <c r="G30" i="1" l="1"/>
  <c r="F30" i="1"/>
  <c r="E30" i="1"/>
  <c r="F31" i="1" s="1"/>
  <c r="G31" i="1" l="1"/>
  <c r="G32" i="1" s="1"/>
  <c r="E31" i="1"/>
  <c r="F32" i="1" s="1"/>
  <c r="E32" i="1" l="1"/>
  <c r="F33" i="1" s="1"/>
  <c r="G33" i="1" l="1"/>
  <c r="G34" i="1" s="1"/>
  <c r="E33" i="1"/>
  <c r="F34" i="1" s="1"/>
  <c r="G35" i="1" l="1"/>
  <c r="E34" i="1"/>
  <c r="E35" i="1" s="1"/>
  <c r="F35" i="1" l="1"/>
</calcChain>
</file>

<file path=xl/sharedStrings.xml><?xml version="1.0" encoding="utf-8"?>
<sst xmlns="http://schemas.openxmlformats.org/spreadsheetml/2006/main" count="15" uniqueCount="15">
  <si>
    <t>Definitions</t>
  </si>
  <si>
    <t>Values</t>
  </si>
  <si>
    <t>S=Susceptible; Initial = Total population</t>
  </si>
  <si>
    <t>I=Infected; Initial</t>
  </si>
  <si>
    <t>note: All initial values are on 1st May 2020</t>
  </si>
  <si>
    <t xml:space="preserve">R=recovered in may initially </t>
  </si>
  <si>
    <t>T= time interval</t>
  </si>
  <si>
    <t>T</t>
  </si>
  <si>
    <t>S</t>
  </si>
  <si>
    <t>I</t>
  </si>
  <si>
    <t>R</t>
  </si>
  <si>
    <r>
      <rPr>
        <sz val="11"/>
        <color theme="1"/>
        <rFont val="Symbol"/>
        <family val="1"/>
        <charset val="2"/>
      </rPr>
      <t>b=</t>
    </r>
    <r>
      <rPr>
        <sz val="11"/>
        <color theme="1"/>
        <rFont val="Times New Roman"/>
        <family val="1"/>
      </rPr>
      <t>growth rate</t>
    </r>
    <r>
      <rPr>
        <sz val="11"/>
        <color theme="1"/>
        <rFont val="Calibri"/>
        <family val="1"/>
        <charset val="2"/>
      </rPr>
      <t xml:space="preserve"> = 9%</t>
    </r>
  </si>
  <si>
    <r>
      <t>g</t>
    </r>
    <r>
      <rPr>
        <sz val="11"/>
        <color theme="1"/>
        <rFont val="Calibri Light"/>
        <family val="2"/>
        <scheme val="major"/>
      </rPr>
      <t>=recovery rate</t>
    </r>
    <r>
      <rPr>
        <sz val="11"/>
        <color theme="1"/>
        <rFont val="Symbol"/>
        <family val="1"/>
        <charset val="2"/>
      </rPr>
      <t xml:space="preserve"> = 5%</t>
    </r>
  </si>
  <si>
    <t>Equations used</t>
  </si>
  <si>
    <t>SIR model for Maharashtra for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</si>
</sst>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Times New Roman"/>
      <family val="1"/>
    </font>
    <font>
      <sz val="11"/>
      <color theme="1"/>
      <name val="Calibri"/>
      <family val="1"/>
      <charset val="2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43" fontId="0" fillId="0" borderId="0" xfId="1" applyFont="1"/>
    <xf numFmtId="43" fontId="0" fillId="0" borderId="0" xfId="1" applyFont="1" applyAlignment="1">
      <alignment horizontal="center"/>
    </xf>
    <xf numFmtId="0" fontId="6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43" fontId="0" fillId="0" borderId="0" xfId="0" applyNumberFormat="1"/>
    <xf numFmtId="2" fontId="0" fillId="0" borderId="0" xfId="1" applyNumberFormat="1" applyFont="1" applyAlignment="1">
      <alignment horizontal="right"/>
    </xf>
    <xf numFmtId="43" fontId="0" fillId="0" borderId="0" xfId="0" applyNumberFormat="1" applyFill="1"/>
    <xf numFmtId="0" fontId="8" fillId="2" borderId="1" xfId="0" applyFont="1" applyFill="1" applyBorder="1" applyAlignment="1">
      <alignment horizontal="center"/>
    </xf>
    <xf numFmtId="43" fontId="8" fillId="2" borderId="1" xfId="1" applyFont="1" applyFill="1" applyBorder="1" applyAlignment="1">
      <alignment horizontal="center"/>
    </xf>
    <xf numFmtId="0" fontId="0" fillId="6" borderId="1" xfId="0" applyFill="1" applyBorder="1"/>
    <xf numFmtId="43" fontId="0" fillId="5" borderId="1" xfId="1" applyFont="1" applyFill="1" applyBorder="1"/>
    <xf numFmtId="43" fontId="0" fillId="3" borderId="1" xfId="1" applyFont="1" applyFill="1" applyBorder="1" applyAlignment="1">
      <alignment horizontal="right"/>
    </xf>
    <xf numFmtId="0" fontId="0" fillId="4" borderId="1" xfId="0" applyFill="1" applyBorder="1"/>
    <xf numFmtId="43" fontId="0" fillId="3" borderId="1" xfId="0" applyNumberFormat="1" applyFill="1" applyBorder="1"/>
    <xf numFmtId="43" fontId="0" fillId="4" borderId="1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Covis-19</a:t>
            </a:r>
            <a:r>
              <a:rPr lang="en-IN" baseline="0"/>
              <a:t> Maharashtra spread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Sheet1!$F$4</c:f>
              <c:strCache>
                <c:ptCount val="1"/>
                <c:pt idx="0">
                  <c:v>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Sheet1!$F$5:$F$35</c:f>
              <c:numCache>
                <c:formatCode>_(* #,##0.00_);_(* \(#,##0.00\);_(* "-"??_);_(@_)</c:formatCode>
                <c:ptCount val="31"/>
                <c:pt idx="0">
                  <c:v>11506</c:v>
                </c:pt>
                <c:pt idx="1">
                  <c:v>12253.89</c:v>
                </c:pt>
                <c:pt idx="2">
                  <c:v>13050.380404438165</c:v>
                </c:pt>
                <c:pt idx="3">
                  <c:v>13898.627760298563</c:v>
                </c:pt>
                <c:pt idx="4">
                  <c:v>14801.993404854817</c:v>
                </c:pt>
                <c:pt idx="5">
                  <c:v>15764.056721940697</c:v>
                </c:pt>
                <c:pt idx="6">
                  <c:v>16788.629252268507</c:v>
                </c:pt>
                <c:pt idx="7">
                  <c:v>17879.769712274356</c:v>
                </c:pt>
                <c:pt idx="8">
                  <c:v>19041.799979371146</c:v>
                </c:pt>
                <c:pt idx="9">
                  <c:v>20279.322105094452</c:v>
                </c:pt>
                <c:pt idx="10">
                  <c:v>21597.236421443675</c:v>
                </c:pt>
                <c:pt idx="11">
                  <c:v>23000.760809762483</c:v>
                </c:pt>
                <c:pt idx="12">
                  <c:v>24495.451205779467</c:v>
                </c:pt>
                <c:pt idx="13">
                  <c:v>26087.223418954076</c:v>
                </c:pt>
                <c:pt idx="14">
                  <c:v>27782.376349056358</c:v>
                </c:pt>
                <c:pt idx="15">
                  <c:v>29587.616687963571</c:v>
                </c:pt>
                <c:pt idx="16">
                  <c:v>31510.085199995232</c:v>
                </c:pt>
                <c:pt idx="17">
                  <c:v>33557.384679742812</c:v>
                </c:pt>
                <c:pt idx="18">
                  <c:v>35737.609692293605</c:v>
                </c:pt>
                <c:pt idx="19">
                  <c:v>38059.378207012887</c:v>
                </c:pt>
                <c:pt idx="20">
                  <c:v>40531.865242646483</c:v>
                </c:pt>
                <c:pt idx="21">
                  <c:v>43164.83864844912</c:v>
                </c:pt>
                <c:pt idx="22">
                  <c:v>45968.697153344001</c:v>
                </c:pt>
                <c:pt idx="23">
                  <c:v>48954.510822786498</c:v>
                </c:pt>
                <c:pt idx="24">
                  <c:v>52134.064071049688</c:v>
                </c:pt>
                <c:pt idx="25">
                  <c:v>55519.901385079538</c:v>
                </c:pt>
                <c:pt idx="26">
                  <c:v>59125.375924891152</c:v>
                </c:pt>
                <c:pt idx="27">
                  <c:v>62964.701174698246</c:v>
                </c:pt>
                <c:pt idx="28">
                  <c:v>67053.005828590089</c:v>
                </c:pt>
                <c:pt idx="29">
                  <c:v>71406.392104592727</c:v>
                </c:pt>
                <c:pt idx="30">
                  <c:v>76041.997691371362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23-4992-9428-4DC66EE49C57}"/>
            </c:ext>
          </c:extLst>
        </c:ser>
        <c:ser>
          <c:idx val="1"/>
          <c:order val="1"/>
          <c:tx>
            <c:strRef>
              <c:f>Sheet1!$G$4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Sheet1!$G$5:$G$35</c:f>
              <c:numCache>
                <c:formatCode>_(* #,##0.00_);_(* \(#,##0.00\);_(* "-"??_);_(@_)</c:formatCode>
                <c:ptCount val="31"/>
                <c:pt idx="0" formatCode="General">
                  <c:v>0</c:v>
                </c:pt>
                <c:pt idx="1">
                  <c:v>460.24</c:v>
                </c:pt>
                <c:pt idx="2">
                  <c:v>950.39560000000006</c:v>
                </c:pt>
                <c:pt idx="3">
                  <c:v>1472.4108161775266</c:v>
                </c:pt>
                <c:pt idx="4">
                  <c:v>2028.3559265894692</c:v>
                </c:pt>
                <c:pt idx="5">
                  <c:v>2620.4356627836619</c:v>
                </c:pt>
                <c:pt idx="6">
                  <c:v>3250.9979316612898</c:v>
                </c:pt>
                <c:pt idx="7">
                  <c:v>3922.54310175203</c:v>
                </c:pt>
                <c:pt idx="8">
                  <c:v>4637.7338902430038</c:v>
                </c:pt>
                <c:pt idx="9">
                  <c:v>5399.4058894178497</c:v>
                </c:pt>
                <c:pt idx="10">
                  <c:v>6210.578773621628</c:v>
                </c:pt>
                <c:pt idx="11">
                  <c:v>7074.4682304793751</c:v>
                </c:pt>
                <c:pt idx="12">
                  <c:v>7994.4986628698744</c:v>
                </c:pt>
                <c:pt idx="13">
                  <c:v>8974.3167111010534</c:v>
                </c:pt>
                <c:pt idx="14">
                  <c:v>10017.805647859217</c:v>
                </c:pt>
                <c:pt idx="15">
                  <c:v>11129.100701821471</c:v>
                </c:pt>
                <c:pt idx="16">
                  <c:v>12312.605369340014</c:v>
                </c:pt>
                <c:pt idx="17">
                  <c:v>13573.008777339823</c:v>
                </c:pt>
                <c:pt idx="18">
                  <c:v>14915.304164529534</c:v>
                </c:pt>
                <c:pt idx="19">
                  <c:v>16344.808552221279</c:v>
                </c:pt>
                <c:pt idx="20">
                  <c:v>17867.183680501796</c:v>
                </c:pt>
                <c:pt idx="21">
                  <c:v>19488.458290207654</c:v>
                </c:pt>
                <c:pt idx="22">
                  <c:v>21215.05183614562</c:v>
                </c:pt>
                <c:pt idx="23">
                  <c:v>23053.799722279378</c:v>
                </c:pt>
                <c:pt idx="24">
                  <c:v>25011.980155190839</c:v>
                </c:pt>
                <c:pt idx="25">
                  <c:v>27097.342718032825</c:v>
                </c:pt>
                <c:pt idx="26">
                  <c:v>29318.138773436007</c:v>
                </c:pt>
                <c:pt idx="27">
                  <c:v>31683.153810431653</c:v>
                </c:pt>
                <c:pt idx="28">
                  <c:v>34201.741857419584</c:v>
                </c:pt>
                <c:pt idx="29">
                  <c:v>36883.862090563183</c:v>
                </c:pt>
                <c:pt idx="30">
                  <c:v>39740.11777474689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23-4992-9428-4DC66EE49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1080111"/>
        <c:axId val="634713743"/>
      </c:lineChart>
      <c:catAx>
        <c:axId val="651080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713743"/>
        <c:crosses val="autoZero"/>
        <c:auto val="1"/>
        <c:lblAlgn val="ctr"/>
        <c:lblOffset val="100"/>
        <c:noMultiLvlLbl val="0"/>
      </c:catAx>
      <c:valAx>
        <c:axId val="63471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08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228600</xdr:colOff>
      <xdr:row>11</xdr:row>
      <xdr:rowOff>80010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C7398C-277D-4F15-85EB-F15FDD7336D9}"/>
            </a:ext>
          </a:extLst>
        </xdr:cNvPr>
        <xdr:cNvSpPr txBox="1"/>
      </xdr:nvSpPr>
      <xdr:spPr>
        <a:xfrm>
          <a:off x="6629400" y="22059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</xdr:col>
      <xdr:colOff>1447800</xdr:colOff>
      <xdr:row>11</xdr:row>
      <xdr:rowOff>80010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479B9C6-7E5A-4CBC-97E2-62934BA16C01}"/>
            </a:ext>
          </a:extLst>
        </xdr:cNvPr>
        <xdr:cNvSpPr txBox="1"/>
      </xdr:nvSpPr>
      <xdr:spPr>
        <a:xfrm>
          <a:off x="6629400" y="22059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0</xdr:col>
      <xdr:colOff>143608</xdr:colOff>
      <xdr:row>13</xdr:row>
      <xdr:rowOff>150349</xdr:rowOff>
    </xdr:from>
    <xdr:ext cx="2583400" cy="5532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A4D9E7E8-D852-4893-B5E2-5D5F4C50764E}"/>
                </a:ext>
              </a:extLst>
            </xdr:cNvPr>
            <xdr:cNvSpPr txBox="1"/>
          </xdr:nvSpPr>
          <xdr:spPr>
            <a:xfrm>
              <a:off x="143608" y="2670811"/>
              <a:ext cx="2583400" cy="553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N" sz="16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1600" b="1" i="1">
                            <a:latin typeface="Cambria Math" panose="02040503050406030204" pitchFamily="18" charset="0"/>
                          </a:rPr>
                          <m:t>𝑺</m:t>
                        </m:r>
                      </m:e>
                      <m:sub>
                        <m:r>
                          <a:rPr lang="en-IN" sz="1600" b="1" i="1">
                            <a:latin typeface="Cambria Math" panose="02040503050406030204" pitchFamily="18" charset="0"/>
                          </a:rPr>
                          <m:t>𝒏</m:t>
                        </m:r>
                      </m:sub>
                    </m:sSub>
                    <m:r>
                      <a:rPr lang="en-IN" sz="1600" b="1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IN" sz="16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1600" b="1" i="1">
                            <a:latin typeface="Cambria Math" panose="02040503050406030204" pitchFamily="18" charset="0"/>
                          </a:rPr>
                          <m:t>𝑺</m:t>
                        </m:r>
                      </m:e>
                      <m:sub>
                        <m:r>
                          <a:rPr lang="en-IN" sz="1600" b="1" i="1"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en-IN" sz="16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IN" sz="1600" b="1" i="1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  <m:r>
                      <a:rPr lang="en-IN" sz="1600" b="1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ctrlPr>
                          <a:rPr lang="en-IN" sz="16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IN" sz="16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IN" sz="1600" b="1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IN" sz="1600" b="1" i="1">
                                    <a:latin typeface="Cambria Math" panose="02040503050406030204" pitchFamily="18" charset="0"/>
                                  </a:rPr>
                                  <m:t>𝑺</m:t>
                                </m:r>
                              </m:e>
                              <m:sub>
                                <m:r>
                                  <a:rPr lang="en-IN" sz="1600" b="1" i="1">
                                    <a:latin typeface="Cambria Math" panose="02040503050406030204" pitchFamily="18" charset="0"/>
                                  </a:rPr>
                                  <m:t>𝒏</m:t>
                                </m:r>
                                <m:r>
                                  <a:rPr lang="en-IN" sz="16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n-IN" sz="16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b>
                            </m:sSub>
                          </m:num>
                          <m:den>
                            <m:r>
                              <a:rPr lang="en-IN" sz="1600" b="1" i="1">
                                <a:latin typeface="Cambria Math" panose="02040503050406030204" pitchFamily="18" charset="0"/>
                              </a:rPr>
                              <m:t>𝑺</m:t>
                            </m:r>
                          </m:den>
                        </m:f>
                      </m:e>
                    </m:d>
                    <m:r>
                      <a:rPr lang="en-IN" sz="1600" b="1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IN" sz="16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𝜷</m:t>
                    </m:r>
                    <m:r>
                      <a:rPr lang="en-IN" sz="16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IN" sz="16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16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𝑰</m:t>
                        </m:r>
                      </m:e>
                      <m:sub>
                        <m:r>
                          <a:rPr lang="en-IN" sz="16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𝑶</m:t>
                        </m:r>
                      </m:sub>
                    </m:sSub>
                  </m:oMath>
                </m:oMathPara>
              </a14:m>
              <a:endParaRPr lang="en-IN" sz="1600" b="1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A4D9E7E8-D852-4893-B5E2-5D5F4C50764E}"/>
                </a:ext>
              </a:extLst>
            </xdr:cNvPr>
            <xdr:cNvSpPr txBox="1"/>
          </xdr:nvSpPr>
          <xdr:spPr>
            <a:xfrm>
              <a:off x="143608" y="2670811"/>
              <a:ext cx="2583400" cy="553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600" b="1" i="0">
                  <a:latin typeface="Cambria Math" panose="02040503050406030204" pitchFamily="18" charset="0"/>
                </a:rPr>
                <a:t>𝑺_𝒏=𝑺_(𝒏−𝟏)−(𝑺_(𝒏−𝟏)/𝑺)∗</a:t>
              </a:r>
              <a:r>
                <a:rPr lang="en-IN" sz="16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𝜷∗𝑰_𝑶</a:t>
              </a:r>
              <a:endParaRPr lang="en-IN" sz="1600" b="1"/>
            </a:p>
          </xdr:txBody>
        </xdr:sp>
      </mc:Fallback>
    </mc:AlternateContent>
    <xdr:clientData/>
  </xdr:oneCellAnchor>
  <xdr:oneCellAnchor>
    <xdr:from>
      <xdr:col>0</xdr:col>
      <xdr:colOff>122896</xdr:colOff>
      <xdr:row>17</xdr:row>
      <xdr:rowOff>142924</xdr:rowOff>
    </xdr:from>
    <xdr:ext cx="3962688" cy="7159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9A49D282-E97E-481D-87F8-461C295AE46A}"/>
                </a:ext>
              </a:extLst>
            </xdr:cNvPr>
            <xdr:cNvSpPr txBox="1"/>
          </xdr:nvSpPr>
          <xdr:spPr>
            <a:xfrm>
              <a:off x="122896" y="3405847"/>
              <a:ext cx="3962688" cy="7159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N" sz="18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1800" b="1" i="1">
                            <a:latin typeface="Cambria Math" panose="02040503050406030204" pitchFamily="18" charset="0"/>
                          </a:rPr>
                          <m:t>𝑰</m:t>
                        </m:r>
                      </m:e>
                      <m:sub>
                        <m:r>
                          <a:rPr lang="en-IN" sz="1800" b="1" i="1">
                            <a:latin typeface="Cambria Math" panose="02040503050406030204" pitchFamily="18" charset="0"/>
                          </a:rPr>
                          <m:t>𝑶</m:t>
                        </m:r>
                      </m:sub>
                    </m:sSub>
                    <m:r>
                      <a:rPr lang="en-IN" sz="1800" b="1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IN" sz="18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1800" b="1" i="1">
                            <a:latin typeface="Cambria Math" panose="02040503050406030204" pitchFamily="18" charset="0"/>
                          </a:rPr>
                          <m:t>𝑰</m:t>
                        </m:r>
                      </m:e>
                      <m:sub>
                        <m:r>
                          <a:rPr lang="en-IN" sz="1800" b="1" i="1">
                            <a:latin typeface="Cambria Math" panose="02040503050406030204" pitchFamily="18" charset="0"/>
                          </a:rPr>
                          <m:t>𝟎</m:t>
                        </m:r>
                      </m:sub>
                    </m:sSub>
                    <m:r>
                      <a:rPr lang="en-IN" sz="1800" b="1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n-IN" sz="18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IN" sz="18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IN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IN" sz="18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IN" sz="18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𝑺</m:t>
                                    </m:r>
                                  </m:e>
                                  <m:sub>
                                    <m:r>
                                      <a:rPr lang="en-IN" sz="18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𝒏</m:t>
                                    </m:r>
                                    <m:r>
                                      <a:rPr lang="en-IN" sz="18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en-IN" sz="18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𝟏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en-IN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𝑺</m:t>
                                </m:r>
                              </m:den>
                            </m:f>
                          </m:e>
                        </m:d>
                        <m:r>
                          <a:rPr lang="en-IN" sz="18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IN" sz="18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𝜷</m:t>
                        </m:r>
                        <m:r>
                          <a:rPr lang="en-IN" sz="18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Sub>
                          <m:sSubPr>
                            <m:ctrlPr>
                              <a:rPr lang="en-IN" sz="18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IN" sz="18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</m:t>
                            </m:r>
                          </m:e>
                          <m:sub>
                            <m:r>
                              <a:rPr lang="en-IN" sz="18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𝑶</m:t>
                            </m:r>
                          </m:sub>
                        </m:sSub>
                      </m:e>
                    </m:d>
                    <m:r>
                      <a:rPr lang="en-IN" sz="18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−(</m:t>
                    </m:r>
                    <m:sSub>
                      <m:sSubPr>
                        <m:ctrlPr>
                          <a:rPr lang="en-IN" sz="18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IN" sz="18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𝑰</m:t>
                        </m:r>
                      </m:e>
                      <m:sub>
                        <m:r>
                          <a:rPr lang="en-IN" sz="18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𝑶</m:t>
                        </m:r>
                      </m:sub>
                    </m:sSub>
                    <m:r>
                      <a:rPr lang="en-IN" sz="18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n-IN" sz="18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𝜸</m:t>
                    </m:r>
                    <m:r>
                      <a:rPr lang="en-IN" sz="18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IN" sz="1800" b="1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9A49D282-E97E-481D-87F8-461C295AE46A}"/>
                </a:ext>
              </a:extLst>
            </xdr:cNvPr>
            <xdr:cNvSpPr txBox="1"/>
          </xdr:nvSpPr>
          <xdr:spPr>
            <a:xfrm>
              <a:off x="122896" y="3405847"/>
              <a:ext cx="3962688" cy="7159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800" b="1" i="0">
                  <a:latin typeface="Cambria Math" panose="02040503050406030204" pitchFamily="18" charset="0"/>
                </a:rPr>
                <a:t>𝑰_𝑶=𝑰_𝟎+</a:t>
              </a:r>
              <a:r>
                <a:rPr lang="en-IN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((𝑺_(𝒏−𝟏)/𝑺)∗𝜷∗𝑰_𝑶 )−(𝑰_𝑶∗</a:t>
              </a:r>
              <a:r>
                <a:rPr lang="en-IN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𝜸</a:t>
              </a:r>
              <a:r>
                <a:rPr lang="en-IN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IN" sz="1800" b="1"/>
            </a:p>
          </xdr:txBody>
        </xdr:sp>
      </mc:Fallback>
    </mc:AlternateContent>
    <xdr:clientData/>
  </xdr:oneCellAnchor>
  <xdr:oneCellAnchor>
    <xdr:from>
      <xdr:col>0</xdr:col>
      <xdr:colOff>693811</xdr:colOff>
      <xdr:row>22</xdr:row>
      <xdr:rowOff>9770</xdr:rowOff>
    </xdr:from>
    <xdr:ext cx="1738728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30A7240-866B-4F4D-ACDB-57146A01AAED}"/>
                </a:ext>
              </a:extLst>
            </xdr:cNvPr>
            <xdr:cNvSpPr txBox="1"/>
          </xdr:nvSpPr>
          <xdr:spPr>
            <a:xfrm>
              <a:off x="693811" y="4200770"/>
              <a:ext cx="1738728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800" b="1" i="1">
                        <a:latin typeface="Cambria Math" panose="02040503050406030204" pitchFamily="18" charset="0"/>
                      </a:rPr>
                      <m:t>𝒓</m:t>
                    </m:r>
                    <m:r>
                      <a:rPr lang="en-IN" sz="1800" b="1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IN" sz="18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1800" b="1" i="1">
                            <a:latin typeface="Cambria Math" panose="02040503050406030204" pitchFamily="18" charset="0"/>
                          </a:rPr>
                          <m:t>𝒓</m:t>
                        </m:r>
                      </m:e>
                      <m:sub>
                        <m:r>
                          <a:rPr lang="en-IN" sz="1800" b="1" i="1">
                            <a:latin typeface="Cambria Math" panose="02040503050406030204" pitchFamily="18" charset="0"/>
                          </a:rPr>
                          <m:t>𝑶</m:t>
                        </m:r>
                      </m:sub>
                    </m:sSub>
                    <m:r>
                      <a:rPr lang="en-IN" sz="1800" b="1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IN" sz="18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1800" b="1" i="1">
                            <a:latin typeface="Cambria Math" panose="02040503050406030204" pitchFamily="18" charset="0"/>
                          </a:rPr>
                          <m:t>𝑰</m:t>
                        </m:r>
                      </m:e>
                      <m:sub>
                        <m:r>
                          <a:rPr lang="en-IN" sz="1800" b="1" i="1">
                            <a:latin typeface="Cambria Math" panose="02040503050406030204" pitchFamily="18" charset="0"/>
                          </a:rPr>
                          <m:t>𝑶</m:t>
                        </m:r>
                      </m:sub>
                    </m:sSub>
                    <m:r>
                      <a:rPr lang="en-IN" sz="1800" b="1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IN" sz="18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𝜸</m:t>
                    </m:r>
                  </m:oMath>
                </m:oMathPara>
              </a14:m>
              <a:endParaRPr lang="en-IN" sz="1800" b="1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30A7240-866B-4F4D-ACDB-57146A01AAED}"/>
                </a:ext>
              </a:extLst>
            </xdr:cNvPr>
            <xdr:cNvSpPr txBox="1"/>
          </xdr:nvSpPr>
          <xdr:spPr>
            <a:xfrm>
              <a:off x="693811" y="4200770"/>
              <a:ext cx="1738728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IN" sz="1800" b="1" i="0">
                  <a:latin typeface="Cambria Math" panose="02040503050406030204" pitchFamily="18" charset="0"/>
                </a:rPr>
                <a:t>𝒓=𝒓_𝑶+𝑰_𝑶∗</a:t>
              </a:r>
              <a:r>
                <a:rPr lang="en-IN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𝜸</a:t>
              </a:r>
              <a:endParaRPr lang="en-IN" sz="1800" b="1"/>
            </a:p>
          </xdr:txBody>
        </xdr:sp>
      </mc:Fallback>
    </mc:AlternateContent>
    <xdr:clientData/>
  </xdr:oneCellAnchor>
  <xdr:twoCellAnchor>
    <xdr:from>
      <xdr:col>7</xdr:col>
      <xdr:colOff>263769</xdr:colOff>
      <xdr:row>3</xdr:row>
      <xdr:rowOff>0</xdr:rowOff>
    </xdr:from>
    <xdr:to>
      <xdr:col>17</xdr:col>
      <xdr:colOff>595923</xdr:colOff>
      <xdr:row>34</xdr:row>
      <xdr:rowOff>127000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07656B4-9EE7-4B97-9C26-18FE2D729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849923</xdr:colOff>
      <xdr:row>25</xdr:row>
      <xdr:rowOff>58615</xdr:rowOff>
    </xdr:from>
    <xdr:to>
      <xdr:col>0</xdr:col>
      <xdr:colOff>2069123</xdr:colOff>
      <xdr:row>28</xdr:row>
      <xdr:rowOff>25400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7949C47-6518-45F1-85D7-B26BEF812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923" y="4806461"/>
          <a:ext cx="1219200" cy="523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15" zoomScale="78" zoomScaleNormal="78" workbookViewId="0">
      <selection activeCell="F35" sqref="F35"/>
    </sheetView>
  </sheetViews>
  <sheetFormatPr defaultRowHeight="14.4"/>
  <cols>
    <col min="1" max="1" width="49.88671875" customWidth="1"/>
    <col min="2" max="2" width="17.5546875" customWidth="1"/>
    <col min="5" max="5" width="38.5546875" customWidth="1"/>
    <col min="6" max="6" width="15.44140625" customWidth="1"/>
    <col min="7" max="7" width="17" customWidth="1"/>
    <col min="8" max="8" width="14.88671875" bestFit="1" customWidth="1"/>
  </cols>
  <sheetData>
    <row r="1" spans="1:8" ht="23.4">
      <c r="A1" s="2" t="s">
        <v>14</v>
      </c>
    </row>
    <row r="2" spans="1:8">
      <c r="A2" t="s">
        <v>4</v>
      </c>
    </row>
    <row r="4" spans="1:8">
      <c r="A4" t="s">
        <v>0</v>
      </c>
      <c r="B4" s="4" t="s">
        <v>1</v>
      </c>
      <c r="D4" s="11" t="s">
        <v>7</v>
      </c>
      <c r="E4" s="12" t="s">
        <v>8</v>
      </c>
      <c r="F4" s="11" t="s">
        <v>9</v>
      </c>
      <c r="G4" s="11" t="s">
        <v>10</v>
      </c>
      <c r="H4" s="7"/>
    </row>
    <row r="5" spans="1:8">
      <c r="A5" t="s">
        <v>2</v>
      </c>
      <c r="B5" s="4">
        <v>124900000</v>
      </c>
      <c r="D5" s="13">
        <v>1</v>
      </c>
      <c r="E5" s="14">
        <v>124900000</v>
      </c>
      <c r="F5" s="15">
        <v>11506</v>
      </c>
      <c r="G5" s="16">
        <v>0</v>
      </c>
    </row>
    <row r="6" spans="1:8">
      <c r="A6" t="s">
        <v>3</v>
      </c>
      <c r="B6" s="4">
        <v>11506</v>
      </c>
      <c r="D6" s="13">
        <f>D5+1</f>
        <v>2</v>
      </c>
      <c r="E6" s="14">
        <f>E5-((E5/B$5)*B$8*F5)</f>
        <v>124898791.87</v>
      </c>
      <c r="F6" s="17">
        <f>F5+((E5/B$5)*B$8*F5)-(F5*B$9)</f>
        <v>12253.89</v>
      </c>
      <c r="G6" s="18">
        <f>G5+(F5*B$9)</f>
        <v>460.24</v>
      </c>
      <c r="H6" s="8"/>
    </row>
    <row r="7" spans="1:8">
      <c r="A7" t="s">
        <v>5</v>
      </c>
      <c r="B7" s="9">
        <v>0</v>
      </c>
      <c r="D7" s="13">
        <f t="shared" ref="D7:D35" si="0">D6+1</f>
        <v>3</v>
      </c>
      <c r="E7" s="14">
        <f t="shared" ref="E7:E35" si="1">E6-((E6/B$5)*B$8*F6)</f>
        <v>124897505.22399557</v>
      </c>
      <c r="F7" s="17">
        <f t="shared" ref="F7:F45" si="2">F6+((E6/B$5)*B$8*F6)-(F6*B$9)</f>
        <v>13050.380404438165</v>
      </c>
      <c r="G7" s="18">
        <f t="shared" ref="G7:G35" si="3">G6+(F6*B$9)</f>
        <v>950.39560000000006</v>
      </c>
      <c r="H7" s="8"/>
    </row>
    <row r="8" spans="1:8">
      <c r="A8" s="5" t="s">
        <v>11</v>
      </c>
      <c r="B8" s="4">
        <v>0.105</v>
      </c>
      <c r="D8" s="13">
        <f t="shared" si="0"/>
        <v>4</v>
      </c>
      <c r="E8" s="14">
        <f t="shared" si="1"/>
        <v>124896134.96142353</v>
      </c>
      <c r="F8" s="17">
        <f t="shared" si="2"/>
        <v>13898.627760298563</v>
      </c>
      <c r="G8" s="18">
        <f t="shared" si="3"/>
        <v>1472.4108161775266</v>
      </c>
      <c r="H8" s="8"/>
    </row>
    <row r="9" spans="1:8">
      <c r="A9" s="6" t="s">
        <v>12</v>
      </c>
      <c r="B9" s="4">
        <v>0.04</v>
      </c>
      <c r="D9" s="13">
        <f t="shared" si="0"/>
        <v>5</v>
      </c>
      <c r="E9" s="14">
        <f t="shared" si="1"/>
        <v>124894675.65066856</v>
      </c>
      <c r="F9" s="17">
        <f t="shared" si="2"/>
        <v>14801.993404854817</v>
      </c>
      <c r="G9" s="18">
        <f t="shared" si="3"/>
        <v>2028.3559265894692</v>
      </c>
      <c r="H9" s="8"/>
    </row>
    <row r="10" spans="1:8">
      <c r="A10" t="s">
        <v>6</v>
      </c>
      <c r="B10" s="4">
        <v>1</v>
      </c>
      <c r="D10" s="13">
        <f t="shared" si="0"/>
        <v>6</v>
      </c>
      <c r="E10" s="14">
        <f t="shared" si="1"/>
        <v>124893121.50761528</v>
      </c>
      <c r="F10" s="17">
        <f t="shared" si="2"/>
        <v>15764.056721940697</v>
      </c>
      <c r="G10" s="18">
        <f t="shared" si="3"/>
        <v>2620.4356627836619</v>
      </c>
      <c r="H10" s="8"/>
    </row>
    <row r="11" spans="1:8">
      <c r="B11" s="4"/>
      <c r="D11" s="13">
        <f t="shared" si="0"/>
        <v>7</v>
      </c>
      <c r="E11" s="14">
        <f t="shared" si="1"/>
        <v>124891466.37281607</v>
      </c>
      <c r="F11" s="17">
        <f t="shared" si="2"/>
        <v>16788.629252268507</v>
      </c>
      <c r="G11" s="18">
        <f t="shared" si="3"/>
        <v>3250.9979316612898</v>
      </c>
      <c r="H11" s="8"/>
    </row>
    <row r="12" spans="1:8">
      <c r="B12" s="4"/>
      <c r="D12" s="13">
        <f t="shared" si="0"/>
        <v>8</v>
      </c>
      <c r="E12" s="14">
        <f t="shared" si="1"/>
        <v>124889703.68718597</v>
      </c>
      <c r="F12" s="17">
        <f t="shared" si="2"/>
        <v>17879.769712274356</v>
      </c>
      <c r="G12" s="18">
        <f t="shared" si="3"/>
        <v>3922.54310175203</v>
      </c>
      <c r="H12" s="8"/>
    </row>
    <row r="13" spans="1:8">
      <c r="B13" s="4"/>
      <c r="D13" s="13">
        <f t="shared" si="0"/>
        <v>9</v>
      </c>
      <c r="E13" s="14">
        <f t="shared" si="1"/>
        <v>124887826.46613039</v>
      </c>
      <c r="F13" s="17">
        <f t="shared" si="2"/>
        <v>19041.799979371146</v>
      </c>
      <c r="G13" s="18">
        <f t="shared" si="3"/>
        <v>4637.7338902430038</v>
      </c>
      <c r="H13" s="8"/>
    </row>
    <row r="14" spans="1:8">
      <c r="A14" s="1" t="s">
        <v>13</v>
      </c>
      <c r="B14" s="4"/>
      <c r="D14" s="13">
        <f t="shared" si="0"/>
        <v>10</v>
      </c>
      <c r="E14" s="14">
        <f t="shared" si="1"/>
        <v>124885827.2720055</v>
      </c>
      <c r="F14" s="17">
        <f t="shared" si="2"/>
        <v>20279.322105094452</v>
      </c>
      <c r="G14" s="18">
        <f t="shared" si="3"/>
        <v>5399.4058894178497</v>
      </c>
      <c r="H14" s="8"/>
    </row>
    <row r="15" spans="1:8">
      <c r="B15" s="4"/>
      <c r="D15" s="13">
        <f t="shared" si="0"/>
        <v>11</v>
      </c>
      <c r="E15" s="14">
        <f t="shared" si="1"/>
        <v>124883698.18480495</v>
      </c>
      <c r="F15" s="17">
        <f t="shared" si="2"/>
        <v>21597.236421443675</v>
      </c>
      <c r="G15" s="18">
        <f t="shared" si="3"/>
        <v>6210.578773621628</v>
      </c>
      <c r="H15" s="8"/>
    </row>
    <row r="16" spans="1:8">
      <c r="D16" s="13">
        <f t="shared" si="0"/>
        <v>12</v>
      </c>
      <c r="E16" s="14">
        <f t="shared" si="1"/>
        <v>124881430.77095976</v>
      </c>
      <c r="F16" s="17">
        <f t="shared" si="2"/>
        <v>23000.760809762483</v>
      </c>
      <c r="G16" s="18">
        <f t="shared" si="3"/>
        <v>7074.4682304793751</v>
      </c>
      <c r="H16" s="8"/>
    </row>
    <row r="17" spans="4:8">
      <c r="D17" s="13">
        <f t="shared" si="0"/>
        <v>13</v>
      </c>
      <c r="E17" s="14">
        <f t="shared" si="1"/>
        <v>124879016.05013135</v>
      </c>
      <c r="F17" s="17">
        <f t="shared" si="2"/>
        <v>24495.451205779467</v>
      </c>
      <c r="G17" s="18">
        <f t="shared" si="3"/>
        <v>7994.4986628698744</v>
      </c>
      <c r="H17" s="8"/>
    </row>
    <row r="18" spans="4:8">
      <c r="D18" s="13">
        <f t="shared" si="0"/>
        <v>14</v>
      </c>
      <c r="E18" s="14">
        <f t="shared" si="1"/>
        <v>124876444.45986995</v>
      </c>
      <c r="F18" s="17">
        <f t="shared" si="2"/>
        <v>26087.223418954076</v>
      </c>
      <c r="G18" s="18">
        <f t="shared" si="3"/>
        <v>8974.3167111010534</v>
      </c>
      <c r="H18" s="8"/>
    </row>
    <row r="19" spans="4:8">
      <c r="D19" s="13">
        <f t="shared" si="0"/>
        <v>15</v>
      </c>
      <c r="E19" s="14">
        <f t="shared" si="1"/>
        <v>124873705.81800309</v>
      </c>
      <c r="F19" s="17">
        <f t="shared" si="2"/>
        <v>27782.376349056358</v>
      </c>
      <c r="G19" s="18">
        <f t="shared" si="3"/>
        <v>10017.805647859217</v>
      </c>
      <c r="H19" s="8"/>
    </row>
    <row r="20" spans="4:8">
      <c r="D20" s="13">
        <f t="shared" si="0"/>
        <v>16</v>
      </c>
      <c r="E20" s="14">
        <f t="shared" si="1"/>
        <v>124870789.28261022</v>
      </c>
      <c r="F20" s="17">
        <f t="shared" si="2"/>
        <v>29587.616687963571</v>
      </c>
      <c r="G20" s="18">
        <f t="shared" si="3"/>
        <v>11129.100701821471</v>
      </c>
      <c r="H20" s="8"/>
    </row>
    <row r="21" spans="4:8">
      <c r="D21" s="13">
        <f t="shared" si="0"/>
        <v>17</v>
      </c>
      <c r="E21" s="14">
        <f t="shared" si="1"/>
        <v>124867683.30943067</v>
      </c>
      <c r="F21" s="17">
        <f t="shared" si="2"/>
        <v>31510.085199995232</v>
      </c>
      <c r="G21" s="18">
        <f t="shared" si="3"/>
        <v>12312.605369340014</v>
      </c>
      <c r="H21" s="8"/>
    </row>
    <row r="22" spans="4:8">
      <c r="D22" s="13">
        <f t="shared" si="0"/>
        <v>18</v>
      </c>
      <c r="E22" s="14">
        <f t="shared" si="1"/>
        <v>124864375.60654293</v>
      </c>
      <c r="F22" s="17">
        <f t="shared" si="2"/>
        <v>33557.384679742812</v>
      </c>
      <c r="G22" s="18">
        <f t="shared" si="3"/>
        <v>13573.008777339823</v>
      </c>
      <c r="H22" s="8"/>
    </row>
    <row r="23" spans="4:8">
      <c r="D23" s="13">
        <f t="shared" si="0"/>
        <v>19</v>
      </c>
      <c r="E23" s="14">
        <f t="shared" si="1"/>
        <v>124860853.0861432</v>
      </c>
      <c r="F23" s="17">
        <f t="shared" si="2"/>
        <v>35737.609692293605</v>
      </c>
      <c r="G23" s="18">
        <f t="shared" si="3"/>
        <v>14915.304164529534</v>
      </c>
      <c r="H23" s="8"/>
    </row>
    <row r="24" spans="4:8">
      <c r="D24" s="13">
        <f t="shared" si="0"/>
        <v>20</v>
      </c>
      <c r="E24" s="14">
        <f t="shared" si="1"/>
        <v>124857101.81324078</v>
      </c>
      <c r="F24" s="17">
        <f t="shared" si="2"/>
        <v>38059.378207012887</v>
      </c>
      <c r="G24" s="18">
        <f t="shared" si="3"/>
        <v>16344.808552221279</v>
      </c>
      <c r="H24" s="8"/>
    </row>
    <row r="25" spans="4:8">
      <c r="D25" s="13">
        <f t="shared" si="0"/>
        <v>21</v>
      </c>
      <c r="E25" s="14">
        <f t="shared" si="1"/>
        <v>124853106.95107687</v>
      </c>
      <c r="F25" s="17">
        <f t="shared" si="2"/>
        <v>40531.865242646483</v>
      </c>
      <c r="G25" s="18">
        <f t="shared" si="3"/>
        <v>17867.183680501796</v>
      </c>
      <c r="H25" s="8"/>
    </row>
    <row r="26" spans="4:8">
      <c r="D26" s="13">
        <f t="shared" si="0"/>
        <v>22</v>
      </c>
      <c r="E26" s="14">
        <f t="shared" si="1"/>
        <v>124848852.70306136</v>
      </c>
      <c r="F26" s="17">
        <f t="shared" si="2"/>
        <v>43164.83864844912</v>
      </c>
      <c r="G26" s="18">
        <f t="shared" si="3"/>
        <v>19488.458290207654</v>
      </c>
      <c r="H26" s="8"/>
    </row>
    <row r="27" spans="4:8">
      <c r="D27" s="13">
        <f t="shared" si="0"/>
        <v>23</v>
      </c>
      <c r="E27" s="14">
        <f t="shared" si="1"/>
        <v>124844322.25101052</v>
      </c>
      <c r="F27" s="17">
        <f t="shared" si="2"/>
        <v>45968.697153344001</v>
      </c>
      <c r="G27" s="18">
        <f t="shared" si="3"/>
        <v>21215.05183614562</v>
      </c>
      <c r="H27" s="8"/>
    </row>
    <row r="28" spans="4:8">
      <c r="D28" s="13">
        <f t="shared" si="0"/>
        <v>24</v>
      </c>
      <c r="E28" s="14">
        <f t="shared" si="1"/>
        <v>124839497.68945494</v>
      </c>
      <c r="F28" s="17">
        <f t="shared" si="2"/>
        <v>48954.510822786498</v>
      </c>
      <c r="G28" s="18">
        <f t="shared" si="3"/>
        <v>23053.799722279378</v>
      </c>
      <c r="H28" s="8"/>
    </row>
    <row r="29" spans="4:8">
      <c r="D29" s="13">
        <f t="shared" si="0"/>
        <v>25</v>
      </c>
      <c r="E29" s="14">
        <f t="shared" si="1"/>
        <v>124834359.95577377</v>
      </c>
      <c r="F29" s="17">
        <f t="shared" si="2"/>
        <v>52134.064071049688</v>
      </c>
      <c r="G29" s="18">
        <f t="shared" si="3"/>
        <v>25011.980155190839</v>
      </c>
      <c r="H29" s="8"/>
    </row>
    <row r="30" spans="4:8">
      <c r="D30" s="13">
        <f t="shared" si="0"/>
        <v>26</v>
      </c>
      <c r="E30" s="14">
        <f t="shared" si="1"/>
        <v>124828888.7558969</v>
      </c>
      <c r="F30" s="17">
        <f t="shared" si="2"/>
        <v>55519.901385079538</v>
      </c>
      <c r="G30" s="18">
        <f t="shared" si="3"/>
        <v>27097.342718032825</v>
      </c>
      <c r="H30" s="8"/>
    </row>
    <row r="31" spans="4:8">
      <c r="D31" s="13">
        <f t="shared" si="0"/>
        <v>27</v>
      </c>
      <c r="E31" s="14">
        <f t="shared" si="1"/>
        <v>124823062.48530169</v>
      </c>
      <c r="F31" s="17">
        <f t="shared" si="2"/>
        <v>59125.375924891152</v>
      </c>
      <c r="G31" s="18">
        <f t="shared" si="3"/>
        <v>29318.138773436007</v>
      </c>
      <c r="H31" s="8"/>
    </row>
    <row r="32" spans="4:8">
      <c r="D32" s="13">
        <f t="shared" si="0"/>
        <v>28</v>
      </c>
      <c r="E32" s="14">
        <f t="shared" si="1"/>
        <v>124816858.14501488</v>
      </c>
      <c r="F32" s="17">
        <f t="shared" si="2"/>
        <v>62964.701174698246</v>
      </c>
      <c r="G32" s="18">
        <f t="shared" si="3"/>
        <v>31683.153810431653</v>
      </c>
      <c r="H32" s="8"/>
    </row>
    <row r="33" spans="4:8">
      <c r="D33" s="13">
        <f t="shared" si="0"/>
        <v>29</v>
      </c>
      <c r="E33" s="14">
        <f t="shared" si="1"/>
        <v>124810251.252314</v>
      </c>
      <c r="F33" s="17">
        <f t="shared" si="2"/>
        <v>67053.005828590089</v>
      </c>
      <c r="G33" s="18">
        <f t="shared" si="3"/>
        <v>34201.741857419584</v>
      </c>
      <c r="H33" s="8"/>
    </row>
    <row r="34" spans="4:8">
      <c r="D34" s="13">
        <f t="shared" si="0"/>
        <v>30</v>
      </c>
      <c r="E34" s="14">
        <f t="shared" si="1"/>
        <v>124803215.74580486</v>
      </c>
      <c r="F34" s="17">
        <f t="shared" si="2"/>
        <v>71406.392104592727</v>
      </c>
      <c r="G34" s="18">
        <f t="shared" si="3"/>
        <v>36883.862090563183</v>
      </c>
      <c r="H34" s="8"/>
    </row>
    <row r="35" spans="4:8">
      <c r="D35" s="13">
        <f t="shared" si="0"/>
        <v>31</v>
      </c>
      <c r="E35" s="14">
        <f t="shared" si="1"/>
        <v>124795723.8845339</v>
      </c>
      <c r="F35" s="17">
        <f t="shared" si="2"/>
        <v>76041.997691371362</v>
      </c>
      <c r="G35" s="18">
        <f t="shared" si="3"/>
        <v>39740.11777474689</v>
      </c>
      <c r="H35" s="8"/>
    </row>
    <row r="36" spans="4:8">
      <c r="E36" s="3"/>
      <c r="F36" s="10"/>
      <c r="G36" s="8"/>
    </row>
    <row r="37" spans="4:8">
      <c r="E37" s="3"/>
      <c r="F37" s="10"/>
      <c r="G37" s="8"/>
    </row>
    <row r="38" spans="4:8">
      <c r="E38" s="3"/>
      <c r="F38" s="10"/>
      <c r="G38" s="8"/>
    </row>
    <row r="39" spans="4:8">
      <c r="E39" s="3"/>
      <c r="F39" s="10"/>
      <c r="G39" s="8"/>
    </row>
    <row r="40" spans="4:8">
      <c r="E40" s="3"/>
      <c r="F40" s="10"/>
      <c r="G40" s="8"/>
    </row>
    <row r="41" spans="4:8">
      <c r="E41" s="3"/>
      <c r="F41" s="10"/>
      <c r="G41" s="8"/>
    </row>
    <row r="42" spans="4:8">
      <c r="E42" s="3"/>
      <c r="F42" s="8"/>
      <c r="G42" s="8"/>
    </row>
    <row r="43" spans="4:8">
      <c r="E43" s="3"/>
      <c r="F43" s="8"/>
      <c r="G43" s="8"/>
    </row>
    <row r="44" spans="4:8">
      <c r="E44" s="3"/>
      <c r="F44" s="8"/>
      <c r="G44" s="8"/>
    </row>
    <row r="45" spans="4:8">
      <c r="E45" s="3"/>
      <c r="F45" s="8"/>
      <c r="G45" s="8"/>
    </row>
    <row r="46" spans="4:8">
      <c r="E46" s="3"/>
      <c r="F46" s="8"/>
      <c r="G46" s="8"/>
    </row>
    <row r="47" spans="4:8">
      <c r="E47" s="3"/>
      <c r="F47" s="8"/>
      <c r="G47" s="8"/>
    </row>
    <row r="48" spans="4:8">
      <c r="F48" s="8"/>
      <c r="G48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Khojasteh Mirza</dc:creator>
  <cp:lastModifiedBy>Khojasteh Mirza</cp:lastModifiedBy>
  <dcterms:created xsi:type="dcterms:W3CDTF">2015-06-05T18:17:20Z</dcterms:created>
  <dcterms:modified xsi:type="dcterms:W3CDTF">2020-06-10T15:19:29Z</dcterms:modified>
</cp:coreProperties>
</file>