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 | Extra" sheetId="1" r:id="rId3"/>
    <sheet state="visible" name="Action | Data" sheetId="2" r:id="rId4"/>
    <sheet state="visible" name="Action" sheetId="3" r:id="rId5"/>
    <sheet state="visible" name="Extra"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API level when the Intent ACTION was added.
	-Edgardo Alberto Barsallo Yi</t>
      </text>
    </comment>
    <comment authorId="0" ref="F1">
      <text>
        <t xml:space="preserve">If the Intent is protected and can only be sent by the system.
	-Edgardo Alberto Barsallo Yi</t>
      </text>
    </comment>
  </commentList>
</comments>
</file>

<file path=xl/comments2.xml><?xml version="1.0" encoding="utf-8"?>
<comments xmlns:r="http://schemas.openxmlformats.org/officeDocument/2006/relationships" xmlns="http://schemas.openxmlformats.org/spreadsheetml/2006/main">
  <authors>
    <author/>
  </authors>
  <commentList>
    <comment authorId="0" ref="E75">
      <text>
        <t xml:space="preserve">Callers must indicate the acceptable document MIME types through setType(java.lang.String). For example, to select photos, use image/*. If multiple disjoint MIME types are acceptable, define them in EXTRA_MIME_TYPES and setType(java.lang.String) to */*.
	-Edgardo Alberto Barsallo Yi</t>
      </text>
    </comment>
    <comment authorId="0" ref="B128">
      <text>
        <t xml:space="preserve">We are hypothezing it belongs to API 29 since is not clear in the specification.
	-Edgardo Alberto Barsallo Yi</t>
      </text>
    </comment>
    <comment authorId="0" ref="L23">
      <text>
        <t xml:space="preserve">Note: if you app targets M (API Level 23) and above and declares as using the Manifest.permission.CALL_PHONE permission which is not granted, then attempting to use this action will result in a SecurityException.
	-Edgardo Alberto Barsallo Yi</t>
      </text>
    </comment>
    <comment authorId="0" ref="H19">
      <text>
        <t xml:space="preserve">Sticky Broadcast
	-Edgardo Alberto Barsallo Yi</t>
      </text>
    </comment>
    <comment authorId="0" ref="L1">
      <text>
        <t xml:space="preserve">Starting which API level the permission is required.
	-Edgardo Alberto Barsallo Yi</t>
      </text>
    </comment>
    <comment authorId="0" ref="J1">
      <text>
        <t xml:space="preserve">If the Intent is protected and can only be sent by the system.
	-Edgardo Alberto Barsallo Yi</t>
      </text>
    </comment>
    <comment authorId="0" ref="H1">
      <text>
        <t xml:space="preserve">https://developer.android.com/reference/android/content/BroadcastReceiver
	-Edgardo Alberto Barsallo Yi</t>
      </text>
    </comment>
  </commentList>
</comments>
</file>

<file path=xl/comments3.xml><?xml version="1.0" encoding="utf-8"?>
<comments xmlns:r="http://schemas.openxmlformats.org/officeDocument/2006/relationships" xmlns="http://schemas.openxmlformats.org/spreadsheetml/2006/main">
  <authors>
    <author/>
  </authors>
  <commentList>
    <comment authorId="0" ref="A4">
      <text>
        <t xml:space="preserve">Deprecated starting API level 16
	-Edgardo Alberto Barsallo Yi</t>
      </text>
    </comment>
    <comment authorId="0" ref="E8">
      <text>
        <t xml:space="preserve">Check this for more info about Parcelable interface in Android.
	-Edgardo Alberto Barsallo Yi</t>
      </text>
    </comment>
  </commentList>
</comments>
</file>

<file path=xl/sharedStrings.xml><?xml version="1.0" encoding="utf-8"?>
<sst xmlns="http://schemas.openxmlformats.org/spreadsheetml/2006/main" count="763" uniqueCount="531">
  <si>
    <t>ACTION</t>
  </si>
  <si>
    <t>API_LEVEL</t>
  </si>
  <si>
    <t>ACTION_CONSTANT</t>
  </si>
  <si>
    <t>DATA_TYPE</t>
  </si>
  <si>
    <t>DATA_OBS</t>
  </si>
  <si>
    <t>DEPRECATED_LEVEL</t>
  </si>
  <si>
    <t>DATA_OPTIONAL</t>
  </si>
  <si>
    <t>MIME_TYPE</t>
  </si>
  <si>
    <t>EXTRA_FIELD</t>
  </si>
  <si>
    <t>CATEGORY</t>
  </si>
  <si>
    <t>ACTION_ACTIVITY</t>
  </si>
  <si>
    <t>EXTRA_FIELD_OPTIONAL</t>
  </si>
  <si>
    <t>ACTION_ATTACH_DATA</t>
  </si>
  <si>
    <t>ACTION_AIRPLANE_MODE_CHANGED</t>
  </si>
  <si>
    <t>ACTION_BROADCAST</t>
  </si>
  <si>
    <t>ACTION_OBS</t>
  </si>
  <si>
    <t>PROTECTED</t>
  </si>
  <si>
    <t>PERMISSION</t>
  </si>
  <si>
    <t>PERMISSION_LEVEL</t>
  </si>
  <si>
    <t>android.intent.action.AIRPLANE_MODE</t>
  </si>
  <si>
    <t>android.intent.action.ATTACH_DATA</t>
  </si>
  <si>
    <t>URI-data</t>
  </si>
  <si>
    <t>URI of data to be attached.</t>
  </si>
  <si>
    <t>state</t>
  </si>
  <si>
    <t>ACTION_APP_ERROR</t>
  </si>
  <si>
    <t>ACTION_CALL</t>
  </si>
  <si>
    <t>android.intent.action.CALL</t>
  </si>
  <si>
    <t>android.intent.action.APP_ERROR</t>
  </si>
  <si>
    <t>URI-phone number</t>
  </si>
  <si>
    <t>EXTRA_BUG_REPORT</t>
  </si>
  <si>
    <t>URI of a phone number to be dialed or a tel: URI of an explicit phone number.</t>
  </si>
  <si>
    <t>ACTION_ASSIST</t>
  </si>
  <si>
    <t>ACTION_VIEW</t>
  </si>
  <si>
    <t>android.intent.action.ASSIST</t>
  </si>
  <si>
    <t>android.intent.action.VIEW</t>
  </si>
  <si>
    <t>EXTRA_ASSIST_PACKAGE</t>
  </si>
  <si>
    <t>URI from which to retrieve data.</t>
  </si>
  <si>
    <t>ACTION_DELETE</t>
  </si>
  <si>
    <t>EXTRA_ASSIST_CONTEXT</t>
  </si>
  <si>
    <t>android.intent.action.DELETE</t>
  </si>
  <si>
    <t>URI of data to be deleted.</t>
  </si>
  <si>
    <t>ACTION_DIAL</t>
  </si>
  <si>
    <t>EXTRA_REFERRER</t>
  </si>
  <si>
    <t>ACTION_CAMERA_BUTTON</t>
  </si>
  <si>
    <t>android.intent.action.CAMERA_BUTTON</t>
  </si>
  <si>
    <t>EXTRA_KEY_EVENT</t>
  </si>
  <si>
    <t>ACTION_CHOOSER</t>
  </si>
  <si>
    <t>android.intent.action.CHOOSER</t>
  </si>
  <si>
    <t>EXTRA_INTENT</t>
  </si>
  <si>
    <t>EXTRA_TITLE</t>
  </si>
  <si>
    <t>android.intent.action.DIAL</t>
  </si>
  <si>
    <t>URI of an explicit phone number.</t>
  </si>
  <si>
    <t>ACTION_CREATE_DOCUMENT</t>
  </si>
  <si>
    <t>ACTION_EDIT</t>
  </si>
  <si>
    <t>android.intent.action.CREATE_DOCUMENT</t>
  </si>
  <si>
    <t>android.intent.action.EDIT</t>
  </si>
  <si>
    <t>URI of data to be edited.</t>
  </si>
  <si>
    <t>android.intent.action.ALL_APPS</t>
  </si>
  <si>
    <t>List all available applications.</t>
  </si>
  <si>
    <t>DocumentsContract.html.EXTRA_INITIAL_URI</t>
  </si>
  <si>
    <t>ACTION_DEFINE</t>
  </si>
  <si>
    <t>android.intent.action.DEFINE</t>
  </si>
  <si>
    <t>EXTRA_TEXT</t>
  </si>
  <si>
    <t>ACTION_DOCK_EVENT</t>
  </si>
  <si>
    <t>android.intent.action.DOCK_EVENT</t>
  </si>
  <si>
    <t>android.intent.action.ANSWER</t>
  </si>
  <si>
    <t>Handle an incoming phone call.</t>
  </si>
  <si>
    <t>EXTRA_DOCK_STATE</t>
  </si>
  <si>
    <t>ACTION_EXTERNAL_APPLICATIONS_AVAILABLE</t>
  </si>
  <si>
    <t>android.intent.action.EXTERNAL_APPLICATIONS_AVAILABLE</t>
  </si>
  <si>
    <t>EXTRA_CHANGED_PACKAGE_LIST</t>
  </si>
  <si>
    <t>android.intent.action.APPLICATION_PREFERENCES</t>
  </si>
  <si>
    <t>An activity that provides a user interface for adjusting application preferences. Optional but recommended settings for all applications which have settings.</t>
  </si>
  <si>
    <t>EXTRA_CHANGED_UID_LIST</t>
  </si>
  <si>
    <t>ACTION_EXTERNAL_APPLICATIONS_UNAVAILABLE</t>
  </si>
  <si>
    <t>android.intent.action.EXTERNAL_APPLICATIONS_UNAVAILABLE</t>
  </si>
  <si>
    <t>android.intent.action.INSERT</t>
  </si>
  <si>
    <t>URI-directory</t>
  </si>
  <si>
    <t>vnd.android.cursor.dir/*</t>
  </si>
  <si>
    <t>URI of the directory (vnd.android.cursor.dir/*) in which to place the data.</t>
  </si>
  <si>
    <t>android.intent.action.APPLICATION_RESTRICTIONS_CHANGED</t>
  </si>
  <si>
    <t>Sent after application restrictions are changed.</t>
  </si>
  <si>
    <t>The user pressed the "Report" button in the crash/ANR dialog. This intent is delivered to the package which installed the application, usually Google Play.</t>
  </si>
  <si>
    <t>android.intent.action.INSTALL_PACKAGE</t>
  </si>
  <si>
    <t>android.intent.action.GET_CONTENT</t>
  </si>
  <si>
    <t>Perform assist action.</t>
  </si>
  <si>
    <t>The data must be a content: URI at which the application can be retrieved.</t>
  </si>
  <si>
    <t xml:space="preserve">Used to indicate that some piece of data should be attached to some other place. For example, image data could be attached to a contact. </t>
  </si>
  <si>
    <t>android.intent.action.BUG_REPORT</t>
  </si>
  <si>
    <t>Show activity for reporting a bug.</t>
  </si>
  <si>
    <t>android.intent.action.PACKAGE_INSTALL</t>
  </si>
  <si>
    <t>URI of the package file to download.</t>
  </si>
  <si>
    <t>android.intent.action.CALL_BUTTON</t>
  </si>
  <si>
    <t>The user pressed the "call" button to go to the dialer or other appropriate UI for placing a call.</t>
  </si>
  <si>
    <t>android.intent.action.PASTE</t>
  </si>
  <si>
    <t>The "Camera Button" was pressed. Includes a single extra field, EXTRA_KEY_EVENT, containing the key event that caused the broadcast.</t>
  </si>
  <si>
    <t>android.intent.action.PICK</t>
  </si>
  <si>
    <t>URI containing a directory of data (vnd.android.cursor.dir/*) from which to pick an item.</t>
  </si>
  <si>
    <t>android.intent.action.CARRIER_SETUP</t>
  </si>
  <si>
    <t>Main entry point for carrier setup apps.</t>
  </si>
  <si>
    <t>android.intent.action.GET_RESTRICTION_ENTRIES</t>
  </si>
  <si>
    <t>EXTRA_RESTRICTIONS_BUNDLE</t>
  </si>
  <si>
    <t>Display an activity chooser, allowing the user to pick what they want to before proceeding.</t>
  </si>
  <si>
    <t>android.intent.action.QUICK_VIEW</t>
  </si>
  <si>
    <t xml:space="preserve">URI of the item to preview. </t>
  </si>
  <si>
    <t>android.intent.action.CLOSE_SYSTEM_DIALOGS</t>
  </si>
  <si>
    <t>This is broadcast when a user action should request a temporary system dialog to dismiss</t>
  </si>
  <si>
    <t>android.intent.action.CREATE_SHORTCUT</t>
  </si>
  <si>
    <t>Creates a shortcut</t>
  </si>
  <si>
    <t>android.intent.action.DATE_CHANGED</t>
  </si>
  <si>
    <t>The date has changed.</t>
  </si>
  <si>
    <t>A synonym for ACTION_VIEW, the "standard" action that is performed on a piece of data.</t>
  </si>
  <si>
    <t>ACTION_BATTERY_CHANGED</t>
  </si>
  <si>
    <t>android.intent.action.BATTERY_CHANGED</t>
  </si>
  <si>
    <t>ACTION_BATTERY_LOW</t>
  </si>
  <si>
    <t>android.intent.action.BATTERY_LOW</t>
  </si>
  <si>
    <t>ACTION_BATTERY_OKAY</t>
  </si>
  <si>
    <t>android.intent.action.BATTERY_OKAY</t>
  </si>
  <si>
    <t>ACTION_BOOT_COMPLETED</t>
  </si>
  <si>
    <t>android.intent.action.BOOT_COMPLETED</t>
  </si>
  <si>
    <t>This Intent cannot be used to call emergency numbers.</t>
  </si>
  <si>
    <t>Manifest.permission.CALL_PHONE</t>
  </si>
  <si>
    <t>ACTION_CONFIGURATION_CHANGED</t>
  </si>
  <si>
    <t>android.intent.action.CONFIGURATION_CHANGED</t>
  </si>
  <si>
    <t>The current device Configuration (orientation, locale, etc) has changed. When such a change happens, the UIs (view hierarchy) will need to be rebuilt based on this new information; for the most part, applications don't need to worry about this, because the system will take care of stopping and restarting the application to make sure it sees the new changes. Some system code that can not be restarted will need to watch for this action and handle it appropriately.</t>
  </si>
  <si>
    <r>
      <t xml:space="preserve">TRUE - </t>
    </r>
    <r>
      <rPr>
        <i/>
      </rPr>
      <t>document to be created</t>
    </r>
  </si>
  <si>
    <t>CATEGORY_OPENABLE</t>
  </si>
  <si>
    <t>Define the meaning of the selected word(s).</t>
  </si>
  <si>
    <t>ACTION_DEVICE_STORAGE_LOW</t>
  </si>
  <si>
    <t>android.intent.action.DEVICE_STORAGE_LOW</t>
  </si>
  <si>
    <t>If your app targets Build.VERSION_CODES.O or above, this broadcast will no longer be delivered to any BroadcastReceiverdefined in your manifest. Instead, apps are strongly encouraged to use the improved Context#getCacheDir() behavior so the system can automatically free up storage when needed.</t>
  </si>
  <si>
    <t>ACTION_DEVICE_STORAGE_OK</t>
  </si>
  <si>
    <t>android.intent.action.DEVICE_STORAGE_OK</t>
  </si>
  <si>
    <t>Dial a number as specified by the data. This shows a UI with the number being dialed, allowing the user to explicitly initiate the call.</t>
  </si>
  <si>
    <t>ACTION_DREAMING_STARTED</t>
  </si>
  <si>
    <t>android.intent.action.DREAMING_STARTED</t>
  </si>
  <si>
    <t>Sent after the system starts dreaming.</t>
  </si>
  <si>
    <t>ACTION_DREAMING_STOPPED</t>
  </si>
  <si>
    <t>android.intent.action.DREAMING_STOPPED</t>
  </si>
  <si>
    <t>Sent after the system stops dreaming.</t>
  </si>
  <si>
    <t>Provide explicit editable access to the given data.</t>
  </si>
  <si>
    <t>Resources for a set of packages (which were previously unavailable) are currently available since the media on which they exist is available.</t>
  </si>
  <si>
    <t>Resources for a set of packages are currently unavailable since the media on which they exist is unavailable</t>
  </si>
  <si>
    <t>ACTION_FACTORY_TEST</t>
  </si>
  <si>
    <t>android.intent.action.FACTORY_TEST</t>
  </si>
  <si>
    <t>Main entry point for factory tests. Only used when the device is booting in factory test node. The implementing package must be installed in the system image.</t>
  </si>
  <si>
    <r>
      <t xml:space="preserve">TRUE - </t>
    </r>
    <r>
      <rPr>
        <i/>
      </rPr>
      <t>contact, imagen (image/*), etc (*/*)</t>
    </r>
  </si>
  <si>
    <t>Allow the user to select a particular kind of data and return it.</t>
  </si>
  <si>
    <t>android.intent.action.MANAGED_PROFILE_ADDED</t>
  </si>
  <si>
    <t>Broadcast to a specific application to query any supported restrictions to impose on restricted users.</t>
  </si>
  <si>
    <t>android.intent.action.MANAGED_PROFILE_AVAILABLE</t>
  </si>
  <si>
    <t>android.intent.action.GTALK_CONNECTED</t>
  </si>
  <si>
    <t>A GTalk connection has been established.</t>
  </si>
  <si>
    <t>android.intent.action.GTALK_DISCONNECTED</t>
  </si>
  <si>
    <t>A GTalk connection has been disconnected.</t>
  </si>
  <si>
    <t>android.intent.action.HEADSET_PLUG</t>
  </si>
  <si>
    <t>Wired Headset plugged in or unplugged. Same as AudioManager.ACTION_HEADSET_PLUG, to be consulted for value and documentation.</t>
  </si>
  <si>
    <t>android.intent.action.MANAGED_PROFILE_REMOVED</t>
  </si>
  <si>
    <t>android.intent.action.INPUT_METHOD_CHANGED</t>
  </si>
  <si>
    <t>An input method has been changed.</t>
  </si>
  <si>
    <t>android.intent.action.MANAGED_PROFILE_UNAVAILABLE</t>
  </si>
  <si>
    <t>Insert an empty item into the given container.</t>
  </si>
  <si>
    <t>android.intent.action.INSERT_OR_EDIT</t>
  </si>
  <si>
    <r>
      <t xml:space="preserve">TRUE - </t>
    </r>
    <r>
      <rPr>
        <i/>
      </rPr>
      <t>MIME type of the item to create or edit</t>
    </r>
  </si>
  <si>
    <t>Pick an existing item, or insert a new item, and then edit it.</t>
  </si>
  <si>
    <t>android.intent.action.INSTALL_FAILURE</t>
  </si>
  <si>
    <t>Activity to handle split installation failures.</t>
  </si>
  <si>
    <t>android.intent.action.MANAGED_PROFILE_UNLOCKED</t>
  </si>
  <si>
    <t>Launch application installer.</t>
  </si>
  <si>
    <t>Manifest.permission.REQUEST_INSTALL_PACKAGES</t>
  </si>
  <si>
    <t>android.intent.action.LOCALE_CHANGED</t>
  </si>
  <si>
    <t>android.intent.action.MEDIA_BUTTON</t>
  </si>
  <si>
    <t>The current device's locale has changed</t>
  </si>
  <si>
    <t>android.intent.action.LOCKED_BOOT_COMPLETED</t>
  </si>
  <si>
    <t>This is broadcast once, after the user has finished booting, but while still in the "locked" state. It can be used to perform application-specific initialization, such as installing alarms.</t>
  </si>
  <si>
    <t>Manifest.permission.RECEIVE_BOOT_COMPLETED</t>
  </si>
  <si>
    <t>ACTION_MY_PACKAGE_SUSPENDED</t>
  </si>
  <si>
    <t>android.intent.action.MY_PACKAGE_SUSPENDED</t>
  </si>
  <si>
    <t>EXTRA_SUSPENDED_PACKAGE_EXTRAS</t>
  </si>
  <si>
    <t>ACTION_NEW_OUTGOING_CALL</t>
  </si>
  <si>
    <t>android.intent.action.NEW_OUTGOING_CALL</t>
  </si>
  <si>
    <t>android.intent.action.MAIN</t>
  </si>
  <si>
    <t>Start as a main entry point, does not expect to receive data.</t>
  </si>
  <si>
    <t>android.intent.action.MANAGE_NETWORK_USAGE</t>
  </si>
  <si>
    <t>Show settings for managing network data usage of a specific application. Applications should define an activity that offers options to control data usage.</t>
  </si>
  <si>
    <t>EXTRA_PHONE_NUMBER</t>
  </si>
  <si>
    <t>ACTION_PACKAGE_ADDED</t>
  </si>
  <si>
    <t>android.intent.action.PACKAGE_ADDED</t>
  </si>
  <si>
    <t>EXTRA_UID</t>
  </si>
  <si>
    <t>android.intent.action.MANAGE_PACKAGE_STORAGE</t>
  </si>
  <si>
    <t xml:space="preserve">Indicates low memory condition notification acknowledged by user and package management should be started. </t>
  </si>
  <si>
    <t>EXTRA_REPLACING</t>
  </si>
  <si>
    <t>Broadcast sent to the primary user when an associated managed profile is added (the profile was created and is ready to be used).</t>
  </si>
  <si>
    <t>Broadcast sent to the primary user when an associated managed profile has become available. Currently this includes when the user disables quiet mode for the profile.</t>
  </si>
  <si>
    <t>Broadcast sent to the primary user when an associated managed profile is removed.</t>
  </si>
  <si>
    <t>ACTION_PACKAGE_CHANGED</t>
  </si>
  <si>
    <t>android.intent.action.PACKAGE_CHANGED</t>
  </si>
  <si>
    <t>EXTRA_CHANGED_COMPONENT_NAME_LIST</t>
  </si>
  <si>
    <t xml:space="preserve">Broadcast sent to the primary user when an associated managed profile has become unavailable. Currently this includes when the user enables quiet mode for the profile. </t>
  </si>
  <si>
    <t>Broadcast sent to the primary user when the credential-encrypted private storage for an associated managed profile is unlocked.</t>
  </si>
  <si>
    <t>android.intent.action.MEDIA_BAD_REMOVAL</t>
  </si>
  <si>
    <t>External media was removed from SD card slot, but mount point was not unmounted. The path to the mount point for the removed media is contained in the Intent.mData field.</t>
  </si>
  <si>
    <t>The "Media Button" was pressed. Includes a single extra field, EXTRA_KEY_EVENT, containing the key event that caused the broadcast.</t>
  </si>
  <si>
    <t>EXTRA_DONT_KILL_APP</t>
  </si>
  <si>
    <t>android.intent.action.MEDIA_CHECKING</t>
  </si>
  <si>
    <t>External media is present, and being disk-checked The path to the mount point for the checking media is contained in the Intent.mData field.</t>
  </si>
  <si>
    <t>android.intent.action.MEDIA_EJECT</t>
  </si>
  <si>
    <t>User has expressed the desire to remove the external storage media. Applications should close all files they have open within the mount point when they receive this intent. The path to the mount point for the media to be ejected is contained in the Intent.mData field.</t>
  </si>
  <si>
    <t>ACTION_MEDIA_MOUNTED</t>
  </si>
  <si>
    <t>android.intent.action.MEDIA_MOUNTED</t>
  </si>
  <si>
    <t>External media is present and mounted at its mount point. The path to the mount point for the mounted media is contained in the Intent.mData field. The Intent contains an extra with name "read-only" and Boolean value to indicate if the media was mounted read only.</t>
  </si>
  <si>
    <t>ACTION_PACKAGE_DATA_CLEARED</t>
  </si>
  <si>
    <t>android.intent.action.PACKAGE_DATA_CLEARED</t>
  </si>
  <si>
    <t>ACTION_MEDIA_NOFS</t>
  </si>
  <si>
    <t>android.intent.action.MEDIA_NOFS</t>
  </si>
  <si>
    <t>External media is present, but is using an incompatible fs (or is blank) The path to the mount point for the checking media is contained in the Intent.mData field.</t>
  </si>
  <si>
    <t>EXTRA_PACKAGE_NAME</t>
  </si>
  <si>
    <t>ACTION_MEDIA_REMOVED</t>
  </si>
  <si>
    <t>android.intent.action.MEDIA_REMOVED</t>
  </si>
  <si>
    <t>External media has been removed. The path to the mount point for the removed media is contained in the Intent.mData field</t>
  </si>
  <si>
    <t>ACTION_MEDIA_SCANNER_FINISHED</t>
  </si>
  <si>
    <t>android.intent.action.MEDIA_SCANNER_FINISHED</t>
  </si>
  <si>
    <t>The media scanner has finished scanning a directory. The path to the scanned directory is contained in the Intent.mData field</t>
  </si>
  <si>
    <t>ACTION_PACKAGE_FULLY_REMOVED</t>
  </si>
  <si>
    <t>ACTION_MEDIA_SCANNER_SCAN_FILE</t>
  </si>
  <si>
    <t>android.intent.action.MEDIA_SCANNER_SCAN_FILE</t>
  </si>
  <si>
    <t>android.intent.action.PACKAGE_FULLY_REMOVED</t>
  </si>
  <si>
    <t>Request the media scanner to scan a file and add it to the media database.</t>
  </si>
  <si>
    <t>ACTION_MEDIA_SCANNER_STARTED</t>
  </si>
  <si>
    <t>android.intent.action.MEDIA_SCANNER_STARTED</t>
  </si>
  <si>
    <t>ACTION_PACKAGE_REMOVED</t>
  </si>
  <si>
    <t>The media scanner has started scanning a directory. The path to the directory being scanned is contained in the Intent.mData field.</t>
  </si>
  <si>
    <t>android.intent.action.PACKAGE_REMOVED</t>
  </si>
  <si>
    <t>ACTION_MEDIA_SHARED</t>
  </si>
  <si>
    <t>android.intent.action.MEDIA_SHARED</t>
  </si>
  <si>
    <t>External media is unmounted because it is being shared via USB mass storage. The path to the mount point for the shared media is contained in the Intent.mData field.</t>
  </si>
  <si>
    <t>ACTION_MEDIA_UNMOUNTABLE</t>
  </si>
  <si>
    <t>EXTRA_DATA_REMOVED</t>
  </si>
  <si>
    <t>android.intent.action.MEDIA_UNMOUNTABLE</t>
  </si>
  <si>
    <t>External media is present but cannot be mounted. The path to the mount point for the unmountable media is contained in the Intent.mData field</t>
  </si>
  <si>
    <t>ACTION_MEDIA_UNMOUNTED</t>
  </si>
  <si>
    <t>android.intent.action.MEDIA_UNMOUNTED</t>
  </si>
  <si>
    <t>External media is present, but not mounted at its mount point. The path to the mount point for the unmounted media is contained in the Intent.mData field</t>
  </si>
  <si>
    <t>ACTION_MY_PACKAGE_REPLACED</t>
  </si>
  <si>
    <t>ACTION_PACKAGE_REPLACED</t>
  </si>
  <si>
    <t>android.intent.action.MY_PACKAGE_REPLACED</t>
  </si>
  <si>
    <t>A new version of your application has been installed over an existing one. This is only sent to the application that was replaced. It does not contain any additional data; to receive it, just use an intent filter for this action. This is a protected intent that can only be sent by the system.</t>
  </si>
  <si>
    <t>android.intent.action.PACKAGE_REPLACED</t>
  </si>
  <si>
    <t>ACTION_PACKAGE_RESTARTED</t>
  </si>
  <si>
    <t>Sent to a package that has been suspended by the system. This is sent whenever a package is put into a suspended state or any of its app extras change while in the suspended state</t>
  </si>
  <si>
    <t>android.intent.action.PACKAGE_RESTARTED</t>
  </si>
  <si>
    <t>ACTION_MY_PACKAGE_UNSUSPENDED</t>
  </si>
  <si>
    <t>android.intent.action.MY_PACKAGE_UNSUSPENDED</t>
  </si>
  <si>
    <t>Sent to a package that has been unsuspended</t>
  </si>
  <si>
    <t>ACTION_PACKAGES_SUSPENDED</t>
  </si>
  <si>
    <t>android.intent.action.PACKAGES_SUSPENDED</t>
  </si>
  <si>
    <t>An outgoing call is about to be placed.</t>
  </si>
  <si>
    <t>ACTION_OPEN_DOCUMENT</t>
  </si>
  <si>
    <t>android.intent.action.OPEN_DOCUMENT</t>
  </si>
  <si>
    <r>
      <t xml:space="preserve">TRUE - </t>
    </r>
    <r>
      <rPr>
        <i/>
      </rPr>
      <t>MIME type of the doc</t>
    </r>
  </si>
  <si>
    <t>Allow the user to select and return one or more existing documents. When invoked, the system will display the various DocumentsProvider instances installed on the device, letting the user interactively navigate through them. These documents include local media, such as photos and video, and documents provided by installed cloud storage providers.</t>
  </si>
  <si>
    <t>ACTION_OPEN_DOCUMENT_TREE</t>
  </si>
  <si>
    <t>android.intent.action.OPEN_DOCUMENT_TREE</t>
  </si>
  <si>
    <t>Allow the user to pick a directory subtree. When invoked, the system will display the various DocumentsProvider instances installed on the device, letting the user navigate through them. Apps can fully manage documents within the returned directory.</t>
  </si>
  <si>
    <t>A new application package has been installed on the device. The data contains the name of the package. Note that the newly installed package does not receive this broadcast.</t>
  </si>
  <si>
    <t>An existing application package has been changed (for example, a component has been enabled or disabled). The data contains the name of the package.</t>
  </si>
  <si>
    <t>The user has cleared the data of a package. This should be preceded by ACTION_PACKAGE_RESTARTED, after which all of its persistent data is erased and this broadcast sent. Note that the cleared package does not receive this broadcast. The data contains the name of the package.</t>
  </si>
  <si>
    <t>ACTION_PACKAGE_FIRST_LAUNCH</t>
  </si>
  <si>
    <t>android.intent.action.PACKAGE_FIRST_LAUNCH</t>
  </si>
  <si>
    <t>Sent to the installer package of an application when that application is first launched (that is the first time it is moved out of the stopped state). The data contains the name of the package.</t>
  </si>
  <si>
    <t>An existing application package has been completely removed from the device. The data contains the name of the package. This is like ACTION_PACKAGE_REMOVED, but only set when EXTRA_DATA_REMOVED is true andEXTRA_REPLACING is false of that broadcast.</t>
  </si>
  <si>
    <t>ACTION_PACKAGES_UNSUSPENDED</t>
  </si>
  <si>
    <t>android.intent.action.PACKAGES_UNSUSPENDED</t>
  </si>
  <si>
    <t>Trigger the download and eventual installation of a package.</t>
  </si>
  <si>
    <t>ACTION_PACKAGE_NEEDS_VERIFICATION</t>
  </si>
  <si>
    <t>android.intent.action.PACKAGE_NEEDS_VERIFICATION</t>
  </si>
  <si>
    <t>Sent to the system package verifier when a package needs to be verified. The data contains the package URI.</t>
  </si>
  <si>
    <t>An existing application package has been removed from the device. The data contains the name of the package. The package that is being removed does not receive this Intent.</t>
  </si>
  <si>
    <t>A new version of an application package has been installed, replacing an existing version that was previously installed. The data contains the name of the package.</t>
  </si>
  <si>
    <t>The user has restarted a package, and all of its processes have been killed. All runtime state associated with it (processes, alarms, notifications, etc) should be removed. Note that the restarted package does notreceive this broadcast. The data contains the name of the package.</t>
  </si>
  <si>
    <t>ACTION_PACKAGE_VERIFIED</t>
  </si>
  <si>
    <t>android.intent.action.PACKAGE_VERIFIED</t>
  </si>
  <si>
    <t>Sent to the system package verifier when a package is verified. The data contains the package URI.</t>
  </si>
  <si>
    <t>Packages have been suspended.</t>
  </si>
  <si>
    <t>Packages have been unsuspended.</t>
  </si>
  <si>
    <t>ACTION_PICK_ACTIVITY</t>
  </si>
  <si>
    <t>android.intent.action.PICK_ACTIVITY</t>
  </si>
  <si>
    <t>ACTION_PROCESS_TEXT</t>
  </si>
  <si>
    <t>android.intent.action.PROCESS_TEXT</t>
  </si>
  <si>
    <t>EXTRA_PROCESS_TEXT</t>
  </si>
  <si>
    <t>Create a new item in the given container, initializing it from the current contents of the clipboard.</t>
  </si>
  <si>
    <t>EXTRA_PROCESS_TEXT_READONLY</t>
  </si>
  <si>
    <t>ACTION_QUICK_VIEW</t>
  </si>
  <si>
    <t>EXTRA_INDEX</t>
  </si>
  <si>
    <t>EXTRA_QUICK_VIEW_FEATURES</t>
  </si>
  <si>
    <t>Pick an item from the data, returning what was selected.</t>
  </si>
  <si>
    <t>ACTION_SEND</t>
  </si>
  <si>
    <t>Pick an activity given an intent, returning the class selected</t>
  </si>
  <si>
    <t>android.intent.action.SEND</t>
  </si>
  <si>
    <t>ACTION_POWER_CONNECTED</t>
  </si>
  <si>
    <t>android.intent.action.ACTION_POWER_CONNECTED</t>
  </si>
  <si>
    <t>External power has been connected to the device. This is intended for applications that wish to register specifically to this notification. Unlike ACTION_BATTERY_CHANGED, applications will be woken for this and so do not have to stay active to receive this notification. This action can be used to implement actions that wait until power is available to trigger.</t>
  </si>
  <si>
    <t>ACTION_POWER_DISCONNECTED</t>
  </si>
  <si>
    <t>EXTRA_STREAM</t>
  </si>
  <si>
    <t>android.intent.action.ACTION_POWER_DISCONNECTED</t>
  </si>
  <si>
    <t>External power has been removed from the device. This is intended for applications that wish to register specifically to this notification. Unlike ACTION_BATTERY_CHANGED, applications will be woken for this and so do not have to stay active to receive this notification. This action can be used to implement actions that wait until power is available to trigger.</t>
  </si>
  <si>
    <t>ACTION_POWER_USAGE_SUMMARY</t>
  </si>
  <si>
    <t>android.intent.action.POWER_USAGE_SUMMARY</t>
  </si>
  <si>
    <t>EXTRA_HTML_TEXT</t>
  </si>
  <si>
    <t>Show power usage information to the user.</t>
  </si>
  <si>
    <t>EXTRA_EMAIL</t>
  </si>
  <si>
    <t>Process a piece of text.</t>
  </si>
  <si>
    <t>ACTION_PROVIDER_CHANGED</t>
  </si>
  <si>
    <t>android.intent.action.PROVIDER_CHANGED</t>
  </si>
  <si>
    <t>Action: Some content providers have parts of their namespace where they publish new events or items that the user may be especially interested in. For these things, they may broadcast this action when the set of interesting items change.</t>
  </si>
  <si>
    <t>EXTRA_CC</t>
  </si>
  <si>
    <t>ACTION_QUICK_CLOCK</t>
  </si>
  <si>
    <t>android.intent.action.QUICK_CLOCK</t>
  </si>
  <si>
    <t>Sent when the user taps on the clock widget in the system's "quick settings" area.</t>
  </si>
  <si>
    <t>EXTRA_BCC</t>
  </si>
  <si>
    <t>Quick view the data. Launches a quick viewer for a URI or a list of URIs.</t>
  </si>
  <si>
    <t>ACTION_REBOOT</t>
  </si>
  <si>
    <t>android.intent.action.REBOOT</t>
  </si>
  <si>
    <t>Have the device reboot. This is only for use by system code.</t>
  </si>
  <si>
    <t>ACTION_RUN</t>
  </si>
  <si>
    <t>android.intent.action.RUN</t>
  </si>
  <si>
    <t>Run the data, whatever that means.</t>
  </si>
  <si>
    <t>EXTRA_SUBJECT</t>
  </si>
  <si>
    <t>ACTION_SCREEN_OFF</t>
  </si>
  <si>
    <t>android.intent.action.SCREEN_OFF</t>
  </si>
  <si>
    <t>ACTION_SEND_MULTIPLE</t>
  </si>
  <si>
    <t>android.intent.action.SEND_MULTIPLE</t>
  </si>
  <si>
    <t>Sent when the device goes to sleep and becomes non-interactive.</t>
  </si>
  <si>
    <t>ACTION_SCREEN_ON</t>
  </si>
  <si>
    <t>android.intent.action.SCREEN_ON</t>
  </si>
  <si>
    <t>Sent when the device wakes up and becomes interactive.</t>
  </si>
  <si>
    <t>ACTION_SEARCH</t>
  </si>
  <si>
    <t>android.intent.action.SEARCH</t>
  </si>
  <si>
    <t>Perform a search.</t>
  </si>
  <si>
    <t>ACTION_SEARCH_LONG_PRESS</t>
  </si>
  <si>
    <t>android.intent.action.SEARCH_LONG_PRESS</t>
  </si>
  <si>
    <t>Start action associated with long pressing on the search key.</t>
  </si>
  <si>
    <r>
      <t xml:space="preserve">TRUE - </t>
    </r>
    <r>
      <rPr>
        <i/>
      </rPr>
      <t>MIME type of data being sent</t>
    </r>
  </si>
  <si>
    <t>ACTION_SHOW_APP_INFO</t>
  </si>
  <si>
    <t>android.intent.action.SHOW_APP_INFO</t>
  </si>
  <si>
    <t>ACTION_SHUTDOWN</t>
  </si>
  <si>
    <t>Deliver some data to someone else. Who the data is being delivered to is not specified; it is up to the receiver of this action to ask the user where the data should be sent.</t>
  </si>
  <si>
    <t>android.intent.action.ACTION_SHUTDOWN</t>
  </si>
  <si>
    <t>EXTRA_SHUTDOWN_USERSPACE_ONLY</t>
  </si>
  <si>
    <r>
      <t xml:space="preserve">TRUE - </t>
    </r>
    <r>
      <rPr>
        <i/>
      </rPr>
      <t>MIME type of data being sent</t>
    </r>
  </si>
  <si>
    <t>Deliver multiple data to someone else.</t>
  </si>
  <si>
    <t>ACTION_SENDTO</t>
  </si>
  <si>
    <t>android.intent.action.SENDTO</t>
  </si>
  <si>
    <t>android.intent.action.SYSTEM_TUTORIAL</t>
  </si>
  <si>
    <t>Send a message to someone specified by the data.</t>
  </si>
  <si>
    <t>SearchManager.QUERY</t>
  </si>
  <si>
    <t>ACTION_SET_WALLPAPER</t>
  </si>
  <si>
    <t>android.intent.action.SET_WALLPAPER</t>
  </si>
  <si>
    <t>ACTION_TIMEZONE_CHANGED</t>
  </si>
  <si>
    <t>android.intent.action.TIMEZONE_CHANGED</t>
  </si>
  <si>
    <t>Show settings for choosing wallpaper.</t>
  </si>
  <si>
    <t>time-zone</t>
  </si>
  <si>
    <t>ACTION_TRANSLATE</t>
  </si>
  <si>
    <t>android.intent.action.TRANSLATE</t>
  </si>
  <si>
    <t>Launch an activity showing the app information. For applications which install other applications (such as app stores), it is recommended to handle this action for providing the app information to the user.</t>
  </si>
  <si>
    <t>ACTION_UID_REMOVED</t>
  </si>
  <si>
    <t>android.intent.action.UID_REMOVED</t>
  </si>
  <si>
    <t>Device is shutting down. This is broadcast when the device is being shut down (completely turned off, not sleeping). Once the broadcast is complete, the final shutdown will proceed and all unsaved data lost. Apps will not normally need to handle this, since the foreground activity will be paused as well.</t>
  </si>
  <si>
    <t>ACTION_UNINSTALL_PACKAGE</t>
  </si>
  <si>
    <t>android.intent.action.UNINSTALL_PACKAGE</t>
  </si>
  <si>
    <t>EXTRA_RETURN_RESULT</t>
  </si>
  <si>
    <t>ACTION_VIEW_LOCUS</t>
  </si>
  <si>
    <t>android.intent.action.VIEW_LOCUS</t>
  </si>
  <si>
    <t>EXTRA_LOCUS_ID</t>
  </si>
  <si>
    <t>ACTION_WEB_SEARCH</t>
  </si>
  <si>
    <t>android.intent.action.WEB_SEARCH</t>
  </si>
  <si>
    <t>android.intent.action.SYNC</t>
  </si>
  <si>
    <t>Perform a data synchronization.</t>
  </si>
  <si>
    <t>Start the platform-defined tutorial</t>
  </si>
  <si>
    <t>android.intent.action.TIME_SET</t>
  </si>
  <si>
    <t>The time was set</t>
  </si>
  <si>
    <t>android.intent.action.TIME_TICK</t>
  </si>
  <si>
    <t>The current time has changed. Sent every minute. You cannot receive this through components declared in manifests, only by explicitly registering for it with Context#registerReceiver(BroadcastReceiver, IntentFilter).</t>
  </si>
  <si>
    <t>The timezone has changed.</t>
  </si>
  <si>
    <t>A user ID has been removed from the system.</t>
  </si>
  <si>
    <t>android.intent.action.UMS_CONNECTED</t>
  </si>
  <si>
    <t>The device has entered USB Mass Storage mode. This is used mainly for the USB Settings panel. Apps should listen for ACTION_MEDIA_MOUNTED and ACTION_MEDIA_UNMOUNTED broadcasts to be notified when the SD card file system is mounted or unmounted</t>
  </si>
  <si>
    <t>android.intent.action.UMS_DISCONNECTED</t>
  </si>
  <si>
    <t>The device has exited USB Mass Storage mode. This is used mainly for the USB Settings panel. Apps should listen for ACTION_MEDIA_MOUNTED and ACTION_MEDIA_UNMOUNTED broadcasts to be notified when the SD card file system is mounted or unmounted</t>
  </si>
  <si>
    <t>Launch application uninstaller.</t>
  </si>
  <si>
    <t>Manifest.permission.REQUEST_DELETE_PACKAGES</t>
  </si>
  <si>
    <t>android.intent.action.USER_BACKGROUND</t>
  </si>
  <si>
    <t>Sent when a user switch is happening, causing the process's user to be sent to the background. This is only sent to receivers registered through Context#registerReceiver(BroadcastReceiver, IntentFilter). It is sent to the user that is going to the background. This is sent as a foreground broadcast, since it is part of a visible user interaction; be as quick as possible when handling it.</t>
  </si>
  <si>
    <t>android.intent.action.USER_FOREGROUND</t>
  </si>
  <si>
    <t>Sent when a user switch is happening, causing the process's user to be brought to the foreground. This is only sent to receivers registered through Context#registerReceiver(BroadcastReceiver, IntentFilter). It is sent to the user that is going to the foreground. This is sent as a foreground broadcast, since it is part of a visible user interaction; be as quick as possible when handling it.</t>
  </si>
  <si>
    <t>android.intent.action.USER_INITIALIZE</t>
  </si>
  <si>
    <t xml:space="preserve">Sent the first time a user is starting, to allow system apps to perform one time initialization. (This will not be seen by third party applications because a newly initialized user does not have any third party applications installed for it.) </t>
  </si>
  <si>
    <t>ACTION_USER_PRESENT</t>
  </si>
  <si>
    <t>android.intent.action.USER_PRESENT</t>
  </si>
  <si>
    <t>Sent when the user is present after device wakes up (e.g when the keyguard is gone).</t>
  </si>
  <si>
    <t>ACTION_USER_UNLOCKED</t>
  </si>
  <si>
    <t>android.intent.action.USER_UNLOCKED</t>
  </si>
  <si>
    <t>Sent when the credential-encrypted private storage has become unlocked for the target user. This is only sent to registered receivers, not manifest receivers.</t>
  </si>
  <si>
    <t>Display the data to the user. This is the most common action performed on data -- it is the generic action you can use on a piece of data to get the most reasonable thing to occur.</t>
  </si>
  <si>
    <t>Display an activity state associated with an unique LocusId.</t>
  </si>
  <si>
    <t>android.intent.action.VIEW_PERMISSION_USAGE</t>
  </si>
  <si>
    <t xml:space="preserve"> Launch UI to show information about the usage of a given permission. This action would be handled by apps that want to show details about how and why given permission is being used.</t>
  </si>
  <si>
    <t>Manifest.permission.START_VIEW_PERMISSION_USAGE</t>
  </si>
  <si>
    <t>ACTION_VOICE_COMMAND</t>
  </si>
  <si>
    <t>android.intent.action.VOICE_COMMAND</t>
  </si>
  <si>
    <t>Start Voice Command.</t>
  </si>
  <si>
    <t>ACTION_WALLPAPER_CHANGED</t>
  </si>
  <si>
    <t>android.intent.action.WALLPAPER_CHANGED</t>
  </si>
  <si>
    <t xml:space="preserve">The current system wallpaper has changed. See WallpaperManager for retrieving the new wallpaper. This should only be used to determine when the wallpaper has changed to show the new wallpaper to the user. You should certainly never, in response to this, change the wallpaper or other attributes of it such as the suggested size. </t>
  </si>
  <si>
    <t>EXTRA_FIELD_CONSTANT</t>
  </si>
  <si>
    <t>API_LEVEL_DEPRECATED</t>
  </si>
  <si>
    <t>EXTRA_FIELD_TYPE</t>
  </si>
  <si>
    <t>EXTRA_FIELD_TYPE_AGGR</t>
  </si>
  <si>
    <t>EXTRA_FIELD_OBS</t>
  </si>
  <si>
    <t xml:space="preserve"> Perform a web search.</t>
  </si>
  <si>
    <t>android.provider.extra.INITIAL_UR</t>
  </si>
  <si>
    <t>URI</t>
  </si>
  <si>
    <t>file-location</t>
  </si>
  <si>
    <t>Sets the desired initial location visible to user when file chooser is shown.</t>
  </si>
  <si>
    <t>android.intent.extra.ALLOW_MULTIPLE</t>
  </si>
  <si>
    <t>boolean</t>
  </si>
  <si>
    <t>Extra used to indicate that an intent can allow the user to select and return multiple items. This is a boolean extra; the default is false. If true, an implementation is allowed to present the user with a UI where they can pick multiple items that are all returned to the caller.</t>
  </si>
  <si>
    <t>android.intent.extra.ALLOW_REPLACE</t>
  </si>
  <si>
    <t>Used as a boolean extra field with ACTION_INSTALL_PACKAGE to install a package. Tells the installer UI to skip the confirmation with the user if the .apk is replacing an existing one.</t>
  </si>
  <si>
    <t>android.intent.extra.ASSIST_CONTEXT</t>
  </si>
  <si>
    <t>OBJECT</t>
  </si>
  <si>
    <t>android.os.Bundle</t>
  </si>
  <si>
    <t>An optional field on ACTION_ASSIST and containing additional contextual information supplied by the current foreground app at the time of the assist request. This is a Bundle of additional data.</t>
  </si>
  <si>
    <t>android.intent.extra.ASSIST_PACKAGE</t>
  </si>
  <si>
    <t>String</t>
  </si>
  <si>
    <t>An optional field on ACTION_ASSIST containing the name of the current foreground application package at the time the assist was invoked</t>
  </si>
  <si>
    <t>android.intent.extra.BCC</t>
  </si>
  <si>
    <t>String []</t>
  </si>
  <si>
    <t>A String[] holding e-mail addresses that should be blind carbon copied.</t>
  </si>
  <si>
    <t>android.intent.extra.BUG_REPORT</t>
  </si>
  <si>
    <t>PARCELABLE</t>
  </si>
  <si>
    <t>The bug report is passed in using the extra field</t>
  </si>
  <si>
    <t>android.intent.extra.CC</t>
  </si>
  <si>
    <t>A String[] holding e-mail addresses that should be carbon copied.</t>
  </si>
  <si>
    <t>android.intent.extra.changed_component_name_list</t>
  </si>
  <si>
    <t>This field is part of ACTION_PACKAGE_CHANGED, and contains a string array of all of the components that have changed. If the state of the overall package has changed, then it will contain an entry with the package name itself.</t>
  </si>
  <si>
    <t>android.intent.extra.changed_package_list</t>
  </si>
  <si>
    <t>This field is part of ACTION_EXTERNAL_APPLICATIONS_AVAILABLE, ACTION_EXTERNAL_APPLICATIONS_UNAVAILABLE, ACTION_PACKAGES_SUSPENDED, ACTION_PACKAGES_UNSUSPENDED and contains a string array of all of the components that have changed.</t>
  </si>
  <si>
    <t>android.intent.extra.changed_uid_list</t>
  </si>
  <si>
    <t>int []</t>
  </si>
  <si>
    <t>This field is part of ACTION_EXTERNAL_APPLICATIONS_AVAILABLE, ACTION_EXTERNAL_APPLICATIONS_UNAVAILABLE and contains an integer array of uids of all of the components that have changed.</t>
  </si>
  <si>
    <t>android.intent.extra.DATA_REMOVED</t>
  </si>
  <si>
    <t>Boolean</t>
  </si>
  <si>
    <t>Used as a boolean extra field in ACTION_PACKAGE_REMOVED intents to indicate whether this represents a full uninstall (removing both the code and its data) or a partial uninstall (leaving its data, implying that this is an update).</t>
  </si>
  <si>
    <t>android.intent.extra.DOCK_STATE</t>
  </si>
  <si>
    <t>int</t>
  </si>
  <si>
    <t>[0,1,2,3,4]</t>
  </si>
  <si>
    <t>Used as an int extra field in ACTION_DOCK_EVENT intents to request the dock state. Possible values are EXTRA_DOCK_STATE_UNDOCKED, EXTRA_DOCK_STATE_DESK, or EXTRA_DOCK_STATE_CAR, or EXTRA_DOCK_STATE_LE_DESK, or EXTRA_DOCK_STATE_HE_DESK.</t>
  </si>
  <si>
    <t>android.intent.extra.DONT_KILL_APP</t>
  </si>
  <si>
    <t>Used as a boolean extra field in ACTION_PACKAGE_REMOVED or ACTION_PACKAGE_CHANGED intents to override the default action of restarting the application.</t>
  </si>
  <si>
    <t>android.intent.extra.EMAIL</t>
  </si>
  <si>
    <t>A String[] holding e-mail addresses that should be delivered to.</t>
  </si>
  <si>
    <t>android.intent.extra.HTML_TEXT</t>
  </si>
  <si>
    <t>A constant String that is associated with the Intent, used with ACTION_SEND to supply an alternative to EXTRA_TEXT as HTML formatted text. Note that you must also supply EXTRA_TEXT.</t>
  </si>
  <si>
    <t>android.intent.extra.INDEX</t>
  </si>
  <si>
    <t>Integer</t>
  </si>
  <si>
    <t>Optional index with semantics depending on the intent action.</t>
  </si>
  <si>
    <t>android.intent.extra.INSTALLER_PACKAGE_NAME</t>
  </si>
  <si>
    <t>Used as a string extra field with ACTION_INSTALL_PACKAGE to install a package. Specifies the installer package name; this package will receive the ACTION_APP_ERROR intent.</t>
  </si>
  <si>
    <t>android.intent.extra.INTENT</t>
  </si>
  <si>
    <t>android.content.Intent</t>
  </si>
  <si>
    <t>An Intent describing the choices you would like shown with ACTION_PICK_ACTIVITY or ACTION_CHOOSER</t>
  </si>
  <si>
    <t>android.intent.extra.KEY_EVENT</t>
  </si>
  <si>
    <t>android.view.KeyEvent</t>
  </si>
  <si>
    <t>A KeyEvent object containing the event that triggered the creation of the Intent it is in.</t>
  </si>
  <si>
    <t>android.intent.extra.LOCAL_ONLY</t>
  </si>
  <si>
    <t>Extra used to indicate that an intent should only return data that is on the local device. This is a boolean extra; the default is false. If true, an implementation should only allow the user to select data that is already on the device, not requiring it be downloaded from a remote service when opened.</t>
  </si>
  <si>
    <t>android.intent.extra.LOCUS_ID</t>
  </si>
  <si>
    <t>android.content.LocusId</t>
  </si>
  <si>
    <t>ID of the context used on ACTION_VIEW_LOCUS.</t>
  </si>
  <si>
    <t>android.intent.extra.NOT_UNKNOWN_SOURCE</t>
  </si>
  <si>
    <t>Used as a boolean extra field with ACTION_INSTALL_PACKAGE to install a package. Specifies that the application being installed should not be treated as coming from an unknown source, but as coming from the app invoking the Intent. For this to work you must start the installer with startActivityForResult().</t>
  </si>
  <si>
    <t>android.intent.extra.PACKAGE_NAME</t>
  </si>
  <si>
    <t>An app package name</t>
  </si>
  <si>
    <t>android.intent.extra.PHONE_NUMBER</t>
  </si>
  <si>
    <t>A String holding the phone number originally entered in ACTION_NEW_OUTGOING_CALL, or the actual number to call in a ACTION_CALL.</t>
  </si>
  <si>
    <t>android.intent.extra.PROCESS_TEXT</t>
  </si>
  <si>
    <t>CharSequence</t>
  </si>
  <si>
    <t>The name of the extra used to define the text to be processed, as a CharSequence. Note that this may be a styled CharSequence, so you must use Bundle#getCharSequence(String) to retrieve it.</t>
  </si>
  <si>
    <t>android.intent.extra.PROCESS_TEXT_READONLY</t>
  </si>
  <si>
    <t>The name of the boolean extra used to define if the processed text will be used as read-only.</t>
  </si>
  <si>
    <t>android.intent.extra.QUICK_VIEW_FEATURES</t>
  </si>
  <si>
    <t>An optional extra of String[] indicating which quick view features should be made available to the user in the quick view UI while handing a Intent#ACTION_QUICK_VIEW intent.</t>
  </si>
  <si>
    <t>android.intent.extra.QUIET_MODE</t>
  </si>
  <si>
    <t>Optional boolean extra indicating whether quiet mode has been switched on or off. When a profile goes into quiet mode, all apps in the profile are killed and the profile user is stopped. Widgets originating from the profile are masked, and app launcher icons are grayed out.</t>
  </si>
  <si>
    <t>android.intent.extra.REFERRER</t>
  </si>
  <si>
    <t>This extra can be used with any Intent used to launch an activity, supplying information about who is launching that activity.</t>
  </si>
  <si>
    <t>android.intent.extra.REPLACING</t>
  </si>
  <si>
    <t>Used as a boolean extra field in ACTION_PACKAGE_REMOVED intents to indicate that this is a replacement of the package, so this broadcast will immediately be followed by an add broadcast for a different version of the same package.</t>
  </si>
  <si>
    <t>android.intent.extra.restrictions_bundle</t>
  </si>
  <si>
    <t>Bundle</t>
  </si>
  <si>
    <t>key/value pairs</t>
  </si>
  <si>
    <t>Extra sent in the intent to the BroadcastReceiver that handles ACTION_GET_RESTRICTION_ENTRIES. The type of the extra is a Bundle containing the restrictions as key/value pairs. The value types can be Boolean, String or String[] depending on the restriction type.</t>
  </si>
  <si>
    <t>android.intent.extra.RETURN_RESULT</t>
  </si>
  <si>
    <t>Specifies that the installer UI should return to the application the result code of the install/uninstall. The returned result code will be Activity.RESULT_OK on success or Activity.RESULT_FIRST_USER on failure.</t>
  </si>
  <si>
    <t>android.intent.extra.SHUTDOWN_USERSPACE_ONLY</t>
  </si>
  <si>
    <t>Optional extra for ACTION_SHUTDOWN that allows the sender to qualify that this shutdown is only for the user space of the system, not a complete shutdown.</t>
  </si>
  <si>
    <t>android.intent.extra.SPLIT_NAME</t>
  </si>
  <si>
    <t>An app split name.</t>
  </si>
  <si>
    <t>android.intent.extra.STREAM</t>
  </si>
  <si>
    <t>stream</t>
  </si>
  <si>
    <t>A content: URI holding a stream of data associated with the Intent, used with ACTION_SEND to supply the data being sent.</t>
  </si>
  <si>
    <t>android.intent.extra.SUBJECT</t>
  </si>
  <si>
    <t>A constant string holding the desired subject line of a message.</t>
  </si>
  <si>
    <t>android.intent.extra.SUSPENDED_PACKAGE_EXTRAS</t>
  </si>
  <si>
    <t>A Bundle of extras for a package being suspended. Will be sent as an extra with ACTION_MY_PACKAGE_SUSPENDED. The contents of this Bundle are a contract between the suspended app and the suspending app, i.e. any app with the permission android.permission.SUSPEND_APPS. This is meant to enable the suspended app to better handle the state of being suspended.</t>
  </si>
  <si>
    <t>android.intent.extra.TEXT</t>
  </si>
  <si>
    <t>A constant CharSequence that is associated with the Intent, used with ACTION_SEND to supply the literal data to be sent. Note that this may be a styled CharSequence, so you must use Bundle#getCharSequence(String) to retrieve it.</t>
  </si>
  <si>
    <t>android.intent.extra.TITLE</t>
  </si>
  <si>
    <t>A CharSequence dialog title to provide to the user when used with a ACTION_CHOOSER.</t>
  </si>
  <si>
    <t>android.intent.extra.UID</t>
  </si>
  <si>
    <t>Used as an int extra field in ACTION_UID_REMOVED intents to supply the uid the package had been assigned. Also an optional extra in ACTION_PACKAGE_REMOVED or ACTION_PACKAGE_CHANGED for the same purpose.</t>
  </si>
  <si>
    <t>android.intent.extra.USER</t>
  </si>
  <si>
    <t>android.os.UserHandle</t>
  </si>
  <si>
    <t>The UserHandle carried with intents.</t>
  </si>
  <si>
    <t>query</t>
  </si>
  <si>
    <t>URL</t>
  </si>
  <si>
    <t>Is the text to search for. If it is a url starts with http or https, the site will be opened. If it is plain text, Google search will be applied.</t>
  </si>
  <si>
    <t>A boolean value indicating whether Airplane Mode is on. If true, then cell radio and possibly other radios such as bluetooth or WiFi may have also been turned off</t>
  </si>
  <si>
    <t>java.util.TimeZone.getID()</t>
  </si>
  <si>
    <t>The java.util.TimeZone.getID() value identifying the new time zone.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</si>
</sst>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color rgb="FF000000"/>
      <name val="Roboto"/>
    </font>
    <font>
      <name val="Arial"/>
    </font>
    <font>
      <u/>
      <color rgb="FF0000FF"/>
    </font>
    <font>
      <u/>
      <color rgb="FF1155CC"/>
      <name val="Arial"/>
    </font>
    <font>
      <u/>
      <color rgb="FF0000FF"/>
    </font>
  </fonts>
  <fills count="7">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00FF00"/>
        <bgColor rgb="FF00FF00"/>
      </patternFill>
    </fill>
  </fills>
  <borders count="2">
    <border/>
    <border>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left" readingOrder="0"/>
    </xf>
    <xf borderId="0" fillId="2"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left" readingOrder="0"/>
    </xf>
    <xf borderId="0" fillId="3" fontId="2" numFmtId="0" xfId="0" applyAlignment="1" applyFill="1" applyFont="1">
      <alignment readingOrder="0"/>
    </xf>
    <xf borderId="0" fillId="0" fontId="3" numFmtId="0" xfId="0" applyAlignment="1" applyFont="1">
      <alignment vertical="bottom"/>
    </xf>
    <xf borderId="0" fillId="0" fontId="3" numFmtId="0" xfId="0" applyAlignment="1" applyFont="1">
      <alignment horizontal="right" vertical="bottom"/>
    </xf>
    <xf borderId="0" fillId="0" fontId="4" numFmtId="0" xfId="0" applyAlignment="1" applyFont="1">
      <alignment readingOrder="0"/>
    </xf>
    <xf borderId="0" fillId="0" fontId="3" numFmtId="0" xfId="0" applyAlignment="1" applyFont="1">
      <alignment shrinkToFit="0" vertical="bottom" wrapText="0"/>
    </xf>
    <xf borderId="0" fillId="0" fontId="5" numFmtId="0" xfId="0" applyAlignment="1" applyFont="1">
      <alignment vertical="bottom"/>
    </xf>
    <xf borderId="1" fillId="0" fontId="3" numFmtId="0" xfId="0" applyAlignment="1" applyBorder="1" applyFont="1">
      <alignment shrinkToFit="0" vertical="bottom" wrapText="0"/>
    </xf>
    <xf borderId="0" fillId="0" fontId="1" numFmtId="0" xfId="0" applyAlignment="1" applyFont="1">
      <alignment horizontal="center"/>
    </xf>
    <xf borderId="0" fillId="0" fontId="1" numFmtId="0" xfId="0" applyAlignment="1" applyFont="1">
      <alignment horizontal="left"/>
    </xf>
    <xf borderId="0" fillId="4" fontId="1" numFmtId="0" xfId="0" applyAlignment="1" applyFill="1" applyFont="1">
      <alignment readingOrder="0"/>
    </xf>
    <xf borderId="1" fillId="0" fontId="1" numFmtId="0" xfId="0" applyAlignment="1" applyBorder="1" applyFont="1">
      <alignment readingOrder="0"/>
    </xf>
    <xf borderId="0" fillId="0" fontId="6" numFmtId="0" xfId="0" applyAlignment="1" applyFont="1">
      <alignment readingOrder="0"/>
    </xf>
    <xf borderId="0" fillId="5" fontId="1" numFmtId="0" xfId="0" applyAlignment="1" applyFill="1" applyFont="1">
      <alignment horizontal="center" readingOrder="0"/>
    </xf>
    <xf borderId="0" fillId="6" fontId="1" numFmtId="0" xfId="0" applyAlignment="1" applyFill="1" applyFont="1">
      <alignment readingOrder="0"/>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1"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eveloper.android.com/reference/android/content/Intent.html" TargetMode="External"/><Relationship Id="rId3" Type="http://schemas.openxmlformats.org/officeDocument/2006/relationships/hyperlink" Target="https://developer.android.com/reference/android/content/Intent.html" TargetMode="External"/><Relationship Id="rId4" Type="http://schemas.openxmlformats.org/officeDocument/2006/relationships/hyperlink" Target="https://developer.android.com/reference/android/content/Intent.html"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android.intent.extra.cc" TargetMode="External"/><Relationship Id="rId3" Type="http://schemas.openxmlformats.org/officeDocument/2006/relationships/hyperlink" Target="https://developer.android.com/reference/android/content/Intent.html" TargetMode="External"/><Relationship Id="rId4" Type="http://schemas.openxmlformats.org/officeDocument/2006/relationships/hyperlink" Target="https://developer.android.com/reference/android/content/Intent.html" TargetMode="External"/><Relationship Id="rId5" Type="http://schemas.openxmlformats.org/officeDocument/2006/relationships/hyperlink" Target="https://developer.android.com/reference/android/content/Intent.html" TargetMode="External"/><Relationship Id="rId6" Type="http://schemas.openxmlformats.org/officeDocument/2006/relationships/drawing" Target="../drawings/drawing4.xml"/><Relationship Id="rId7"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14"/>
    <col customWidth="1" min="2" max="2" width="14.29"/>
    <col customWidth="1" min="3" max="3" width="40.0"/>
    <col customWidth="1" min="4" max="4" width="29.14"/>
    <col customWidth="1" min="5" max="5" width="15.14"/>
  </cols>
  <sheetData>
    <row r="1">
      <c r="A1" s="1" t="s">
        <v>0</v>
      </c>
      <c r="B1" s="1" t="s">
        <v>1</v>
      </c>
      <c r="C1" s="1" t="s">
        <v>2</v>
      </c>
      <c r="D1" s="1" t="s">
        <v>8</v>
      </c>
      <c r="E1" s="2" t="s">
        <v>11</v>
      </c>
    </row>
    <row r="2">
      <c r="A2" s="4" t="s">
        <v>13</v>
      </c>
      <c r="B2" s="4">
        <v>1.0</v>
      </c>
      <c r="C2" s="4" t="s">
        <v>19</v>
      </c>
      <c r="D2" s="4" t="s">
        <v>23</v>
      </c>
      <c r="E2" s="5">
        <v>0.0</v>
      </c>
    </row>
    <row r="3">
      <c r="A3" s="4" t="s">
        <v>24</v>
      </c>
      <c r="B3" s="4">
        <v>14.0</v>
      </c>
      <c r="C3" s="4" t="s">
        <v>27</v>
      </c>
      <c r="D3" s="4" t="s">
        <v>29</v>
      </c>
      <c r="E3" s="5">
        <v>0.0</v>
      </c>
    </row>
    <row r="4">
      <c r="A4" s="4" t="s">
        <v>31</v>
      </c>
      <c r="B4" s="4">
        <v>16.0</v>
      </c>
      <c r="C4" s="4" t="s">
        <v>33</v>
      </c>
      <c r="D4" s="4" t="s">
        <v>35</v>
      </c>
      <c r="E4" s="5">
        <v>1.0</v>
      </c>
    </row>
    <row r="5">
      <c r="A5" s="4" t="s">
        <v>31</v>
      </c>
      <c r="B5" s="4">
        <v>16.0</v>
      </c>
      <c r="C5" s="4" t="s">
        <v>33</v>
      </c>
      <c r="D5" s="7" t="s">
        <v>38</v>
      </c>
      <c r="E5" s="5">
        <v>1.0</v>
      </c>
    </row>
    <row r="6">
      <c r="A6" s="4" t="s">
        <v>31</v>
      </c>
      <c r="B6" s="4">
        <v>16.0</v>
      </c>
      <c r="C6" s="4" t="s">
        <v>33</v>
      </c>
      <c r="D6" s="4" t="s">
        <v>42</v>
      </c>
      <c r="E6" s="5">
        <v>1.0</v>
      </c>
    </row>
    <row r="7">
      <c r="A7" s="4" t="s">
        <v>43</v>
      </c>
      <c r="B7" s="4">
        <v>1.0</v>
      </c>
      <c r="C7" s="4" t="s">
        <v>44</v>
      </c>
      <c r="D7" s="4" t="s">
        <v>45</v>
      </c>
      <c r="E7" s="5">
        <v>0.0</v>
      </c>
    </row>
    <row r="8">
      <c r="A8" s="4" t="s">
        <v>46</v>
      </c>
      <c r="B8" s="4">
        <v>1.0</v>
      </c>
      <c r="C8" s="4" t="s">
        <v>47</v>
      </c>
      <c r="D8" s="4" t="s">
        <v>48</v>
      </c>
      <c r="E8" s="5">
        <v>0.0</v>
      </c>
    </row>
    <row r="9">
      <c r="A9" s="4" t="s">
        <v>46</v>
      </c>
      <c r="B9" s="4">
        <v>1.0</v>
      </c>
      <c r="C9" s="4" t="s">
        <v>47</v>
      </c>
      <c r="D9" s="4" t="s">
        <v>49</v>
      </c>
      <c r="E9" s="5">
        <v>1.0</v>
      </c>
    </row>
    <row r="10">
      <c r="A10" s="8" t="s">
        <v>52</v>
      </c>
      <c r="B10" s="9">
        <v>19.0</v>
      </c>
      <c r="C10" s="8" t="s">
        <v>54</v>
      </c>
      <c r="D10" s="4" t="s">
        <v>49</v>
      </c>
      <c r="E10" s="5">
        <v>1.0</v>
      </c>
    </row>
    <row r="11">
      <c r="A11" s="8" t="s">
        <v>52</v>
      </c>
      <c r="B11" s="9">
        <v>19.0</v>
      </c>
      <c r="C11" s="8" t="s">
        <v>54</v>
      </c>
      <c r="D11" s="4" t="s">
        <v>59</v>
      </c>
      <c r="E11" s="5">
        <v>1.0</v>
      </c>
    </row>
    <row r="12">
      <c r="A12" s="8" t="s">
        <v>60</v>
      </c>
      <c r="B12" s="9">
        <v>29.0</v>
      </c>
      <c r="C12" s="8" t="s">
        <v>61</v>
      </c>
      <c r="D12" s="4" t="s">
        <v>62</v>
      </c>
      <c r="E12" s="5">
        <v>0.0</v>
      </c>
    </row>
    <row r="13">
      <c r="A13" s="8" t="s">
        <v>63</v>
      </c>
      <c r="B13" s="9">
        <v>5.0</v>
      </c>
      <c r="C13" s="11" t="s">
        <v>64</v>
      </c>
      <c r="D13" s="4" t="s">
        <v>67</v>
      </c>
      <c r="E13" s="5">
        <v>0.0</v>
      </c>
    </row>
    <row r="14">
      <c r="A14" s="8" t="s">
        <v>68</v>
      </c>
      <c r="B14" s="9">
        <v>8.0</v>
      </c>
      <c r="C14" s="11" t="s">
        <v>69</v>
      </c>
      <c r="D14" s="4" t="s">
        <v>70</v>
      </c>
      <c r="E14" s="5">
        <v>0.0</v>
      </c>
    </row>
    <row r="15">
      <c r="A15" s="8" t="s">
        <v>68</v>
      </c>
      <c r="B15" s="9">
        <v>8.0</v>
      </c>
      <c r="C15" s="11" t="s">
        <v>69</v>
      </c>
      <c r="D15" s="4" t="s">
        <v>73</v>
      </c>
      <c r="E15" s="5">
        <v>0.0</v>
      </c>
    </row>
    <row r="16">
      <c r="A16" s="8" t="s">
        <v>74</v>
      </c>
      <c r="B16" s="9">
        <v>8.0</v>
      </c>
      <c r="C16" s="11" t="s">
        <v>75</v>
      </c>
      <c r="D16" s="4" t="s">
        <v>70</v>
      </c>
      <c r="E16" s="5">
        <v>0.0</v>
      </c>
    </row>
    <row r="17">
      <c r="A17" s="8" t="s">
        <v>74</v>
      </c>
      <c r="B17" s="9">
        <v>8.0</v>
      </c>
      <c r="C17" s="11" t="s">
        <v>75</v>
      </c>
      <c r="D17" s="4" t="s">
        <v>73</v>
      </c>
      <c r="E17" s="5">
        <v>0.0</v>
      </c>
    </row>
    <row r="18">
      <c r="A18" s="12" t="str">
        <f t="shared" ref="A18:A19" si="1">HYPERLINK("https://developer.android.com/reference/android/content/Intent.html#ACTION_GET_CONTENT","ACTION_GET_CONTENT")</f>
        <v>ACTION_GET_CONTENT</v>
      </c>
      <c r="B18" s="9">
        <v>1.0</v>
      </c>
      <c r="C18" s="8" t="s">
        <v>84</v>
      </c>
      <c r="D18" s="10" t="str">
        <f>HYPERLINK("https://developer.android.com/reference/android/content/Intent.html#EXTRA_LOCAL_ONLY","EXTRA_LOCAL_ONLY")</f>
        <v>EXTRA_LOCAL_ONLY</v>
      </c>
      <c r="E18" s="5">
        <v>1.0</v>
      </c>
    </row>
    <row r="19">
      <c r="A19" s="12" t="str">
        <f t="shared" si="1"/>
        <v>ACTION_GET_CONTENT</v>
      </c>
      <c r="B19" s="9">
        <v>1.0</v>
      </c>
      <c r="C19" s="8" t="s">
        <v>84</v>
      </c>
      <c r="D19" s="10" t="str">
        <f>HYPERLINK("https://developer.android.com/reference/android/content/Intent.html#EXTRA_ALLOW_MULTIPLE","EXTRA_ALLOW_MULTIPLE")</f>
        <v>EXTRA_ALLOW_MULTIPLE</v>
      </c>
      <c r="E19" s="5">
        <v>1.0</v>
      </c>
    </row>
    <row r="20">
      <c r="A20" s="12" t="str">
        <f>HYPERLINK("https://developer.android.com/reference/android/content/Intent.html#ACTION_GET_RESTRICTION_ENTRIES","ACTION_GET_RESTRICTION_ENTRIES")</f>
        <v>ACTION_GET_RESTRICTION_ENTRIES</v>
      </c>
      <c r="B20" s="9">
        <v>18.0</v>
      </c>
      <c r="C20" s="11" t="s">
        <v>100</v>
      </c>
      <c r="D20" s="4" t="s">
        <v>101</v>
      </c>
      <c r="E20" s="5">
        <v>0.0</v>
      </c>
    </row>
    <row r="21">
      <c r="A21" s="10" t="str">
        <f t="shared" ref="A21:A22" si="2">HYPERLINK("https://developer.android.com/reference/android/content/Intent.html#ACTION_INSTALL_FAILURE","ACTION_INSTALL_FAILURE")</f>
        <v>ACTION_INSTALL_FAILURE</v>
      </c>
      <c r="B21" s="4">
        <v>27.0</v>
      </c>
      <c r="C21" s="11" t="s">
        <v>83</v>
      </c>
      <c r="D21" s="10" t="str">
        <f>HYPERLINK("https://developer.android.com/reference/android/content/Intent.html#EXTRA_INTENT","EXTRA_INTENT ")</f>
        <v>EXTRA_INTENT </v>
      </c>
      <c r="E21" s="5">
        <v>0.0</v>
      </c>
    </row>
    <row r="22">
      <c r="A22" s="10" t="str">
        <f t="shared" si="2"/>
        <v>ACTION_INSTALL_FAILURE</v>
      </c>
      <c r="B22" s="4">
        <v>27.0</v>
      </c>
      <c r="C22" s="11" t="s">
        <v>83</v>
      </c>
      <c r="D22" s="10" t="str">
        <f>HYPERLINK("https://developer.android.com/reference/android/content/Intent.html#EXTRA_SPLIT_NAME","EXTRA_SPLIT_NAME")</f>
        <v>EXTRA_SPLIT_NAME</v>
      </c>
      <c r="E22" s="5">
        <v>0.0</v>
      </c>
    </row>
    <row r="23">
      <c r="A23" s="12" t="str">
        <f t="shared" ref="A23:A26" si="3">HYPERLINK("https://developer.android.com/reference/android/content/Intent.html#ACTION_INSTALL_PACKAGE","ACTION_INSTALL_PACKAGE")</f>
        <v>ACTION_INSTALL_PACKAGE</v>
      </c>
      <c r="B23" s="9">
        <v>14.0</v>
      </c>
      <c r="C23" s="11" t="s">
        <v>83</v>
      </c>
      <c r="D23" s="10" t="str">
        <f>HYPERLINK("https://developer.android.com/reference/android/content/Intent.html#EXTRA_INSTALLER_PACKAGE_NAME","EXTRA_INSTALLER_PACKAGE_NAME")</f>
        <v>EXTRA_INSTALLER_PACKAGE_NAME</v>
      </c>
      <c r="E23" s="5">
        <v>0.0</v>
      </c>
    </row>
    <row r="24">
      <c r="A24" s="12" t="str">
        <f t="shared" si="3"/>
        <v>ACTION_INSTALL_PACKAGE</v>
      </c>
      <c r="B24" s="9">
        <v>14.0</v>
      </c>
      <c r="C24" s="11" t="s">
        <v>83</v>
      </c>
      <c r="D24" s="10" t="str">
        <f>HYPERLINK("https://developer.android.com/reference/android/content/Intent.html#EXTRA_NOT_UNKNOWN_SOURCE","EXTRA_NOT_UNKNOWN_SOURCE")</f>
        <v>EXTRA_NOT_UNKNOWN_SOURCE</v>
      </c>
      <c r="E24" s="5">
        <v>0.0</v>
      </c>
    </row>
    <row r="25">
      <c r="A25" s="12" t="str">
        <f t="shared" si="3"/>
        <v>ACTION_INSTALL_PACKAGE</v>
      </c>
      <c r="B25" s="9">
        <v>14.0</v>
      </c>
      <c r="C25" s="11" t="s">
        <v>83</v>
      </c>
      <c r="D25" s="10" t="str">
        <f>HYPERLINK("https://developer.android.com/reference/android/content/Intent.html#EXTRA_ALLOW_REPLACE","EXTRA_ALLOW_REPLACE")</f>
        <v>EXTRA_ALLOW_REPLACE</v>
      </c>
      <c r="E25" s="5">
        <v>0.0</v>
      </c>
    </row>
    <row r="26">
      <c r="A26" s="12" t="str">
        <f t="shared" si="3"/>
        <v>ACTION_INSTALL_PACKAGE</v>
      </c>
      <c r="B26" s="9">
        <v>14.0</v>
      </c>
      <c r="C26" s="11" t="s">
        <v>83</v>
      </c>
      <c r="D26" s="10" t="str">
        <f>HYPERLINK("https://developer.android.com/reference/android/content/Intent.html#EXTRA_RETURN_RESULT","EXTRA_RETURN_RESULT")</f>
        <v>EXTRA_RETURN_RESULT</v>
      </c>
      <c r="E26" s="5">
        <v>0.0</v>
      </c>
    </row>
    <row r="27">
      <c r="A27" s="12" t="str">
        <f>HYPERLINK("https://developer.android.com/reference/android/content/Intent.html#ACTION_MANAGED_PROFILE_ADDED","ACTION_MANAGED_PROFILE_ADDED")</f>
        <v>ACTION_MANAGED_PROFILE_ADDED</v>
      </c>
      <c r="B27" s="9">
        <v>21.0</v>
      </c>
      <c r="C27" s="11" t="s">
        <v>148</v>
      </c>
      <c r="D27" s="10" t="str">
        <f t="shared" ref="D27:D28" si="4">HYPERLINK("https://developer.android.com/reference/android/content/Intent.html#EXTRA_USER","EXTRA_USER")</f>
        <v>EXTRA_USER</v>
      </c>
      <c r="E27" s="5">
        <v>0.0</v>
      </c>
    </row>
    <row r="28">
      <c r="A28" s="12" t="str">
        <f t="shared" ref="A28:A29" si="5">HYPERLINK("https://developer.android.com/reference/android/content/Intent.html#ACTION_MANAGED_PROFILE_AVAILABLE","ACTION_MANAGED_PROFILE_AVAILABLE")</f>
        <v>ACTION_MANAGED_PROFILE_AVAILABLE</v>
      </c>
      <c r="B28" s="9">
        <v>24.0</v>
      </c>
      <c r="C28" s="11" t="s">
        <v>150</v>
      </c>
      <c r="D28" s="10" t="str">
        <f t="shared" si="4"/>
        <v>EXTRA_USER</v>
      </c>
      <c r="E28" s="5">
        <v>0.0</v>
      </c>
    </row>
    <row r="29">
      <c r="A29" s="12" t="str">
        <f t="shared" si="5"/>
        <v>ACTION_MANAGED_PROFILE_AVAILABLE</v>
      </c>
      <c r="B29" s="9">
        <v>24.0</v>
      </c>
      <c r="C29" s="13" t="s">
        <v>150</v>
      </c>
      <c r="D29" s="10" t="str">
        <f>HYPERLINK("https://developer.android.com/reference/android/content/Intent.html#EXTRA_QUIET_MODE","EXTRA_QUIET_MODE")</f>
        <v>EXTRA_QUIET_MODE</v>
      </c>
      <c r="E29" s="5">
        <v>1.0</v>
      </c>
    </row>
    <row r="30">
      <c r="A30" s="12" t="str">
        <f>HYPERLINK("https://developer.android.com/reference/android/content/Intent.html#ACTION_MANAGED_PROFILE_REMOVED","ACTION_MANAGED_PROFILE_REMOVED")</f>
        <v>ACTION_MANAGED_PROFILE_REMOVED</v>
      </c>
      <c r="B30" s="9">
        <v>21.0</v>
      </c>
      <c r="C30" s="13" t="s">
        <v>157</v>
      </c>
      <c r="D30" s="10" t="str">
        <f t="shared" ref="D30:D31" si="6">HYPERLINK("https://developer.android.com/reference/android/content/Intent.html#EXTRA_USER","EXTRA_USER")</f>
        <v>EXTRA_USER</v>
      </c>
      <c r="E30" s="5">
        <v>0.0</v>
      </c>
    </row>
    <row r="31">
      <c r="A31" s="12" t="str">
        <f t="shared" ref="A31:A32" si="7">HYPERLINK("https://developer.android.com/reference/android/content/Intent.html#ACTION_MANAGED_PROFILE_UNAVAILABLE","ACTION_MANAGED_PROFILE_UNAVAILABLE")</f>
        <v>ACTION_MANAGED_PROFILE_UNAVAILABLE</v>
      </c>
      <c r="B31" s="9">
        <v>24.0</v>
      </c>
      <c r="C31" s="13" t="s">
        <v>160</v>
      </c>
      <c r="D31" s="10" t="str">
        <f t="shared" si="6"/>
        <v>EXTRA_USER</v>
      </c>
      <c r="E31" s="5">
        <v>0.0</v>
      </c>
    </row>
    <row r="32">
      <c r="A32" s="12" t="str">
        <f t="shared" si="7"/>
        <v>ACTION_MANAGED_PROFILE_UNAVAILABLE</v>
      </c>
      <c r="B32" s="9">
        <v>24.0</v>
      </c>
      <c r="C32" s="13" t="s">
        <v>160</v>
      </c>
      <c r="D32" s="10" t="str">
        <f>HYPERLINK("https://developer.android.com/reference/android/content/Intent.html#EXTRA_QUIET_MODE","EXTRA_QUIET_MODE")</f>
        <v>EXTRA_QUIET_MODE</v>
      </c>
      <c r="E32" s="5">
        <v>1.0</v>
      </c>
    </row>
    <row r="33">
      <c r="A33" s="12" t="str">
        <f>HYPERLINK("https://developer.android.com/reference/android/content/Intent.html#ACTION_MANAGED_PROFILE_UNLOCKED","ACTION_MANAGED_PROFILE_UNLOCKED")</f>
        <v>ACTION_MANAGED_PROFILE_UNLOCKED</v>
      </c>
      <c r="B33" s="9">
        <v>24.0</v>
      </c>
      <c r="C33" s="13" t="s">
        <v>167</v>
      </c>
      <c r="D33" s="10" t="str">
        <f>HYPERLINK("https://developer.android.com/reference/android/content/Intent.html#EXTRA_USER","EXTRA_USER")</f>
        <v>EXTRA_USER</v>
      </c>
      <c r="E33" s="5">
        <v>0.0</v>
      </c>
    </row>
    <row r="34">
      <c r="A34" s="12" t="str">
        <f>HYPERLINK("https://developer.android.com/reference/android/content/Intent.html#ACTION_MEDIA_BUTTON","ACTION_MEDIA_BUTTON")</f>
        <v>ACTION_MEDIA_BUTTON</v>
      </c>
      <c r="B34" s="9">
        <v>1.0</v>
      </c>
      <c r="C34" s="11" t="s">
        <v>171</v>
      </c>
      <c r="D34" s="10" t="str">
        <f>HYPERLINK("https://developer.android.com/reference/android/content/Intent.html#EXTRA_KEY_EVENT","EXTRA_KEY_EVENT")</f>
        <v>EXTRA_KEY_EVENT</v>
      </c>
      <c r="E34" s="5">
        <v>0.0</v>
      </c>
    </row>
    <row r="35">
      <c r="A35" s="4" t="s">
        <v>176</v>
      </c>
      <c r="B35" s="4">
        <v>28.0</v>
      </c>
      <c r="C35" s="4" t="s">
        <v>177</v>
      </c>
      <c r="D35" s="4" t="s">
        <v>178</v>
      </c>
      <c r="E35" s="5">
        <v>1.0</v>
      </c>
    </row>
    <row r="36">
      <c r="A36" s="4" t="s">
        <v>179</v>
      </c>
      <c r="B36" s="4">
        <v>1.0</v>
      </c>
      <c r="C36" s="17" t="s">
        <v>180</v>
      </c>
      <c r="D36" s="4" t="s">
        <v>185</v>
      </c>
      <c r="E36" s="5">
        <v>0.0</v>
      </c>
    </row>
    <row r="37">
      <c r="A37" s="4" t="s">
        <v>186</v>
      </c>
      <c r="B37" s="4">
        <v>1.0</v>
      </c>
      <c r="C37" s="17" t="s">
        <v>187</v>
      </c>
      <c r="D37" s="4" t="s">
        <v>188</v>
      </c>
      <c r="E37" s="5">
        <v>1.0</v>
      </c>
    </row>
    <row r="38">
      <c r="A38" s="4" t="s">
        <v>186</v>
      </c>
      <c r="B38" s="4">
        <v>1.0</v>
      </c>
      <c r="C38" s="17" t="s">
        <v>187</v>
      </c>
      <c r="D38" s="18" t="s">
        <v>191</v>
      </c>
      <c r="E38" s="5">
        <v>1.0</v>
      </c>
    </row>
    <row r="39">
      <c r="A39" s="4" t="s">
        <v>195</v>
      </c>
      <c r="B39" s="4">
        <v>1.0</v>
      </c>
      <c r="C39" s="17" t="s">
        <v>196</v>
      </c>
      <c r="D39" s="4" t="s">
        <v>188</v>
      </c>
      <c r="E39" s="5">
        <v>0.0</v>
      </c>
    </row>
    <row r="40">
      <c r="A40" s="4" t="s">
        <v>195</v>
      </c>
      <c r="B40" s="4">
        <v>1.0</v>
      </c>
      <c r="C40" s="17" t="s">
        <v>196</v>
      </c>
      <c r="D40" s="18" t="s">
        <v>197</v>
      </c>
      <c r="E40" s="5">
        <v>0.0</v>
      </c>
    </row>
    <row r="41">
      <c r="A41" s="4" t="s">
        <v>195</v>
      </c>
      <c r="B41" s="4">
        <v>1.0</v>
      </c>
      <c r="C41" s="17" t="s">
        <v>196</v>
      </c>
      <c r="D41" s="18" t="s">
        <v>203</v>
      </c>
      <c r="E41" s="5">
        <v>0.0</v>
      </c>
    </row>
    <row r="42">
      <c r="A42" s="4" t="s">
        <v>211</v>
      </c>
      <c r="B42" s="4">
        <v>3.0</v>
      </c>
      <c r="C42" s="17" t="s">
        <v>212</v>
      </c>
      <c r="D42" s="4" t="s">
        <v>188</v>
      </c>
      <c r="E42" s="5">
        <v>0.0</v>
      </c>
    </row>
    <row r="43">
      <c r="A43" s="4" t="s">
        <v>211</v>
      </c>
      <c r="B43" s="4">
        <v>3.0</v>
      </c>
      <c r="C43" s="17" t="s">
        <v>212</v>
      </c>
      <c r="D43" s="4" t="s">
        <v>216</v>
      </c>
      <c r="E43" s="5">
        <v>0.0</v>
      </c>
    </row>
    <row r="44">
      <c r="A44" s="4" t="s">
        <v>223</v>
      </c>
      <c r="B44" s="4">
        <v>14.0</v>
      </c>
      <c r="C44" s="17" t="s">
        <v>226</v>
      </c>
      <c r="D44" s="4" t="s">
        <v>188</v>
      </c>
      <c r="E44" s="5">
        <v>0.0</v>
      </c>
    </row>
    <row r="45">
      <c r="A45" s="4" t="s">
        <v>230</v>
      </c>
      <c r="B45" s="4">
        <v>1.0</v>
      </c>
      <c r="C45" s="17" t="s">
        <v>232</v>
      </c>
      <c r="D45" s="4" t="s">
        <v>188</v>
      </c>
      <c r="E45" s="5">
        <v>0.0</v>
      </c>
    </row>
    <row r="46">
      <c r="A46" s="4" t="s">
        <v>230</v>
      </c>
      <c r="B46" s="4">
        <v>1.0</v>
      </c>
      <c r="C46" s="17" t="s">
        <v>232</v>
      </c>
      <c r="D46" s="4" t="s">
        <v>237</v>
      </c>
      <c r="E46" s="5">
        <v>0.0</v>
      </c>
    </row>
    <row r="47">
      <c r="A47" s="4" t="s">
        <v>230</v>
      </c>
      <c r="B47" s="4">
        <v>1.0</v>
      </c>
      <c r="C47" s="17" t="s">
        <v>232</v>
      </c>
      <c r="D47" s="4" t="s">
        <v>191</v>
      </c>
      <c r="E47" s="5">
        <v>0.0</v>
      </c>
    </row>
    <row r="48">
      <c r="A48" s="4" t="s">
        <v>244</v>
      </c>
      <c r="B48" s="4">
        <v>3.0</v>
      </c>
      <c r="C48" s="17" t="s">
        <v>247</v>
      </c>
      <c r="D48" s="4" t="s">
        <v>188</v>
      </c>
      <c r="E48" s="5">
        <v>1.0</v>
      </c>
    </row>
    <row r="49">
      <c r="A49" s="4" t="s">
        <v>248</v>
      </c>
      <c r="B49" s="4">
        <v>1.0</v>
      </c>
      <c r="C49" s="17" t="s">
        <v>250</v>
      </c>
      <c r="D49" s="4" t="s">
        <v>188</v>
      </c>
      <c r="E49" s="5">
        <v>0.0</v>
      </c>
    </row>
    <row r="50">
      <c r="A50" s="4" t="s">
        <v>254</v>
      </c>
      <c r="B50" s="4">
        <v>24.0</v>
      </c>
      <c r="C50" s="17" t="s">
        <v>255</v>
      </c>
      <c r="D50" s="10" t="str">
        <f>HYPERLINK("https://developer.android.com/reference/android/content/Intent.html#EXTRA_CHANGED_PACKAGE_LIST","EXTRA_CHANGED_PACKAGE_LIST ")</f>
        <v>EXTRA_CHANGED_PACKAGE_LIST </v>
      </c>
      <c r="E50" s="5">
        <v>0.0</v>
      </c>
    </row>
    <row r="51">
      <c r="A51" s="4" t="s">
        <v>254</v>
      </c>
      <c r="B51" s="4">
        <v>24.0</v>
      </c>
      <c r="C51" s="4" t="s">
        <v>255</v>
      </c>
      <c r="D51" s="10" t="str">
        <f>HYPERLINK("https://developer.android.com/reference/android/content/Intent.html#EXTRA_CHANGED_UID_LIST","EXTRA_CHANGED_UID_LIST ")</f>
        <v>EXTRA_CHANGED_UID_LIST </v>
      </c>
      <c r="E51" s="5">
        <v>0.0</v>
      </c>
    </row>
    <row r="52">
      <c r="A52" s="4" t="s">
        <v>271</v>
      </c>
      <c r="B52" s="4">
        <v>24.0</v>
      </c>
      <c r="C52" s="4" t="s">
        <v>272</v>
      </c>
      <c r="D52" s="10" t="str">
        <f>HYPERLINK("https://developer.android.com/reference/android/content/Intent.html#EXTRA_CHANGED_PACKAGE_LIST","EXTRA_CHANGED_PACKAGE_LIST ")</f>
        <v>EXTRA_CHANGED_PACKAGE_LIST </v>
      </c>
      <c r="E52" s="5">
        <v>0.0</v>
      </c>
    </row>
    <row r="53">
      <c r="A53" s="4" t="s">
        <v>271</v>
      </c>
      <c r="B53" s="4">
        <v>24.0</v>
      </c>
      <c r="C53" s="4" t="s">
        <v>272</v>
      </c>
      <c r="D53" s="10" t="str">
        <f>HYPERLINK("https://developer.android.com/reference/android/content/Intent.html#EXTRA_CHANGED_UID_LIST","EXTRA_CHANGED_UID_LIST ")</f>
        <v>EXTRA_CHANGED_UID_LIST </v>
      </c>
      <c r="E53" s="5">
        <v>0.0</v>
      </c>
    </row>
    <row r="54">
      <c r="A54" s="4" t="s">
        <v>285</v>
      </c>
      <c r="B54" s="4">
        <v>1.0</v>
      </c>
      <c r="C54" s="4" t="s">
        <v>286</v>
      </c>
      <c r="D54" s="4" t="s">
        <v>48</v>
      </c>
      <c r="E54" s="5">
        <v>1.0</v>
      </c>
    </row>
    <row r="55">
      <c r="A55" s="4" t="s">
        <v>287</v>
      </c>
      <c r="B55" s="4">
        <v>23.0</v>
      </c>
      <c r="C55" s="4" t="s">
        <v>288</v>
      </c>
      <c r="D55" s="4" t="s">
        <v>289</v>
      </c>
      <c r="E55" s="5">
        <v>0.0</v>
      </c>
    </row>
    <row r="56">
      <c r="A56" s="4" t="s">
        <v>287</v>
      </c>
      <c r="B56" s="4">
        <v>23.0</v>
      </c>
      <c r="C56" s="4" t="s">
        <v>288</v>
      </c>
      <c r="D56" s="4" t="s">
        <v>291</v>
      </c>
      <c r="E56" s="5">
        <v>0.0</v>
      </c>
    </row>
    <row r="57">
      <c r="A57" s="4" t="s">
        <v>292</v>
      </c>
      <c r="B57" s="4">
        <v>24.0</v>
      </c>
      <c r="C57" s="4" t="s">
        <v>103</v>
      </c>
      <c r="D57" s="4" t="s">
        <v>293</v>
      </c>
      <c r="E57" s="5">
        <v>1.0</v>
      </c>
    </row>
    <row r="58">
      <c r="A58" s="4" t="s">
        <v>292</v>
      </c>
      <c r="B58" s="4">
        <v>24.0</v>
      </c>
      <c r="C58" s="4" t="s">
        <v>103</v>
      </c>
      <c r="D58" s="4" t="s">
        <v>294</v>
      </c>
      <c r="E58" s="5">
        <v>1.0</v>
      </c>
    </row>
    <row r="59">
      <c r="A59" s="4" t="s">
        <v>296</v>
      </c>
      <c r="B59" s="4">
        <v>1.0</v>
      </c>
      <c r="C59" s="4" t="s">
        <v>298</v>
      </c>
      <c r="D59" s="4" t="s">
        <v>62</v>
      </c>
      <c r="E59" s="5">
        <v>1.0</v>
      </c>
    </row>
    <row r="60">
      <c r="A60" s="4" t="s">
        <v>296</v>
      </c>
      <c r="B60" s="4">
        <v>1.0</v>
      </c>
      <c r="C60" s="4" t="s">
        <v>298</v>
      </c>
      <c r="D60" s="4" t="s">
        <v>303</v>
      </c>
      <c r="E60" s="5">
        <v>1.0</v>
      </c>
    </row>
    <row r="61">
      <c r="A61" s="4" t="s">
        <v>296</v>
      </c>
      <c r="B61" s="4">
        <v>1.0</v>
      </c>
      <c r="C61" s="4" t="s">
        <v>298</v>
      </c>
      <c r="D61" s="4" t="s">
        <v>308</v>
      </c>
      <c r="E61" s="5">
        <v>1.0</v>
      </c>
    </row>
    <row r="62">
      <c r="A62" s="4" t="s">
        <v>296</v>
      </c>
      <c r="B62" s="4">
        <v>1.0</v>
      </c>
      <c r="C62" s="4" t="s">
        <v>298</v>
      </c>
      <c r="D62" s="4" t="s">
        <v>310</v>
      </c>
      <c r="E62" s="5">
        <v>1.0</v>
      </c>
    </row>
    <row r="63">
      <c r="A63" s="4" t="s">
        <v>296</v>
      </c>
      <c r="B63" s="4">
        <v>1.0</v>
      </c>
      <c r="C63" s="4" t="s">
        <v>298</v>
      </c>
      <c r="D63" s="4" t="s">
        <v>315</v>
      </c>
      <c r="E63" s="5">
        <v>1.0</v>
      </c>
    </row>
    <row r="64">
      <c r="A64" s="4" t="s">
        <v>296</v>
      </c>
      <c r="B64" s="4">
        <v>1.0</v>
      </c>
      <c r="C64" s="4" t="s">
        <v>298</v>
      </c>
      <c r="D64" s="4" t="s">
        <v>319</v>
      </c>
      <c r="E64" s="5">
        <v>1.0</v>
      </c>
    </row>
    <row r="65">
      <c r="A65" s="4" t="s">
        <v>296</v>
      </c>
      <c r="B65" s="4">
        <v>1.0</v>
      </c>
      <c r="C65" s="4" t="s">
        <v>298</v>
      </c>
      <c r="D65" s="4" t="s">
        <v>327</v>
      </c>
      <c r="E65" s="5">
        <v>1.0</v>
      </c>
    </row>
    <row r="66">
      <c r="A66" s="4" t="s">
        <v>330</v>
      </c>
      <c r="B66" s="4">
        <v>4.0</v>
      </c>
      <c r="C66" s="4" t="s">
        <v>331</v>
      </c>
      <c r="D66" s="4" t="s">
        <v>62</v>
      </c>
      <c r="E66" s="5">
        <v>0.0</v>
      </c>
    </row>
    <row r="67">
      <c r="A67" s="4" t="s">
        <v>330</v>
      </c>
      <c r="B67" s="4">
        <v>4.0</v>
      </c>
      <c r="C67" s="4" t="s">
        <v>331</v>
      </c>
      <c r="D67" s="4" t="s">
        <v>303</v>
      </c>
      <c r="E67" s="5">
        <v>0.0</v>
      </c>
    </row>
    <row r="68">
      <c r="A68" s="4" t="s">
        <v>330</v>
      </c>
      <c r="B68" s="4">
        <v>4.0</v>
      </c>
      <c r="C68" s="4" t="s">
        <v>331</v>
      </c>
      <c r="D68" s="4" t="s">
        <v>308</v>
      </c>
      <c r="E68" s="5">
        <v>1.0</v>
      </c>
    </row>
    <row r="69">
      <c r="A69" s="4" t="s">
        <v>330</v>
      </c>
      <c r="B69" s="4">
        <v>4.0</v>
      </c>
      <c r="C69" s="4" t="s">
        <v>331</v>
      </c>
      <c r="D69" s="4" t="s">
        <v>310</v>
      </c>
      <c r="E69" s="5">
        <v>1.0</v>
      </c>
    </row>
    <row r="70">
      <c r="A70" s="4" t="s">
        <v>330</v>
      </c>
      <c r="B70" s="4">
        <v>4.0</v>
      </c>
      <c r="C70" s="4" t="s">
        <v>331</v>
      </c>
      <c r="D70" s="4" t="s">
        <v>315</v>
      </c>
      <c r="E70" s="5">
        <v>1.0</v>
      </c>
    </row>
    <row r="71">
      <c r="A71" s="4" t="s">
        <v>330</v>
      </c>
      <c r="B71" s="4">
        <v>4.0</v>
      </c>
      <c r="C71" s="4" t="s">
        <v>331</v>
      </c>
      <c r="D71" s="4" t="s">
        <v>319</v>
      </c>
      <c r="E71" s="5">
        <v>1.0</v>
      </c>
    </row>
    <row r="72">
      <c r="A72" s="4" t="s">
        <v>330</v>
      </c>
      <c r="B72" s="4">
        <v>4.0</v>
      </c>
      <c r="C72" s="4" t="s">
        <v>331</v>
      </c>
      <c r="D72" s="4" t="s">
        <v>327</v>
      </c>
      <c r="E72" s="5">
        <v>1.0</v>
      </c>
    </row>
    <row r="73">
      <c r="A73" s="4" t="s">
        <v>343</v>
      </c>
      <c r="B73" s="4">
        <v>24.0</v>
      </c>
      <c r="C73" s="4" t="s">
        <v>344</v>
      </c>
      <c r="D73" s="4" t="s">
        <v>216</v>
      </c>
      <c r="E73" s="5">
        <v>0.0</v>
      </c>
    </row>
    <row r="74">
      <c r="A74" s="8" t="s">
        <v>345</v>
      </c>
      <c r="B74" s="9">
        <v>4.0</v>
      </c>
      <c r="C74" s="8" t="s">
        <v>347</v>
      </c>
      <c r="D74" s="4" t="s">
        <v>348</v>
      </c>
      <c r="E74" s="5">
        <v>1.0</v>
      </c>
    </row>
    <row r="75">
      <c r="A75" s="10" t="str">
        <f>HYPERLINK("https://developer.android.com/reference/android/content/Intent.html#ACTION_SYSTEM_TUTORIAL","ACTION_SYSTEM_TUTORIAL")</f>
        <v>ACTION_SYSTEM_TUTORIAL</v>
      </c>
      <c r="B75" s="4">
        <v>3.0</v>
      </c>
      <c r="C75" s="4" t="s">
        <v>353</v>
      </c>
      <c r="D75" s="4" t="s">
        <v>355</v>
      </c>
      <c r="E75" s="5">
        <v>0.0</v>
      </c>
    </row>
    <row r="76">
      <c r="A76" s="8" t="s">
        <v>358</v>
      </c>
      <c r="B76" s="9">
        <v>1.0</v>
      </c>
      <c r="C76" s="8" t="s">
        <v>359</v>
      </c>
      <c r="D76" s="4" t="s">
        <v>361</v>
      </c>
      <c r="E76" s="5">
        <v>0.0</v>
      </c>
    </row>
    <row r="77">
      <c r="A77" s="4" t="s">
        <v>362</v>
      </c>
      <c r="B77" s="4">
        <v>29.0</v>
      </c>
      <c r="C77" s="4" t="s">
        <v>363</v>
      </c>
      <c r="D77" s="4" t="s">
        <v>62</v>
      </c>
      <c r="E77" s="5">
        <v>0.0</v>
      </c>
    </row>
    <row r="78">
      <c r="A78" s="8" t="s">
        <v>365</v>
      </c>
      <c r="B78" s="9">
        <v>1.0</v>
      </c>
      <c r="C78" s="8" t="s">
        <v>366</v>
      </c>
      <c r="D78" s="4" t="s">
        <v>188</v>
      </c>
      <c r="E78" s="5">
        <v>0.0</v>
      </c>
    </row>
    <row r="79">
      <c r="A79" s="8" t="s">
        <v>368</v>
      </c>
      <c r="B79" s="9">
        <v>14.0</v>
      </c>
      <c r="C79" s="8" t="s">
        <v>369</v>
      </c>
      <c r="D79" s="4" t="s">
        <v>370</v>
      </c>
      <c r="E79" s="5">
        <v>1.0</v>
      </c>
    </row>
    <row r="80">
      <c r="A80" s="4" t="s">
        <v>371</v>
      </c>
      <c r="B80" s="4">
        <v>29.0</v>
      </c>
      <c r="C80" s="4" t="s">
        <v>372</v>
      </c>
      <c r="D80" s="4" t="s">
        <v>373</v>
      </c>
      <c r="E80" s="5">
        <v>0.0</v>
      </c>
    </row>
    <row r="81">
      <c r="A81" s="4" t="s">
        <v>374</v>
      </c>
      <c r="B81" s="4">
        <v>1.0</v>
      </c>
      <c r="C81" s="4" t="s">
        <v>375</v>
      </c>
      <c r="D81" s="4" t="s">
        <v>355</v>
      </c>
      <c r="E81" s="5">
        <v>0.0</v>
      </c>
    </row>
    <row r="82">
      <c r="E82" s="14"/>
    </row>
    <row r="83">
      <c r="E83" s="14"/>
    </row>
    <row r="84">
      <c r="E84" s="14"/>
    </row>
    <row r="85">
      <c r="E85" s="14"/>
    </row>
    <row r="86">
      <c r="E86" s="14"/>
    </row>
    <row r="87">
      <c r="E87" s="14"/>
    </row>
    <row r="88">
      <c r="E88" s="14"/>
    </row>
    <row r="89">
      <c r="E89" s="14"/>
    </row>
    <row r="90">
      <c r="E90" s="14"/>
    </row>
    <row r="91">
      <c r="E91" s="14"/>
    </row>
    <row r="92">
      <c r="E92" s="14"/>
    </row>
    <row r="93">
      <c r="E93" s="14"/>
    </row>
    <row r="94">
      <c r="E94" s="14"/>
    </row>
    <row r="95">
      <c r="E95" s="14"/>
    </row>
    <row r="96">
      <c r="E96" s="14"/>
    </row>
    <row r="97">
      <c r="E97" s="14"/>
    </row>
    <row r="98">
      <c r="E98" s="14"/>
    </row>
    <row r="99">
      <c r="E99" s="14"/>
    </row>
    <row r="100">
      <c r="E100" s="14"/>
    </row>
    <row r="101">
      <c r="E101" s="14"/>
    </row>
    <row r="102">
      <c r="E102" s="14"/>
    </row>
    <row r="103">
      <c r="E103" s="14"/>
    </row>
    <row r="104">
      <c r="E104" s="14"/>
    </row>
    <row r="105">
      <c r="E105" s="14"/>
    </row>
    <row r="106">
      <c r="E106" s="14"/>
    </row>
    <row r="107">
      <c r="E107" s="14"/>
    </row>
    <row r="108">
      <c r="E108" s="14"/>
    </row>
    <row r="109">
      <c r="E109" s="14"/>
    </row>
    <row r="110">
      <c r="E110" s="14"/>
    </row>
    <row r="111">
      <c r="E111" s="14"/>
    </row>
    <row r="112">
      <c r="E112" s="14"/>
    </row>
    <row r="113">
      <c r="E113" s="14"/>
    </row>
    <row r="114">
      <c r="E114" s="14"/>
    </row>
    <row r="115">
      <c r="E115" s="14"/>
    </row>
    <row r="116">
      <c r="E116" s="14"/>
    </row>
    <row r="117">
      <c r="E117" s="14"/>
    </row>
    <row r="118">
      <c r="E118" s="14"/>
    </row>
    <row r="119">
      <c r="E119" s="14"/>
    </row>
    <row r="120">
      <c r="E120" s="14"/>
    </row>
    <row r="121">
      <c r="E121" s="14"/>
    </row>
    <row r="122">
      <c r="E122" s="14"/>
    </row>
    <row r="123">
      <c r="E123" s="14"/>
    </row>
    <row r="124">
      <c r="E124" s="14"/>
    </row>
    <row r="125">
      <c r="E125" s="14"/>
    </row>
    <row r="126">
      <c r="E126" s="14"/>
    </row>
    <row r="127">
      <c r="E127" s="14"/>
    </row>
    <row r="128">
      <c r="E128" s="14"/>
    </row>
    <row r="129">
      <c r="E129" s="14"/>
    </row>
    <row r="130">
      <c r="E130" s="14"/>
    </row>
    <row r="131">
      <c r="E131" s="14"/>
    </row>
    <row r="132">
      <c r="E132" s="14"/>
    </row>
    <row r="133">
      <c r="E133" s="14"/>
    </row>
    <row r="134">
      <c r="E134" s="14"/>
    </row>
    <row r="135">
      <c r="E135" s="14"/>
    </row>
    <row r="136">
      <c r="E136" s="14"/>
    </row>
    <row r="137">
      <c r="E137" s="14"/>
    </row>
    <row r="138">
      <c r="E138" s="14"/>
    </row>
    <row r="139">
      <c r="E139" s="14"/>
    </row>
    <row r="140">
      <c r="E140" s="14"/>
    </row>
    <row r="141">
      <c r="E141" s="14"/>
    </row>
    <row r="142">
      <c r="E142" s="14"/>
    </row>
    <row r="143">
      <c r="E143" s="14"/>
    </row>
    <row r="144">
      <c r="E144" s="14"/>
    </row>
    <row r="145">
      <c r="E145" s="14"/>
    </row>
    <row r="146">
      <c r="E146" s="14"/>
    </row>
    <row r="147">
      <c r="E147" s="14"/>
    </row>
    <row r="148">
      <c r="E148" s="14"/>
    </row>
    <row r="149">
      <c r="E149" s="14"/>
    </row>
    <row r="150">
      <c r="E150" s="14"/>
    </row>
    <row r="151">
      <c r="E151" s="14"/>
    </row>
    <row r="152">
      <c r="E152" s="14"/>
    </row>
    <row r="153">
      <c r="E153" s="14"/>
    </row>
    <row r="154">
      <c r="E154" s="14"/>
    </row>
    <row r="155">
      <c r="E155" s="14"/>
    </row>
    <row r="156">
      <c r="E156" s="14"/>
    </row>
    <row r="157">
      <c r="E157" s="14"/>
    </row>
    <row r="158">
      <c r="E158" s="14"/>
    </row>
    <row r="159">
      <c r="E159" s="14"/>
    </row>
    <row r="160">
      <c r="E160" s="14"/>
    </row>
    <row r="161">
      <c r="E161" s="14"/>
    </row>
    <row r="162">
      <c r="E162" s="14"/>
    </row>
    <row r="163">
      <c r="E163" s="14"/>
    </row>
    <row r="164">
      <c r="E164" s="14"/>
    </row>
    <row r="165">
      <c r="E165" s="14"/>
    </row>
    <row r="166">
      <c r="E166" s="14"/>
    </row>
    <row r="167">
      <c r="E167" s="14"/>
    </row>
    <row r="168">
      <c r="E168" s="14"/>
    </row>
    <row r="169">
      <c r="E169" s="14"/>
    </row>
    <row r="170">
      <c r="E170" s="14"/>
    </row>
    <row r="171">
      <c r="E171" s="14"/>
    </row>
    <row r="172">
      <c r="E172" s="14"/>
    </row>
    <row r="173">
      <c r="E173" s="14"/>
    </row>
    <row r="174">
      <c r="E174" s="14"/>
    </row>
    <row r="175">
      <c r="E175" s="14"/>
    </row>
    <row r="176">
      <c r="E176" s="14"/>
    </row>
    <row r="177">
      <c r="E177" s="14"/>
    </row>
    <row r="178">
      <c r="E178" s="14"/>
    </row>
    <row r="179">
      <c r="E179" s="14"/>
    </row>
    <row r="180">
      <c r="E180" s="14"/>
    </row>
    <row r="181">
      <c r="E181" s="14"/>
    </row>
    <row r="182">
      <c r="E182" s="14"/>
    </row>
    <row r="183">
      <c r="E183" s="14"/>
    </row>
    <row r="184">
      <c r="E184" s="14"/>
    </row>
    <row r="185">
      <c r="E185" s="14"/>
    </row>
    <row r="186">
      <c r="E186" s="14"/>
    </row>
    <row r="187">
      <c r="E187" s="14"/>
    </row>
    <row r="188">
      <c r="E188" s="14"/>
    </row>
    <row r="189">
      <c r="E189" s="14"/>
    </row>
    <row r="190">
      <c r="E190" s="14"/>
    </row>
    <row r="191">
      <c r="E191" s="14"/>
    </row>
    <row r="192">
      <c r="E192" s="14"/>
    </row>
    <row r="193">
      <c r="E193" s="14"/>
    </row>
    <row r="194">
      <c r="E194" s="14"/>
    </row>
    <row r="195">
      <c r="E195" s="14"/>
    </row>
    <row r="196">
      <c r="E196" s="14"/>
    </row>
    <row r="197">
      <c r="E197" s="14"/>
    </row>
    <row r="198">
      <c r="E198" s="14"/>
    </row>
    <row r="199">
      <c r="E199" s="14"/>
    </row>
    <row r="200">
      <c r="E200" s="14"/>
    </row>
    <row r="201">
      <c r="E201" s="14"/>
    </row>
    <row r="202">
      <c r="E202" s="14"/>
    </row>
    <row r="203">
      <c r="E203" s="14"/>
    </row>
    <row r="204">
      <c r="E204" s="14"/>
    </row>
    <row r="205">
      <c r="E205" s="14"/>
    </row>
    <row r="206">
      <c r="E206" s="14"/>
    </row>
    <row r="207">
      <c r="E207" s="14"/>
    </row>
    <row r="208">
      <c r="E208" s="14"/>
    </row>
    <row r="209">
      <c r="E209" s="14"/>
    </row>
    <row r="210">
      <c r="E210" s="14"/>
    </row>
    <row r="211">
      <c r="E211" s="14"/>
    </row>
    <row r="212">
      <c r="E212" s="14"/>
    </row>
    <row r="213">
      <c r="E213" s="14"/>
    </row>
    <row r="214">
      <c r="E214" s="14"/>
    </row>
    <row r="215">
      <c r="E215" s="14"/>
    </row>
    <row r="216">
      <c r="E216" s="14"/>
    </row>
    <row r="217">
      <c r="E217" s="14"/>
    </row>
    <row r="218">
      <c r="E218" s="14"/>
    </row>
    <row r="219">
      <c r="E219" s="14"/>
    </row>
    <row r="220">
      <c r="E220" s="14"/>
    </row>
    <row r="221">
      <c r="E221" s="14"/>
    </row>
    <row r="222">
      <c r="E222" s="14"/>
    </row>
    <row r="223">
      <c r="E223" s="14"/>
    </row>
    <row r="224">
      <c r="E224" s="14"/>
    </row>
    <row r="225">
      <c r="E225" s="14"/>
    </row>
    <row r="226">
      <c r="E226" s="14"/>
    </row>
    <row r="227">
      <c r="E227" s="14"/>
    </row>
    <row r="228">
      <c r="E228" s="14"/>
    </row>
    <row r="229">
      <c r="E229" s="14"/>
    </row>
    <row r="230">
      <c r="E230" s="14"/>
    </row>
    <row r="231">
      <c r="E231" s="14"/>
    </row>
    <row r="232">
      <c r="E232" s="14"/>
    </row>
    <row r="233">
      <c r="E233" s="14"/>
    </row>
    <row r="234">
      <c r="E234" s="14"/>
    </row>
    <row r="235">
      <c r="E235" s="14"/>
    </row>
    <row r="236">
      <c r="E236" s="14"/>
    </row>
    <row r="237">
      <c r="E237" s="14"/>
    </row>
    <row r="238">
      <c r="E238" s="14"/>
    </row>
    <row r="239">
      <c r="E239" s="14"/>
    </row>
    <row r="240">
      <c r="E240" s="14"/>
    </row>
    <row r="241">
      <c r="E241" s="14"/>
    </row>
    <row r="242">
      <c r="E242" s="14"/>
    </row>
    <row r="243">
      <c r="E243" s="14"/>
    </row>
    <row r="244">
      <c r="E244" s="14"/>
    </row>
    <row r="245">
      <c r="E245" s="14"/>
    </row>
    <row r="246">
      <c r="E246" s="14"/>
    </row>
    <row r="247">
      <c r="E247" s="14"/>
    </row>
    <row r="248">
      <c r="E248" s="14"/>
    </row>
    <row r="249">
      <c r="E249" s="14"/>
    </row>
    <row r="250">
      <c r="E250" s="14"/>
    </row>
    <row r="251">
      <c r="E251" s="14"/>
    </row>
    <row r="252">
      <c r="E252" s="14"/>
    </row>
    <row r="253">
      <c r="E253" s="14"/>
    </row>
    <row r="254">
      <c r="E254" s="14"/>
    </row>
    <row r="255">
      <c r="E255" s="14"/>
    </row>
    <row r="256">
      <c r="E256" s="14"/>
    </row>
    <row r="257">
      <c r="E257" s="14"/>
    </row>
    <row r="258">
      <c r="E258" s="14"/>
    </row>
    <row r="259">
      <c r="E259" s="14"/>
    </row>
    <row r="260">
      <c r="E260" s="14"/>
    </row>
    <row r="261">
      <c r="E261" s="14"/>
    </row>
    <row r="262">
      <c r="E262" s="14"/>
    </row>
    <row r="263">
      <c r="E263" s="14"/>
    </row>
    <row r="264">
      <c r="E264" s="14"/>
    </row>
    <row r="265">
      <c r="E265" s="14"/>
    </row>
    <row r="266">
      <c r="E266" s="14"/>
    </row>
    <row r="267">
      <c r="E267" s="14"/>
    </row>
    <row r="268">
      <c r="E268" s="14"/>
    </row>
    <row r="269">
      <c r="E269" s="14"/>
    </row>
    <row r="270">
      <c r="E270" s="14"/>
    </row>
    <row r="271">
      <c r="E271" s="14"/>
    </row>
    <row r="272">
      <c r="E272" s="14"/>
    </row>
    <row r="273">
      <c r="E273" s="14"/>
    </row>
    <row r="274">
      <c r="E274" s="14"/>
    </row>
    <row r="275">
      <c r="E275" s="14"/>
    </row>
    <row r="276">
      <c r="E276" s="14"/>
    </row>
    <row r="277">
      <c r="E277" s="14"/>
    </row>
    <row r="278">
      <c r="E278" s="14"/>
    </row>
    <row r="279">
      <c r="E279" s="14"/>
    </row>
    <row r="280">
      <c r="E280" s="14"/>
    </row>
    <row r="281">
      <c r="E281" s="14"/>
    </row>
    <row r="282">
      <c r="E282" s="14"/>
    </row>
    <row r="283">
      <c r="E283" s="14"/>
    </row>
    <row r="284">
      <c r="E284" s="14"/>
    </row>
    <row r="285">
      <c r="E285" s="14"/>
    </row>
    <row r="286">
      <c r="E286" s="14"/>
    </row>
    <row r="287">
      <c r="E287" s="14"/>
    </row>
    <row r="288">
      <c r="E288" s="14"/>
    </row>
    <row r="289">
      <c r="E289" s="14"/>
    </row>
    <row r="290">
      <c r="E290" s="14"/>
    </row>
    <row r="291">
      <c r="E291" s="14"/>
    </row>
    <row r="292">
      <c r="E292" s="14"/>
    </row>
    <row r="293">
      <c r="E293" s="14"/>
    </row>
    <row r="294">
      <c r="E294" s="14"/>
    </row>
    <row r="295">
      <c r="E295" s="14"/>
    </row>
    <row r="296">
      <c r="E296" s="14"/>
    </row>
    <row r="297">
      <c r="E297" s="14"/>
    </row>
    <row r="298">
      <c r="E298" s="14"/>
    </row>
    <row r="299">
      <c r="E299" s="14"/>
    </row>
    <row r="300">
      <c r="E300" s="14"/>
    </row>
    <row r="301">
      <c r="E301" s="14"/>
    </row>
    <row r="302">
      <c r="E302" s="14"/>
    </row>
    <row r="303">
      <c r="E303" s="14"/>
    </row>
    <row r="304">
      <c r="E304" s="14"/>
    </row>
    <row r="305">
      <c r="E305" s="14"/>
    </row>
    <row r="306">
      <c r="E306" s="14"/>
    </row>
    <row r="307">
      <c r="E307" s="14"/>
    </row>
    <row r="308">
      <c r="E308" s="14"/>
    </row>
    <row r="309">
      <c r="E309" s="14"/>
    </row>
    <row r="310">
      <c r="E310" s="14"/>
    </row>
    <row r="311">
      <c r="E311" s="14"/>
    </row>
    <row r="312">
      <c r="E312" s="14"/>
    </row>
    <row r="313">
      <c r="E313" s="14"/>
    </row>
    <row r="314">
      <c r="E314" s="14"/>
    </row>
    <row r="315">
      <c r="E315" s="14"/>
    </row>
    <row r="316">
      <c r="E316" s="14"/>
    </row>
    <row r="317">
      <c r="E317" s="14"/>
    </row>
    <row r="318">
      <c r="E318" s="14"/>
    </row>
    <row r="319">
      <c r="E319" s="14"/>
    </row>
    <row r="320">
      <c r="E320" s="14"/>
    </row>
    <row r="321">
      <c r="E321" s="14"/>
    </row>
    <row r="322">
      <c r="E322" s="14"/>
    </row>
    <row r="323">
      <c r="E323" s="14"/>
    </row>
    <row r="324">
      <c r="E324" s="14"/>
    </row>
    <row r="325">
      <c r="E325" s="14"/>
    </row>
    <row r="326">
      <c r="E326" s="14"/>
    </row>
    <row r="327">
      <c r="E327" s="14"/>
    </row>
    <row r="328">
      <c r="E328" s="14"/>
    </row>
    <row r="329">
      <c r="E329" s="14"/>
    </row>
    <row r="330">
      <c r="E330" s="14"/>
    </row>
    <row r="331">
      <c r="E331" s="14"/>
    </row>
    <row r="332">
      <c r="E332" s="14"/>
    </row>
    <row r="333">
      <c r="E333" s="14"/>
    </row>
    <row r="334">
      <c r="E334" s="14"/>
    </row>
    <row r="335">
      <c r="E335" s="14"/>
    </row>
    <row r="336">
      <c r="E336" s="14"/>
    </row>
    <row r="337">
      <c r="E337" s="14"/>
    </row>
    <row r="338">
      <c r="E338" s="14"/>
    </row>
    <row r="339">
      <c r="E339" s="14"/>
    </row>
    <row r="340">
      <c r="E340" s="14"/>
    </row>
    <row r="341">
      <c r="E341" s="14"/>
    </row>
    <row r="342">
      <c r="E342" s="14"/>
    </row>
    <row r="343">
      <c r="E343" s="14"/>
    </row>
    <row r="344">
      <c r="E344" s="14"/>
    </row>
    <row r="345">
      <c r="E345" s="14"/>
    </row>
    <row r="346">
      <c r="E346" s="14"/>
    </row>
    <row r="347">
      <c r="E347" s="14"/>
    </row>
    <row r="348">
      <c r="E348" s="14"/>
    </row>
    <row r="349">
      <c r="E349" s="14"/>
    </row>
    <row r="350">
      <c r="E350" s="14"/>
    </row>
    <row r="351">
      <c r="E351" s="14"/>
    </row>
    <row r="352">
      <c r="E352" s="14"/>
    </row>
    <row r="353">
      <c r="E353" s="14"/>
    </row>
    <row r="354">
      <c r="E354" s="14"/>
    </row>
    <row r="355">
      <c r="E355" s="14"/>
    </row>
    <row r="356">
      <c r="E356" s="14"/>
    </row>
    <row r="357">
      <c r="E357" s="14"/>
    </row>
    <row r="358">
      <c r="E358" s="14"/>
    </row>
    <row r="359">
      <c r="E359" s="14"/>
    </row>
    <row r="360">
      <c r="E360" s="14"/>
    </row>
    <row r="361">
      <c r="E361" s="14"/>
    </row>
    <row r="362">
      <c r="E362" s="14"/>
    </row>
    <row r="363">
      <c r="E363" s="14"/>
    </row>
    <row r="364">
      <c r="E364" s="14"/>
    </row>
    <row r="365">
      <c r="E365" s="14"/>
    </row>
    <row r="366">
      <c r="E366" s="14"/>
    </row>
    <row r="367">
      <c r="E367" s="14"/>
    </row>
    <row r="368">
      <c r="E368" s="14"/>
    </row>
    <row r="369">
      <c r="E369" s="14"/>
    </row>
    <row r="370">
      <c r="E370" s="14"/>
    </row>
    <row r="371">
      <c r="E371" s="14"/>
    </row>
    <row r="372">
      <c r="E372" s="14"/>
    </row>
    <row r="373">
      <c r="E373" s="14"/>
    </row>
    <row r="374">
      <c r="E374" s="14"/>
    </row>
    <row r="375">
      <c r="E375" s="14"/>
    </row>
    <row r="376">
      <c r="E376" s="14"/>
    </row>
    <row r="377">
      <c r="E377" s="14"/>
    </row>
    <row r="378">
      <c r="E378" s="14"/>
    </row>
    <row r="379">
      <c r="E379" s="14"/>
    </row>
    <row r="380">
      <c r="E380" s="14"/>
    </row>
    <row r="381">
      <c r="E381" s="14"/>
    </row>
    <row r="382">
      <c r="E382" s="14"/>
    </row>
    <row r="383">
      <c r="E383" s="14"/>
    </row>
    <row r="384">
      <c r="E384" s="14"/>
    </row>
    <row r="385">
      <c r="E385" s="14"/>
    </row>
    <row r="386">
      <c r="E386" s="14"/>
    </row>
    <row r="387">
      <c r="E387" s="14"/>
    </row>
    <row r="388">
      <c r="E388" s="14"/>
    </row>
    <row r="389">
      <c r="E389" s="14"/>
    </row>
    <row r="390">
      <c r="E390" s="14"/>
    </row>
    <row r="391">
      <c r="E391" s="14"/>
    </row>
    <row r="392">
      <c r="E392" s="14"/>
    </row>
    <row r="393">
      <c r="E393" s="14"/>
    </row>
    <row r="394">
      <c r="E394" s="14"/>
    </row>
    <row r="395">
      <c r="E395" s="14"/>
    </row>
    <row r="396">
      <c r="E396" s="14"/>
    </row>
    <row r="397">
      <c r="E397" s="14"/>
    </row>
    <row r="398">
      <c r="E398" s="14"/>
    </row>
    <row r="399">
      <c r="E399" s="14"/>
    </row>
    <row r="400">
      <c r="E400" s="14"/>
    </row>
    <row r="401">
      <c r="E401" s="14"/>
    </row>
    <row r="402">
      <c r="E402" s="14"/>
    </row>
    <row r="403">
      <c r="E403" s="14"/>
    </row>
    <row r="404">
      <c r="E404" s="14"/>
    </row>
    <row r="405">
      <c r="E405" s="14"/>
    </row>
    <row r="406">
      <c r="E406" s="14"/>
    </row>
    <row r="407">
      <c r="E407" s="14"/>
    </row>
    <row r="408">
      <c r="E408" s="14"/>
    </row>
    <row r="409">
      <c r="E409" s="14"/>
    </row>
    <row r="410">
      <c r="E410" s="14"/>
    </row>
    <row r="411">
      <c r="E411" s="14"/>
    </row>
    <row r="412">
      <c r="E412" s="14"/>
    </row>
    <row r="413">
      <c r="E413" s="14"/>
    </row>
    <row r="414">
      <c r="E414" s="14"/>
    </row>
    <row r="415">
      <c r="E415" s="14"/>
    </row>
    <row r="416">
      <c r="E416" s="14"/>
    </row>
    <row r="417">
      <c r="E417" s="14"/>
    </row>
    <row r="418">
      <c r="E418" s="14"/>
    </row>
    <row r="419">
      <c r="E419" s="14"/>
    </row>
    <row r="420">
      <c r="E420" s="14"/>
    </row>
    <row r="421">
      <c r="E421" s="14"/>
    </row>
    <row r="422">
      <c r="E422" s="14"/>
    </row>
    <row r="423">
      <c r="E423" s="14"/>
    </row>
    <row r="424">
      <c r="E424" s="14"/>
    </row>
    <row r="425">
      <c r="E425" s="14"/>
    </row>
    <row r="426">
      <c r="E426" s="14"/>
    </row>
    <row r="427">
      <c r="E427" s="14"/>
    </row>
    <row r="428">
      <c r="E428" s="14"/>
    </row>
    <row r="429">
      <c r="E429" s="14"/>
    </row>
    <row r="430">
      <c r="E430" s="14"/>
    </row>
    <row r="431">
      <c r="E431" s="14"/>
    </row>
    <row r="432">
      <c r="E432" s="14"/>
    </row>
    <row r="433">
      <c r="E433" s="14"/>
    </row>
    <row r="434">
      <c r="E434" s="14"/>
    </row>
    <row r="435">
      <c r="E435" s="14"/>
    </row>
    <row r="436">
      <c r="E436" s="14"/>
    </row>
    <row r="437">
      <c r="E437" s="14"/>
    </row>
    <row r="438">
      <c r="E438" s="14"/>
    </row>
    <row r="439">
      <c r="E439" s="14"/>
    </row>
    <row r="440">
      <c r="E440" s="14"/>
    </row>
    <row r="441">
      <c r="E441" s="14"/>
    </row>
    <row r="442">
      <c r="E442" s="14"/>
    </row>
    <row r="443">
      <c r="E443" s="14"/>
    </row>
    <row r="444">
      <c r="E444" s="14"/>
    </row>
    <row r="445">
      <c r="E445" s="14"/>
    </row>
    <row r="446">
      <c r="E446" s="14"/>
    </row>
    <row r="447">
      <c r="E447" s="14"/>
    </row>
    <row r="448">
      <c r="E448" s="14"/>
    </row>
    <row r="449">
      <c r="E449" s="14"/>
    </row>
    <row r="450">
      <c r="E450" s="14"/>
    </row>
    <row r="451">
      <c r="E451" s="14"/>
    </row>
    <row r="452">
      <c r="E452" s="14"/>
    </row>
    <row r="453">
      <c r="E453" s="14"/>
    </row>
    <row r="454">
      <c r="E454" s="14"/>
    </row>
    <row r="455">
      <c r="E455" s="14"/>
    </row>
    <row r="456">
      <c r="E456" s="14"/>
    </row>
    <row r="457">
      <c r="E457" s="14"/>
    </row>
    <row r="458">
      <c r="E458" s="14"/>
    </row>
    <row r="459">
      <c r="E459" s="14"/>
    </row>
    <row r="460">
      <c r="E460" s="14"/>
    </row>
    <row r="461">
      <c r="E461" s="14"/>
    </row>
    <row r="462">
      <c r="E462" s="14"/>
    </row>
    <row r="463">
      <c r="E463" s="14"/>
    </row>
    <row r="464">
      <c r="E464" s="14"/>
    </row>
    <row r="465">
      <c r="E465" s="14"/>
    </row>
    <row r="466">
      <c r="E466" s="14"/>
    </row>
    <row r="467">
      <c r="E467" s="14"/>
    </row>
    <row r="468">
      <c r="E468" s="14"/>
    </row>
    <row r="469">
      <c r="E469" s="14"/>
    </row>
    <row r="470">
      <c r="E470" s="14"/>
    </row>
    <row r="471">
      <c r="E471" s="14"/>
    </row>
    <row r="472">
      <c r="E472" s="14"/>
    </row>
    <row r="473">
      <c r="E473" s="14"/>
    </row>
    <row r="474">
      <c r="E474" s="14"/>
    </row>
    <row r="475">
      <c r="E475" s="14"/>
    </row>
    <row r="476">
      <c r="E476" s="14"/>
    </row>
    <row r="477">
      <c r="E477" s="14"/>
    </row>
    <row r="478">
      <c r="E478" s="14"/>
    </row>
    <row r="479">
      <c r="E479" s="14"/>
    </row>
    <row r="480">
      <c r="E480" s="14"/>
    </row>
    <row r="481">
      <c r="E481" s="14"/>
    </row>
    <row r="482">
      <c r="E482" s="14"/>
    </row>
    <row r="483">
      <c r="E483" s="14"/>
    </row>
    <row r="484">
      <c r="E484" s="14"/>
    </row>
    <row r="485">
      <c r="E485" s="14"/>
    </row>
    <row r="486">
      <c r="E486" s="14"/>
    </row>
    <row r="487">
      <c r="E487" s="14"/>
    </row>
    <row r="488">
      <c r="E488" s="14"/>
    </row>
    <row r="489">
      <c r="E489" s="14"/>
    </row>
    <row r="490">
      <c r="E490" s="14"/>
    </row>
    <row r="491">
      <c r="E491" s="14"/>
    </row>
    <row r="492">
      <c r="E492" s="14"/>
    </row>
    <row r="493">
      <c r="E493" s="14"/>
    </row>
    <row r="494">
      <c r="E494" s="14"/>
    </row>
    <row r="495">
      <c r="E495" s="14"/>
    </row>
    <row r="496">
      <c r="E496" s="14"/>
    </row>
    <row r="497">
      <c r="E497" s="14"/>
    </row>
    <row r="498">
      <c r="E498" s="14"/>
    </row>
    <row r="499">
      <c r="E499" s="14"/>
    </row>
    <row r="500">
      <c r="E500" s="14"/>
    </row>
    <row r="501">
      <c r="E501" s="14"/>
    </row>
    <row r="502">
      <c r="E502" s="14"/>
    </row>
    <row r="503">
      <c r="E503" s="14"/>
    </row>
    <row r="504">
      <c r="E504" s="14"/>
    </row>
    <row r="505">
      <c r="E505" s="14"/>
    </row>
    <row r="506">
      <c r="E506" s="14"/>
    </row>
    <row r="507">
      <c r="E507" s="14"/>
    </row>
    <row r="508">
      <c r="E508" s="14"/>
    </row>
    <row r="509">
      <c r="E509" s="14"/>
    </row>
    <row r="510">
      <c r="E510" s="14"/>
    </row>
    <row r="511">
      <c r="E511" s="14"/>
    </row>
    <row r="512">
      <c r="E512" s="14"/>
    </row>
    <row r="513">
      <c r="E513" s="14"/>
    </row>
    <row r="514">
      <c r="E514" s="14"/>
    </row>
    <row r="515">
      <c r="E515" s="14"/>
    </row>
    <row r="516">
      <c r="E516" s="14"/>
    </row>
    <row r="517">
      <c r="E517" s="14"/>
    </row>
    <row r="518">
      <c r="E518" s="14"/>
    </row>
    <row r="519">
      <c r="E519" s="14"/>
    </row>
    <row r="520">
      <c r="E520" s="14"/>
    </row>
    <row r="521">
      <c r="E521" s="14"/>
    </row>
    <row r="522">
      <c r="E522" s="14"/>
    </row>
    <row r="523">
      <c r="E523" s="14"/>
    </row>
    <row r="524">
      <c r="E524" s="14"/>
    </row>
    <row r="525">
      <c r="E525" s="14"/>
    </row>
    <row r="526">
      <c r="E526" s="14"/>
    </row>
    <row r="527">
      <c r="E527" s="14"/>
    </row>
    <row r="528">
      <c r="E528" s="14"/>
    </row>
    <row r="529">
      <c r="E529" s="14"/>
    </row>
    <row r="530">
      <c r="E530" s="14"/>
    </row>
    <row r="531">
      <c r="E531" s="14"/>
    </row>
    <row r="532">
      <c r="E532" s="14"/>
    </row>
    <row r="533">
      <c r="E533" s="14"/>
    </row>
    <row r="534">
      <c r="E534" s="14"/>
    </row>
    <row r="535">
      <c r="E535" s="14"/>
    </row>
    <row r="536">
      <c r="E536" s="14"/>
    </row>
    <row r="537">
      <c r="E537" s="14"/>
    </row>
    <row r="538">
      <c r="E538" s="14"/>
    </row>
    <row r="539">
      <c r="E539" s="14"/>
    </row>
    <row r="540">
      <c r="E540" s="14"/>
    </row>
    <row r="541">
      <c r="E541" s="14"/>
    </row>
    <row r="542">
      <c r="E542" s="14"/>
    </row>
    <row r="543">
      <c r="E543" s="14"/>
    </row>
    <row r="544">
      <c r="E544" s="14"/>
    </row>
    <row r="545">
      <c r="E545" s="14"/>
    </row>
    <row r="546">
      <c r="E546" s="14"/>
    </row>
    <row r="547">
      <c r="E547" s="14"/>
    </row>
    <row r="548">
      <c r="E548" s="14"/>
    </row>
    <row r="549">
      <c r="E549" s="14"/>
    </row>
    <row r="550">
      <c r="E550" s="14"/>
    </row>
    <row r="551">
      <c r="E551" s="14"/>
    </row>
    <row r="552">
      <c r="E552" s="14"/>
    </row>
    <row r="553">
      <c r="E553" s="14"/>
    </row>
    <row r="554">
      <c r="E554" s="14"/>
    </row>
    <row r="555">
      <c r="E555" s="14"/>
    </row>
    <row r="556">
      <c r="E556" s="14"/>
    </row>
    <row r="557">
      <c r="E557" s="14"/>
    </row>
    <row r="558">
      <c r="E558" s="14"/>
    </row>
    <row r="559">
      <c r="E559" s="14"/>
    </row>
    <row r="560">
      <c r="E560" s="14"/>
    </row>
    <row r="561">
      <c r="E561" s="14"/>
    </row>
    <row r="562">
      <c r="E562" s="14"/>
    </row>
    <row r="563">
      <c r="E563" s="14"/>
    </row>
    <row r="564">
      <c r="E564" s="14"/>
    </row>
    <row r="565">
      <c r="E565" s="14"/>
    </row>
    <row r="566">
      <c r="E566" s="14"/>
    </row>
    <row r="567">
      <c r="E567" s="14"/>
    </row>
    <row r="568">
      <c r="E568" s="14"/>
    </row>
    <row r="569">
      <c r="E569" s="14"/>
    </row>
    <row r="570">
      <c r="E570" s="14"/>
    </row>
    <row r="571">
      <c r="E571" s="14"/>
    </row>
    <row r="572">
      <c r="E572" s="14"/>
    </row>
    <row r="573">
      <c r="E573" s="14"/>
    </row>
    <row r="574">
      <c r="E574" s="14"/>
    </row>
    <row r="575">
      <c r="E575" s="14"/>
    </row>
    <row r="576">
      <c r="E576" s="14"/>
    </row>
    <row r="577">
      <c r="E577" s="14"/>
    </row>
    <row r="578">
      <c r="E578" s="14"/>
    </row>
    <row r="579">
      <c r="E579" s="14"/>
    </row>
    <row r="580">
      <c r="E580" s="14"/>
    </row>
    <row r="581">
      <c r="E581" s="14"/>
    </row>
    <row r="582">
      <c r="E582" s="14"/>
    </row>
    <row r="583">
      <c r="E583" s="14"/>
    </row>
    <row r="584">
      <c r="E584" s="14"/>
    </row>
    <row r="585">
      <c r="E585" s="14"/>
    </row>
    <row r="586">
      <c r="E586" s="14"/>
    </row>
    <row r="587">
      <c r="E587" s="14"/>
    </row>
    <row r="588">
      <c r="E588" s="14"/>
    </row>
    <row r="589">
      <c r="E589" s="14"/>
    </row>
    <row r="590">
      <c r="E590" s="14"/>
    </row>
    <row r="591">
      <c r="E591" s="14"/>
    </row>
    <row r="592">
      <c r="E592" s="14"/>
    </row>
    <row r="593">
      <c r="E593" s="14"/>
    </row>
    <row r="594">
      <c r="E594" s="14"/>
    </row>
    <row r="595">
      <c r="E595" s="14"/>
    </row>
    <row r="596">
      <c r="E596" s="14"/>
    </row>
    <row r="597">
      <c r="E597" s="14"/>
    </row>
    <row r="598">
      <c r="E598" s="14"/>
    </row>
    <row r="599">
      <c r="E599" s="14"/>
    </row>
    <row r="600">
      <c r="E600" s="14"/>
    </row>
    <row r="601">
      <c r="E601" s="14"/>
    </row>
    <row r="602">
      <c r="E602" s="14"/>
    </row>
    <row r="603">
      <c r="E603" s="14"/>
    </row>
    <row r="604">
      <c r="E604" s="14"/>
    </row>
    <row r="605">
      <c r="E605" s="14"/>
    </row>
    <row r="606">
      <c r="E606" s="14"/>
    </row>
    <row r="607">
      <c r="E607" s="14"/>
    </row>
    <row r="608">
      <c r="E608" s="14"/>
    </row>
    <row r="609">
      <c r="E609" s="14"/>
    </row>
    <row r="610">
      <c r="E610" s="14"/>
    </row>
    <row r="611">
      <c r="E611" s="14"/>
    </row>
    <row r="612">
      <c r="E612" s="14"/>
    </row>
    <row r="613">
      <c r="E613" s="14"/>
    </row>
    <row r="614">
      <c r="E614" s="14"/>
    </row>
    <row r="615">
      <c r="E615" s="14"/>
    </row>
    <row r="616">
      <c r="E616" s="14"/>
    </row>
    <row r="617">
      <c r="E617" s="14"/>
    </row>
    <row r="618">
      <c r="E618" s="14"/>
    </row>
    <row r="619">
      <c r="E619" s="14"/>
    </row>
    <row r="620">
      <c r="E620" s="14"/>
    </row>
    <row r="621">
      <c r="E621" s="14"/>
    </row>
    <row r="622">
      <c r="E622" s="14"/>
    </row>
    <row r="623">
      <c r="E623" s="14"/>
    </row>
    <row r="624">
      <c r="E624" s="14"/>
    </row>
    <row r="625">
      <c r="E625" s="14"/>
    </row>
    <row r="626">
      <c r="E626" s="14"/>
    </row>
    <row r="627">
      <c r="E627" s="14"/>
    </row>
    <row r="628">
      <c r="E628" s="14"/>
    </row>
    <row r="629">
      <c r="E629" s="14"/>
    </row>
    <row r="630">
      <c r="E630" s="14"/>
    </row>
    <row r="631">
      <c r="E631" s="14"/>
    </row>
    <row r="632">
      <c r="E632" s="14"/>
    </row>
    <row r="633">
      <c r="E633" s="14"/>
    </row>
    <row r="634">
      <c r="E634" s="14"/>
    </row>
    <row r="635">
      <c r="E635" s="14"/>
    </row>
    <row r="636">
      <c r="E636" s="14"/>
    </row>
    <row r="637">
      <c r="E637" s="14"/>
    </row>
    <row r="638">
      <c r="E638" s="14"/>
    </row>
    <row r="639">
      <c r="E639" s="14"/>
    </row>
    <row r="640">
      <c r="E640" s="14"/>
    </row>
    <row r="641">
      <c r="E641" s="14"/>
    </row>
    <row r="642">
      <c r="E642" s="14"/>
    </row>
    <row r="643">
      <c r="E643" s="14"/>
    </row>
    <row r="644">
      <c r="E644" s="14"/>
    </row>
    <row r="645">
      <c r="E645" s="14"/>
    </row>
    <row r="646">
      <c r="E646" s="14"/>
    </row>
    <row r="647">
      <c r="E647" s="14"/>
    </row>
    <row r="648">
      <c r="E648" s="14"/>
    </row>
    <row r="649">
      <c r="E649" s="14"/>
    </row>
    <row r="650">
      <c r="E650" s="14"/>
    </row>
    <row r="651">
      <c r="E651" s="14"/>
    </row>
    <row r="652">
      <c r="E652" s="14"/>
    </row>
    <row r="653">
      <c r="E653" s="14"/>
    </row>
    <row r="654">
      <c r="E654" s="14"/>
    </row>
    <row r="655">
      <c r="E655" s="14"/>
    </row>
    <row r="656">
      <c r="E656" s="14"/>
    </row>
    <row r="657">
      <c r="E657" s="14"/>
    </row>
    <row r="658">
      <c r="E658" s="14"/>
    </row>
    <row r="659">
      <c r="E659" s="14"/>
    </row>
    <row r="660">
      <c r="E660" s="14"/>
    </row>
    <row r="661">
      <c r="E661" s="14"/>
    </row>
    <row r="662">
      <c r="E662" s="14"/>
    </row>
    <row r="663">
      <c r="E663" s="14"/>
    </row>
    <row r="664">
      <c r="E664" s="14"/>
    </row>
    <row r="665">
      <c r="E665" s="14"/>
    </row>
    <row r="666">
      <c r="E666" s="14"/>
    </row>
    <row r="667">
      <c r="E667" s="14"/>
    </row>
    <row r="668">
      <c r="E668" s="14"/>
    </row>
    <row r="669">
      <c r="E669" s="14"/>
    </row>
    <row r="670">
      <c r="E670" s="14"/>
    </row>
    <row r="671">
      <c r="E671" s="14"/>
    </row>
    <row r="672">
      <c r="E672" s="14"/>
    </row>
    <row r="673">
      <c r="E673" s="14"/>
    </row>
    <row r="674">
      <c r="E674" s="14"/>
    </row>
    <row r="675">
      <c r="E675" s="14"/>
    </row>
    <row r="676">
      <c r="E676" s="14"/>
    </row>
    <row r="677">
      <c r="E677" s="14"/>
    </row>
    <row r="678">
      <c r="E678" s="14"/>
    </row>
    <row r="679">
      <c r="E679" s="14"/>
    </row>
    <row r="680">
      <c r="E680" s="14"/>
    </row>
    <row r="681">
      <c r="E681" s="14"/>
    </row>
    <row r="682">
      <c r="E682" s="14"/>
    </row>
    <row r="683">
      <c r="E683" s="14"/>
    </row>
    <row r="684">
      <c r="E684" s="14"/>
    </row>
    <row r="685">
      <c r="E685" s="14"/>
    </row>
    <row r="686">
      <c r="E686" s="14"/>
    </row>
    <row r="687">
      <c r="E687" s="14"/>
    </row>
    <row r="688">
      <c r="E688" s="14"/>
    </row>
    <row r="689">
      <c r="E689" s="14"/>
    </row>
    <row r="690">
      <c r="E690" s="14"/>
    </row>
    <row r="691">
      <c r="E691" s="14"/>
    </row>
    <row r="692">
      <c r="E692" s="14"/>
    </row>
    <row r="693">
      <c r="E693" s="14"/>
    </row>
    <row r="694">
      <c r="E694" s="14"/>
    </row>
    <row r="695">
      <c r="E695" s="14"/>
    </row>
    <row r="696">
      <c r="E696" s="14"/>
    </row>
    <row r="697">
      <c r="E697" s="14"/>
    </row>
    <row r="698">
      <c r="E698" s="14"/>
    </row>
    <row r="699">
      <c r="E699" s="14"/>
    </row>
    <row r="700">
      <c r="E700" s="14"/>
    </row>
    <row r="701">
      <c r="E701" s="14"/>
    </row>
    <row r="702">
      <c r="E702" s="14"/>
    </row>
    <row r="703">
      <c r="E703" s="14"/>
    </row>
    <row r="704">
      <c r="E704" s="14"/>
    </row>
    <row r="705">
      <c r="E705" s="14"/>
    </row>
    <row r="706">
      <c r="E706" s="14"/>
    </row>
    <row r="707">
      <c r="E707" s="14"/>
    </row>
    <row r="708">
      <c r="E708" s="14"/>
    </row>
    <row r="709">
      <c r="E709" s="14"/>
    </row>
    <row r="710">
      <c r="E710" s="14"/>
    </row>
    <row r="711">
      <c r="E711" s="14"/>
    </row>
    <row r="712">
      <c r="E712" s="14"/>
    </row>
    <row r="713">
      <c r="E713" s="14"/>
    </row>
    <row r="714">
      <c r="E714" s="14"/>
    </row>
    <row r="715">
      <c r="E715" s="14"/>
    </row>
    <row r="716">
      <c r="E716" s="14"/>
    </row>
    <row r="717">
      <c r="E717" s="14"/>
    </row>
    <row r="718">
      <c r="E718" s="14"/>
    </row>
    <row r="719">
      <c r="E719" s="14"/>
    </row>
    <row r="720">
      <c r="E720" s="14"/>
    </row>
    <row r="721">
      <c r="E721" s="14"/>
    </row>
    <row r="722">
      <c r="E722" s="14"/>
    </row>
    <row r="723">
      <c r="E723" s="14"/>
    </row>
    <row r="724">
      <c r="E724" s="14"/>
    </row>
    <row r="725">
      <c r="E725" s="14"/>
    </row>
    <row r="726">
      <c r="E726" s="14"/>
    </row>
    <row r="727">
      <c r="E727" s="14"/>
    </row>
    <row r="728">
      <c r="E728" s="14"/>
    </row>
    <row r="729">
      <c r="E729" s="14"/>
    </row>
    <row r="730">
      <c r="E730" s="14"/>
    </row>
    <row r="731">
      <c r="E731" s="14"/>
    </row>
    <row r="732">
      <c r="E732" s="14"/>
    </row>
    <row r="733">
      <c r="E733" s="14"/>
    </row>
    <row r="734">
      <c r="E734" s="14"/>
    </row>
    <row r="735">
      <c r="E735" s="14"/>
    </row>
    <row r="736">
      <c r="E736" s="14"/>
    </row>
    <row r="737">
      <c r="E737" s="14"/>
    </row>
    <row r="738">
      <c r="E738" s="14"/>
    </row>
    <row r="739">
      <c r="E739" s="14"/>
    </row>
    <row r="740">
      <c r="E740" s="14"/>
    </row>
    <row r="741">
      <c r="E741" s="14"/>
    </row>
    <row r="742">
      <c r="E742" s="14"/>
    </row>
    <row r="743">
      <c r="E743" s="14"/>
    </row>
    <row r="744">
      <c r="E744" s="14"/>
    </row>
    <row r="745">
      <c r="E745" s="14"/>
    </row>
    <row r="746">
      <c r="E746" s="14"/>
    </row>
    <row r="747">
      <c r="E747" s="14"/>
    </row>
    <row r="748">
      <c r="E748" s="14"/>
    </row>
    <row r="749">
      <c r="E749" s="14"/>
    </row>
    <row r="750">
      <c r="E750" s="14"/>
    </row>
    <row r="751">
      <c r="E751" s="14"/>
    </row>
    <row r="752">
      <c r="E752" s="14"/>
    </row>
    <row r="753">
      <c r="E753" s="14"/>
    </row>
    <row r="754">
      <c r="E754" s="14"/>
    </row>
    <row r="755">
      <c r="E755" s="14"/>
    </row>
    <row r="756">
      <c r="E756" s="14"/>
    </row>
    <row r="757">
      <c r="E757" s="14"/>
    </row>
    <row r="758">
      <c r="E758" s="14"/>
    </row>
    <row r="759">
      <c r="E759" s="14"/>
    </row>
    <row r="760">
      <c r="E760" s="14"/>
    </row>
    <row r="761">
      <c r="E761" s="14"/>
    </row>
    <row r="762">
      <c r="E762" s="14"/>
    </row>
    <row r="763">
      <c r="E763" s="14"/>
    </row>
    <row r="764">
      <c r="E764" s="14"/>
    </row>
    <row r="765">
      <c r="E765" s="14"/>
    </row>
    <row r="766">
      <c r="E766" s="14"/>
    </row>
    <row r="767">
      <c r="E767" s="14"/>
    </row>
    <row r="768">
      <c r="E768" s="14"/>
    </row>
    <row r="769">
      <c r="E769" s="14"/>
    </row>
    <row r="770">
      <c r="E770" s="14"/>
    </row>
    <row r="771">
      <c r="E771" s="14"/>
    </row>
    <row r="772">
      <c r="E772" s="14"/>
    </row>
    <row r="773">
      <c r="E773" s="14"/>
    </row>
    <row r="774">
      <c r="E774" s="14"/>
    </row>
    <row r="775">
      <c r="E775" s="14"/>
    </row>
    <row r="776">
      <c r="E776" s="14"/>
    </row>
    <row r="777">
      <c r="E777" s="14"/>
    </row>
    <row r="778">
      <c r="E778" s="14"/>
    </row>
    <row r="779">
      <c r="E779" s="14"/>
    </row>
    <row r="780">
      <c r="E780" s="14"/>
    </row>
    <row r="781">
      <c r="E781" s="14"/>
    </row>
    <row r="782">
      <c r="E782" s="14"/>
    </row>
    <row r="783">
      <c r="E783" s="14"/>
    </row>
    <row r="784">
      <c r="E784" s="14"/>
    </row>
    <row r="785">
      <c r="E785" s="14"/>
    </row>
    <row r="786">
      <c r="E786" s="14"/>
    </row>
    <row r="787">
      <c r="E787" s="14"/>
    </row>
    <row r="788">
      <c r="E788" s="14"/>
    </row>
    <row r="789">
      <c r="E789" s="14"/>
    </row>
    <row r="790">
      <c r="E790" s="14"/>
    </row>
    <row r="791">
      <c r="E791" s="14"/>
    </row>
    <row r="792">
      <c r="E792" s="14"/>
    </row>
    <row r="793">
      <c r="E793" s="14"/>
    </row>
    <row r="794">
      <c r="E794" s="14"/>
    </row>
    <row r="795">
      <c r="E795" s="14"/>
    </row>
    <row r="796">
      <c r="E796" s="14"/>
    </row>
    <row r="797">
      <c r="E797" s="14"/>
    </row>
    <row r="798">
      <c r="E798" s="14"/>
    </row>
    <row r="799">
      <c r="E799" s="14"/>
    </row>
    <row r="800">
      <c r="E800" s="14"/>
    </row>
    <row r="801">
      <c r="E801" s="14"/>
    </row>
    <row r="802">
      <c r="E802" s="14"/>
    </row>
    <row r="803">
      <c r="E803" s="14"/>
    </row>
    <row r="804">
      <c r="E804" s="14"/>
    </row>
    <row r="805">
      <c r="E805" s="14"/>
    </row>
    <row r="806">
      <c r="E806" s="14"/>
    </row>
    <row r="807">
      <c r="E807" s="14"/>
    </row>
    <row r="808">
      <c r="E808" s="14"/>
    </row>
    <row r="809">
      <c r="E809" s="14"/>
    </row>
    <row r="810">
      <c r="E810" s="14"/>
    </row>
    <row r="811">
      <c r="E811" s="14"/>
    </row>
    <row r="812">
      <c r="E812" s="14"/>
    </row>
    <row r="813">
      <c r="E813" s="14"/>
    </row>
    <row r="814">
      <c r="E814" s="14"/>
    </row>
    <row r="815">
      <c r="E815" s="14"/>
    </row>
    <row r="816">
      <c r="E816" s="14"/>
    </row>
    <row r="817">
      <c r="E817" s="14"/>
    </row>
    <row r="818">
      <c r="E818" s="14"/>
    </row>
    <row r="819">
      <c r="E819" s="14"/>
    </row>
    <row r="820">
      <c r="E820" s="14"/>
    </row>
    <row r="821">
      <c r="E821" s="14"/>
    </row>
    <row r="822">
      <c r="E822" s="14"/>
    </row>
    <row r="823">
      <c r="E823" s="14"/>
    </row>
    <row r="824">
      <c r="E824" s="14"/>
    </row>
    <row r="825">
      <c r="E825" s="14"/>
    </row>
    <row r="826">
      <c r="E826" s="14"/>
    </row>
    <row r="827">
      <c r="E827" s="14"/>
    </row>
    <row r="828">
      <c r="E828" s="14"/>
    </row>
    <row r="829">
      <c r="E829" s="14"/>
    </row>
    <row r="830">
      <c r="E830" s="14"/>
    </row>
    <row r="831">
      <c r="E831" s="14"/>
    </row>
    <row r="832">
      <c r="E832" s="14"/>
    </row>
    <row r="833">
      <c r="E833" s="14"/>
    </row>
    <row r="834">
      <c r="E834" s="14"/>
    </row>
    <row r="835">
      <c r="E835" s="14"/>
    </row>
    <row r="836">
      <c r="E836" s="14"/>
    </row>
    <row r="837">
      <c r="E837" s="14"/>
    </row>
    <row r="838">
      <c r="E838" s="14"/>
    </row>
    <row r="839">
      <c r="E839" s="14"/>
    </row>
    <row r="840">
      <c r="E840" s="14"/>
    </row>
    <row r="841">
      <c r="E841" s="14"/>
    </row>
    <row r="842">
      <c r="E842" s="14"/>
    </row>
    <row r="843">
      <c r="E843" s="14"/>
    </row>
    <row r="844">
      <c r="E844" s="14"/>
    </row>
    <row r="845">
      <c r="E845" s="14"/>
    </row>
    <row r="846">
      <c r="E846" s="14"/>
    </row>
    <row r="847">
      <c r="E847" s="14"/>
    </row>
    <row r="848">
      <c r="E848" s="14"/>
    </row>
    <row r="849">
      <c r="E849" s="14"/>
    </row>
    <row r="850">
      <c r="E850" s="14"/>
    </row>
    <row r="851">
      <c r="E851" s="14"/>
    </row>
    <row r="852">
      <c r="E852" s="14"/>
    </row>
    <row r="853">
      <c r="E853" s="14"/>
    </row>
    <row r="854">
      <c r="E854" s="14"/>
    </row>
    <row r="855">
      <c r="E855" s="14"/>
    </row>
    <row r="856">
      <c r="E856" s="14"/>
    </row>
    <row r="857">
      <c r="E857" s="14"/>
    </row>
    <row r="858">
      <c r="E858" s="14"/>
    </row>
    <row r="859">
      <c r="E859" s="14"/>
    </row>
    <row r="860">
      <c r="E860" s="14"/>
    </row>
    <row r="861">
      <c r="E861" s="14"/>
    </row>
    <row r="862">
      <c r="E862" s="14"/>
    </row>
    <row r="863">
      <c r="E863" s="14"/>
    </row>
    <row r="864">
      <c r="E864" s="14"/>
    </row>
    <row r="865">
      <c r="E865" s="14"/>
    </row>
    <row r="866">
      <c r="E866" s="14"/>
    </row>
    <row r="867">
      <c r="E867" s="14"/>
    </row>
    <row r="868">
      <c r="E868" s="14"/>
    </row>
    <row r="869">
      <c r="E869" s="14"/>
    </row>
    <row r="870">
      <c r="E870" s="14"/>
    </row>
    <row r="871">
      <c r="E871" s="14"/>
    </row>
    <row r="872">
      <c r="E872" s="14"/>
    </row>
    <row r="873">
      <c r="E873" s="14"/>
    </row>
    <row r="874">
      <c r="E874" s="14"/>
    </row>
    <row r="875">
      <c r="E875" s="14"/>
    </row>
    <row r="876">
      <c r="E876" s="14"/>
    </row>
    <row r="877">
      <c r="E877" s="14"/>
    </row>
    <row r="878">
      <c r="E878" s="14"/>
    </row>
    <row r="879">
      <c r="E879" s="14"/>
    </row>
    <row r="880">
      <c r="E880" s="14"/>
    </row>
    <row r="881">
      <c r="E881" s="14"/>
    </row>
    <row r="882">
      <c r="E882" s="14"/>
    </row>
    <row r="883">
      <c r="E883" s="14"/>
    </row>
    <row r="884">
      <c r="E884" s="14"/>
    </row>
    <row r="885">
      <c r="E885" s="14"/>
    </row>
    <row r="886">
      <c r="E886" s="14"/>
    </row>
    <row r="887">
      <c r="E887" s="14"/>
    </row>
    <row r="888">
      <c r="E888" s="14"/>
    </row>
    <row r="889">
      <c r="E889" s="14"/>
    </row>
    <row r="890">
      <c r="E890" s="14"/>
    </row>
    <row r="891">
      <c r="E891" s="14"/>
    </row>
    <row r="892">
      <c r="E892" s="14"/>
    </row>
    <row r="893">
      <c r="E893" s="14"/>
    </row>
    <row r="894">
      <c r="E894" s="14"/>
    </row>
    <row r="895">
      <c r="E895" s="14"/>
    </row>
    <row r="896">
      <c r="E896" s="14"/>
    </row>
    <row r="897">
      <c r="E897" s="14"/>
    </row>
    <row r="898">
      <c r="E898" s="14"/>
    </row>
    <row r="899">
      <c r="E899" s="14"/>
    </row>
    <row r="900">
      <c r="E900" s="14"/>
    </row>
    <row r="901">
      <c r="E901" s="14"/>
    </row>
    <row r="902">
      <c r="E902" s="14"/>
    </row>
    <row r="903">
      <c r="E903" s="14"/>
    </row>
    <row r="904">
      <c r="E904" s="14"/>
    </row>
    <row r="905">
      <c r="E905" s="14"/>
    </row>
    <row r="906">
      <c r="E906" s="14"/>
    </row>
    <row r="907">
      <c r="E907" s="14"/>
    </row>
    <row r="908">
      <c r="E908" s="14"/>
    </row>
    <row r="909">
      <c r="E909" s="14"/>
    </row>
    <row r="910">
      <c r="E910" s="14"/>
    </row>
    <row r="911">
      <c r="E911" s="14"/>
    </row>
    <row r="912">
      <c r="E912" s="14"/>
    </row>
    <row r="913">
      <c r="E913" s="14"/>
    </row>
    <row r="914">
      <c r="E914" s="14"/>
    </row>
    <row r="915">
      <c r="E915" s="14"/>
    </row>
    <row r="916">
      <c r="E916" s="14"/>
    </row>
    <row r="917">
      <c r="E917" s="14"/>
    </row>
    <row r="918">
      <c r="E918" s="14"/>
    </row>
    <row r="919">
      <c r="E919" s="14"/>
    </row>
    <row r="920">
      <c r="E920" s="14"/>
    </row>
    <row r="921">
      <c r="E921" s="14"/>
    </row>
    <row r="922">
      <c r="E922" s="14"/>
    </row>
    <row r="923">
      <c r="E923" s="14"/>
    </row>
    <row r="924">
      <c r="E924" s="14"/>
    </row>
    <row r="925">
      <c r="E925" s="14"/>
    </row>
    <row r="926">
      <c r="E926" s="14"/>
    </row>
    <row r="927">
      <c r="E927" s="14"/>
    </row>
    <row r="928">
      <c r="E928" s="14"/>
    </row>
    <row r="929">
      <c r="E929" s="14"/>
    </row>
    <row r="930">
      <c r="E930" s="14"/>
    </row>
    <row r="931">
      <c r="E931" s="14"/>
    </row>
    <row r="932">
      <c r="E932" s="14"/>
    </row>
    <row r="933">
      <c r="E933" s="14"/>
    </row>
    <row r="934">
      <c r="E934" s="14"/>
    </row>
    <row r="935">
      <c r="E935" s="14"/>
    </row>
    <row r="936">
      <c r="E936" s="14"/>
    </row>
    <row r="937">
      <c r="E937" s="14"/>
    </row>
    <row r="938">
      <c r="E938" s="14"/>
    </row>
    <row r="939">
      <c r="E939" s="14"/>
    </row>
    <row r="940">
      <c r="E940" s="14"/>
    </row>
    <row r="941">
      <c r="E941" s="14"/>
    </row>
    <row r="942">
      <c r="E942" s="14"/>
    </row>
    <row r="943">
      <c r="E943" s="14"/>
    </row>
    <row r="944">
      <c r="E944" s="14"/>
    </row>
    <row r="945">
      <c r="E945" s="14"/>
    </row>
    <row r="946">
      <c r="E946" s="14"/>
    </row>
    <row r="947">
      <c r="E947" s="14"/>
    </row>
    <row r="948">
      <c r="E948" s="14"/>
    </row>
    <row r="949">
      <c r="E949" s="14"/>
    </row>
    <row r="950">
      <c r="E950" s="14"/>
    </row>
    <row r="951">
      <c r="E951" s="14"/>
    </row>
    <row r="952">
      <c r="E952" s="14"/>
    </row>
    <row r="953">
      <c r="E953" s="14"/>
    </row>
    <row r="954">
      <c r="E954" s="14"/>
    </row>
    <row r="955">
      <c r="E955" s="14"/>
    </row>
    <row r="956">
      <c r="E956" s="14"/>
    </row>
    <row r="957">
      <c r="E957" s="14"/>
    </row>
    <row r="958">
      <c r="E958" s="14"/>
    </row>
    <row r="959">
      <c r="E959" s="14"/>
    </row>
    <row r="960">
      <c r="E960" s="14"/>
    </row>
    <row r="961">
      <c r="E961" s="14"/>
    </row>
    <row r="962">
      <c r="E962" s="14"/>
    </row>
    <row r="963">
      <c r="E963" s="14"/>
    </row>
    <row r="964">
      <c r="E964" s="14"/>
    </row>
    <row r="965">
      <c r="E965" s="14"/>
    </row>
    <row r="966">
      <c r="E966" s="14"/>
    </row>
    <row r="967">
      <c r="E967" s="14"/>
    </row>
    <row r="968">
      <c r="E968" s="14"/>
    </row>
    <row r="969">
      <c r="E969" s="14"/>
    </row>
    <row r="970">
      <c r="E970" s="14"/>
    </row>
    <row r="971">
      <c r="E971" s="14"/>
    </row>
    <row r="972">
      <c r="E972" s="14"/>
    </row>
    <row r="973">
      <c r="E973" s="14"/>
    </row>
    <row r="974">
      <c r="E974" s="14"/>
    </row>
    <row r="975">
      <c r="E975" s="14"/>
    </row>
    <row r="976">
      <c r="E976" s="14"/>
    </row>
    <row r="977">
      <c r="E977" s="14"/>
    </row>
    <row r="978">
      <c r="E978" s="14"/>
    </row>
    <row r="979">
      <c r="E979" s="14"/>
    </row>
    <row r="980">
      <c r="E980" s="14"/>
    </row>
    <row r="981">
      <c r="E981" s="14"/>
    </row>
    <row r="982">
      <c r="E982" s="14"/>
    </row>
    <row r="983">
      <c r="E983" s="14"/>
    </row>
    <row r="984">
      <c r="E984" s="14"/>
    </row>
    <row r="985">
      <c r="E985" s="14"/>
    </row>
    <row r="986">
      <c r="E986" s="14"/>
    </row>
    <row r="987">
      <c r="E987" s="14"/>
    </row>
    <row r="988">
      <c r="E988" s="14"/>
    </row>
    <row r="989">
      <c r="E989" s="14"/>
    </row>
    <row r="990">
      <c r="E990" s="14"/>
    </row>
    <row r="991">
      <c r="E991" s="14"/>
    </row>
    <row r="992">
      <c r="E992" s="14"/>
    </row>
    <row r="993">
      <c r="E993" s="14"/>
    </row>
    <row r="994">
      <c r="E994" s="14"/>
    </row>
    <row r="995">
      <c r="E995" s="14"/>
    </row>
    <row r="996">
      <c r="E996" s="14"/>
    </row>
    <row r="997">
      <c r="E997" s="14"/>
    </row>
    <row r="998">
      <c r="E998" s="14"/>
    </row>
    <row r="999">
      <c r="E999" s="14"/>
    </row>
    <row r="1000">
      <c r="E1000" s="14"/>
    </row>
    <row r="1001">
      <c r="E1001" s="14"/>
    </row>
  </sheetData>
  <hyperlinks>
    <hyperlink r:id="rId2" location="EXTRA_REPLACING" ref="D38"/>
    <hyperlink r:id="rId3" location="EXTRA_CHANGED_COMPONENT_NAME_LIST" ref="D40"/>
    <hyperlink r:id="rId4" location="EXTRA_DONT_KILL_APP" ref="D4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14"/>
    <col customWidth="1" min="2" max="2" width="14.29"/>
    <col customWidth="1" min="3" max="7" width="29.14"/>
  </cols>
  <sheetData>
    <row r="1">
      <c r="A1" s="1" t="s">
        <v>0</v>
      </c>
      <c r="B1" s="1" t="s">
        <v>1</v>
      </c>
      <c r="C1" s="1" t="s">
        <v>2</v>
      </c>
      <c r="D1" s="1" t="s">
        <v>3</v>
      </c>
      <c r="E1" s="1"/>
      <c r="F1" s="1" t="s">
        <v>4</v>
      </c>
      <c r="G1" s="2" t="s">
        <v>6</v>
      </c>
    </row>
    <row r="2">
      <c r="A2" s="4" t="s">
        <v>12</v>
      </c>
      <c r="B2" s="4">
        <v>1.0</v>
      </c>
      <c r="C2" s="4" t="s">
        <v>20</v>
      </c>
      <c r="D2" s="4" t="s">
        <v>21</v>
      </c>
      <c r="E2" s="4"/>
      <c r="F2" s="4" t="s">
        <v>22</v>
      </c>
      <c r="G2" s="5">
        <v>0.0</v>
      </c>
    </row>
    <row r="3">
      <c r="A3" s="4" t="s">
        <v>25</v>
      </c>
      <c r="B3" s="4">
        <v>1.0</v>
      </c>
      <c r="C3" s="4" t="s">
        <v>26</v>
      </c>
      <c r="D3" s="4" t="s">
        <v>28</v>
      </c>
      <c r="E3" s="4"/>
      <c r="F3" s="4" t="s">
        <v>30</v>
      </c>
      <c r="G3" s="5">
        <v>0.0</v>
      </c>
    </row>
    <row r="4">
      <c r="A4" s="4" t="s">
        <v>32</v>
      </c>
      <c r="B4" s="4">
        <v>1.0</v>
      </c>
      <c r="C4" s="4" t="s">
        <v>34</v>
      </c>
      <c r="D4" s="4" t="s">
        <v>21</v>
      </c>
      <c r="E4" s="4"/>
      <c r="F4" s="4" t="s">
        <v>36</v>
      </c>
      <c r="G4" s="5">
        <v>0.0</v>
      </c>
    </row>
    <row r="5">
      <c r="A5" s="4" t="s">
        <v>37</v>
      </c>
      <c r="B5" s="4">
        <v>1.0</v>
      </c>
      <c r="C5" s="4" t="s">
        <v>39</v>
      </c>
      <c r="D5" s="4" t="s">
        <v>21</v>
      </c>
      <c r="E5" s="4"/>
      <c r="F5" s="4" t="s">
        <v>40</v>
      </c>
      <c r="G5" s="5">
        <v>0.0</v>
      </c>
    </row>
    <row r="6">
      <c r="A6" s="8" t="s">
        <v>41</v>
      </c>
      <c r="B6" s="9">
        <v>1.0</v>
      </c>
      <c r="C6" s="8" t="s">
        <v>50</v>
      </c>
      <c r="D6" s="4" t="s">
        <v>28</v>
      </c>
      <c r="E6" s="4"/>
      <c r="F6" s="4" t="s">
        <v>51</v>
      </c>
      <c r="G6" s="5">
        <v>1.0</v>
      </c>
    </row>
    <row r="7">
      <c r="A7" s="8" t="s">
        <v>53</v>
      </c>
      <c r="B7" s="9">
        <v>1.0</v>
      </c>
      <c r="C7" s="8" t="s">
        <v>55</v>
      </c>
      <c r="D7" s="4" t="s">
        <v>21</v>
      </c>
      <c r="E7" s="4"/>
      <c r="F7" s="4" t="s">
        <v>56</v>
      </c>
      <c r="G7" s="5">
        <v>0.0</v>
      </c>
    </row>
    <row r="8">
      <c r="A8" s="12" t="str">
        <f>HYPERLINK("https://developer.android.com/reference/android/content/Intent.html#ACTION_INSERT","ACTION_INSERT")</f>
        <v>ACTION_INSERT</v>
      </c>
      <c r="B8" s="9">
        <v>1.0</v>
      </c>
      <c r="C8" s="8" t="s">
        <v>76</v>
      </c>
      <c r="D8" s="4" t="s">
        <v>77</v>
      </c>
      <c r="E8" s="4" t="s">
        <v>78</v>
      </c>
      <c r="F8" s="4" t="s">
        <v>79</v>
      </c>
      <c r="G8" s="5">
        <v>0.0</v>
      </c>
    </row>
    <row r="9">
      <c r="A9" s="12" t="str">
        <f>HYPERLINK("https://developer.android.com/reference/android/content/Intent.html#ACTION_INSTALL_PACKAGE","ACTION_INSTALL_PACKAGE")</f>
        <v>ACTION_INSTALL_PACKAGE</v>
      </c>
      <c r="B9" s="9">
        <v>14.0</v>
      </c>
      <c r="C9" s="13" t="s">
        <v>83</v>
      </c>
      <c r="D9" s="4" t="s">
        <v>21</v>
      </c>
      <c r="F9" s="4" t="s">
        <v>86</v>
      </c>
      <c r="G9" s="5">
        <v>0.0</v>
      </c>
    </row>
    <row r="10">
      <c r="A10" s="12" t="str">
        <f>HYPERLINK("https://developer.android.com/reference/android/content/Intent.html#ACTION_PACKAGE_INSTALL","ACTION_PACKAGE_INSTALL")</f>
        <v>ACTION_PACKAGE_INSTALL</v>
      </c>
      <c r="B10" s="9">
        <v>1.0</v>
      </c>
      <c r="C10" s="13" t="s">
        <v>90</v>
      </c>
      <c r="D10" s="4" t="s">
        <v>21</v>
      </c>
      <c r="F10" s="4" t="s">
        <v>91</v>
      </c>
      <c r="G10" s="5">
        <v>0.0</v>
      </c>
    </row>
    <row r="11">
      <c r="A11" s="12" t="str">
        <f>HYPERLINK("https://developer.android.com/reference/android/content/Intent.html#ACTION_PASTE","ACTION_PASTE")</f>
        <v>ACTION_PASTE</v>
      </c>
      <c r="B11" s="9">
        <v>11.0</v>
      </c>
      <c r="C11" s="8" t="s">
        <v>94</v>
      </c>
      <c r="D11" s="4" t="s">
        <v>77</v>
      </c>
      <c r="E11" s="4" t="s">
        <v>78</v>
      </c>
      <c r="F11" s="4" t="s">
        <v>79</v>
      </c>
      <c r="G11" s="5">
        <v>0.0</v>
      </c>
    </row>
    <row r="12">
      <c r="A12" s="12" t="str">
        <f>HYPERLINK("https://developer.android.com/reference/android/content/Intent.html#ACTION_PICK","ACTION_PICK")</f>
        <v>ACTION_PICK</v>
      </c>
      <c r="B12" s="9">
        <v>1.0</v>
      </c>
      <c r="C12" s="8" t="s">
        <v>96</v>
      </c>
      <c r="D12" s="4" t="s">
        <v>77</v>
      </c>
      <c r="E12" s="4" t="s">
        <v>78</v>
      </c>
      <c r="F12" s="4" t="s">
        <v>97</v>
      </c>
      <c r="G12" s="5">
        <v>0.0</v>
      </c>
    </row>
    <row r="13">
      <c r="A13" s="12" t="str">
        <f>HYPERLINK("https://developer.android.com/reference/android/content/Intent.html#ACTION_QUICK_VIEW","ACTION_QUICK_VIEW")</f>
        <v>ACTION_QUICK_VIEW</v>
      </c>
      <c r="B13" s="9">
        <v>24.0</v>
      </c>
      <c r="C13" s="13" t="s">
        <v>103</v>
      </c>
      <c r="D13" s="4" t="s">
        <v>21</v>
      </c>
      <c r="F13" s="4" t="s">
        <v>104</v>
      </c>
      <c r="G13" s="5">
        <v>0.0</v>
      </c>
    </row>
    <row r="14">
      <c r="G14" s="14"/>
    </row>
    <row r="15">
      <c r="G15" s="14"/>
    </row>
    <row r="16">
      <c r="G16" s="14"/>
    </row>
    <row r="17">
      <c r="G17" s="14"/>
    </row>
    <row r="18">
      <c r="G18" s="14"/>
    </row>
    <row r="19">
      <c r="G19" s="14"/>
    </row>
    <row r="20">
      <c r="G20" s="14"/>
    </row>
    <row r="21">
      <c r="G21" s="14"/>
    </row>
    <row r="22">
      <c r="G22" s="14"/>
    </row>
    <row r="23">
      <c r="G23" s="14"/>
    </row>
    <row r="24">
      <c r="G24" s="14"/>
    </row>
    <row r="25">
      <c r="G25" s="14"/>
    </row>
    <row r="26">
      <c r="G26" s="14"/>
    </row>
    <row r="27">
      <c r="G27" s="14"/>
    </row>
    <row r="28">
      <c r="G28" s="14"/>
    </row>
    <row r="29">
      <c r="G29" s="14"/>
    </row>
    <row r="30">
      <c r="G30" s="14"/>
    </row>
    <row r="31">
      <c r="G31" s="14"/>
    </row>
    <row r="32">
      <c r="G32" s="14"/>
    </row>
    <row r="33">
      <c r="G33" s="14"/>
    </row>
    <row r="34">
      <c r="G34" s="14"/>
    </row>
    <row r="35">
      <c r="G35" s="14"/>
    </row>
    <row r="36">
      <c r="G36" s="14"/>
    </row>
    <row r="37">
      <c r="G37" s="14"/>
    </row>
    <row r="38">
      <c r="G38" s="14"/>
    </row>
    <row r="39">
      <c r="G39" s="14"/>
    </row>
    <row r="40">
      <c r="G40" s="14"/>
    </row>
    <row r="41">
      <c r="G41" s="14"/>
    </row>
    <row r="42">
      <c r="G42" s="14"/>
    </row>
    <row r="43">
      <c r="G43" s="14"/>
    </row>
    <row r="44">
      <c r="G44" s="14"/>
    </row>
    <row r="45">
      <c r="G45" s="14"/>
    </row>
    <row r="46">
      <c r="G46" s="14"/>
    </row>
    <row r="47">
      <c r="G47" s="14"/>
    </row>
    <row r="48">
      <c r="G48" s="14"/>
    </row>
    <row r="49">
      <c r="G49" s="14"/>
    </row>
    <row r="50">
      <c r="G50" s="14"/>
    </row>
    <row r="51">
      <c r="G51" s="14"/>
    </row>
    <row r="52">
      <c r="G52" s="14"/>
    </row>
    <row r="53">
      <c r="G53" s="14"/>
    </row>
    <row r="54">
      <c r="G54" s="14"/>
    </row>
    <row r="55">
      <c r="G55" s="14"/>
    </row>
    <row r="56">
      <c r="G56" s="14"/>
    </row>
    <row r="57">
      <c r="G57" s="14"/>
    </row>
    <row r="58">
      <c r="G58" s="14"/>
    </row>
    <row r="59">
      <c r="G59" s="14"/>
    </row>
    <row r="60">
      <c r="G60" s="14"/>
    </row>
    <row r="61">
      <c r="G61" s="14"/>
    </row>
    <row r="62">
      <c r="G62" s="14"/>
    </row>
    <row r="63">
      <c r="G63" s="14"/>
    </row>
    <row r="64">
      <c r="G64" s="14"/>
    </row>
    <row r="65">
      <c r="G65" s="14"/>
    </row>
    <row r="66">
      <c r="G66" s="14"/>
    </row>
    <row r="67">
      <c r="G67" s="14"/>
    </row>
    <row r="68">
      <c r="G68" s="14"/>
    </row>
    <row r="69">
      <c r="G69" s="14"/>
    </row>
    <row r="70">
      <c r="G70" s="14"/>
    </row>
    <row r="71">
      <c r="G71" s="14"/>
    </row>
    <row r="72">
      <c r="G72" s="14"/>
    </row>
    <row r="73">
      <c r="G73" s="14"/>
    </row>
    <row r="74">
      <c r="G74" s="14"/>
    </row>
    <row r="75">
      <c r="G75" s="14"/>
    </row>
    <row r="76">
      <c r="G76" s="14"/>
    </row>
    <row r="77">
      <c r="G77" s="14"/>
    </row>
    <row r="78">
      <c r="G78" s="14"/>
    </row>
    <row r="79">
      <c r="G79" s="14"/>
    </row>
    <row r="80">
      <c r="G80" s="14"/>
    </row>
    <row r="81">
      <c r="G81" s="14"/>
    </row>
    <row r="82">
      <c r="G82" s="14"/>
    </row>
    <row r="83">
      <c r="G83" s="14"/>
    </row>
    <row r="84">
      <c r="G84" s="14"/>
    </row>
    <row r="85">
      <c r="G85" s="14"/>
    </row>
    <row r="86">
      <c r="G86" s="14"/>
    </row>
    <row r="87">
      <c r="G87" s="14"/>
    </row>
    <row r="88">
      <c r="G88" s="14"/>
    </row>
    <row r="89">
      <c r="G89" s="14"/>
    </row>
    <row r="90">
      <c r="G90" s="14"/>
    </row>
    <row r="91">
      <c r="G91" s="14"/>
    </row>
    <row r="92">
      <c r="G92" s="14"/>
    </row>
    <row r="93">
      <c r="G93" s="14"/>
    </row>
    <row r="94">
      <c r="G94" s="14"/>
    </row>
    <row r="95">
      <c r="G95" s="14"/>
    </row>
    <row r="96">
      <c r="G96" s="14"/>
    </row>
    <row r="97">
      <c r="G97" s="14"/>
    </row>
    <row r="98">
      <c r="G98" s="14"/>
    </row>
    <row r="99">
      <c r="G99" s="14"/>
    </row>
    <row r="100">
      <c r="G100" s="14"/>
    </row>
    <row r="101">
      <c r="G101" s="14"/>
    </row>
    <row r="102">
      <c r="G102" s="14"/>
    </row>
    <row r="103">
      <c r="G103" s="14"/>
    </row>
    <row r="104">
      <c r="G104" s="14"/>
    </row>
    <row r="105">
      <c r="G105" s="14"/>
    </row>
    <row r="106">
      <c r="G106" s="14"/>
    </row>
    <row r="107">
      <c r="G107" s="14"/>
    </row>
    <row r="108">
      <c r="G108" s="14"/>
    </row>
    <row r="109">
      <c r="G109" s="14"/>
    </row>
    <row r="110">
      <c r="G110" s="14"/>
    </row>
    <row r="111">
      <c r="G111" s="14"/>
    </row>
    <row r="112">
      <c r="G112" s="14"/>
    </row>
    <row r="113">
      <c r="G113" s="14"/>
    </row>
    <row r="114">
      <c r="G114" s="14"/>
    </row>
    <row r="115">
      <c r="G115" s="14"/>
    </row>
    <row r="116">
      <c r="G116" s="14"/>
    </row>
    <row r="117">
      <c r="G117" s="14"/>
    </row>
    <row r="118">
      <c r="G118" s="14"/>
    </row>
    <row r="119">
      <c r="G119" s="14"/>
    </row>
    <row r="120">
      <c r="G120" s="14"/>
    </row>
    <row r="121">
      <c r="G121" s="14"/>
    </row>
    <row r="122">
      <c r="G122" s="14"/>
    </row>
    <row r="123">
      <c r="G123" s="14"/>
    </row>
    <row r="124">
      <c r="G124" s="14"/>
    </row>
    <row r="125">
      <c r="G125" s="14"/>
    </row>
    <row r="126">
      <c r="G126" s="14"/>
    </row>
    <row r="127">
      <c r="G127" s="14"/>
    </row>
    <row r="128">
      <c r="G128" s="14"/>
    </row>
    <row r="129">
      <c r="G129" s="14"/>
    </row>
    <row r="130">
      <c r="G130" s="14"/>
    </row>
    <row r="131">
      <c r="G131" s="14"/>
    </row>
    <row r="132">
      <c r="G132" s="14"/>
    </row>
    <row r="133">
      <c r="G133" s="14"/>
    </row>
    <row r="134">
      <c r="G134" s="14"/>
    </row>
    <row r="135">
      <c r="G135" s="14"/>
    </row>
    <row r="136">
      <c r="G136" s="14"/>
    </row>
    <row r="137">
      <c r="G137" s="14"/>
    </row>
    <row r="138">
      <c r="G138" s="14"/>
    </row>
    <row r="139">
      <c r="G139" s="14"/>
    </row>
    <row r="140">
      <c r="G140" s="14"/>
    </row>
    <row r="141">
      <c r="G141" s="14"/>
    </row>
    <row r="142">
      <c r="G142" s="14"/>
    </row>
    <row r="143">
      <c r="G143" s="14"/>
    </row>
    <row r="144">
      <c r="G144" s="14"/>
    </row>
    <row r="145">
      <c r="G145" s="14"/>
    </row>
    <row r="146">
      <c r="G146" s="14"/>
    </row>
    <row r="147">
      <c r="G147" s="14"/>
    </row>
    <row r="148">
      <c r="G148" s="14"/>
    </row>
    <row r="149">
      <c r="G149" s="14"/>
    </row>
    <row r="150">
      <c r="G150" s="14"/>
    </row>
    <row r="151">
      <c r="G151" s="14"/>
    </row>
    <row r="152">
      <c r="G152" s="14"/>
    </row>
    <row r="153">
      <c r="G153" s="14"/>
    </row>
    <row r="154">
      <c r="G154" s="14"/>
    </row>
    <row r="155">
      <c r="G155" s="14"/>
    </row>
    <row r="156">
      <c r="G156" s="14"/>
    </row>
    <row r="157">
      <c r="G157" s="14"/>
    </row>
    <row r="158">
      <c r="G158" s="14"/>
    </row>
    <row r="159">
      <c r="G159" s="14"/>
    </row>
    <row r="160">
      <c r="G160" s="14"/>
    </row>
    <row r="161">
      <c r="G161" s="14"/>
    </row>
    <row r="162">
      <c r="G162" s="14"/>
    </row>
    <row r="163">
      <c r="G163" s="14"/>
    </row>
    <row r="164">
      <c r="G164" s="14"/>
    </row>
    <row r="165">
      <c r="G165" s="14"/>
    </row>
    <row r="166">
      <c r="G166" s="14"/>
    </row>
    <row r="167">
      <c r="G167" s="14"/>
    </row>
    <row r="168">
      <c r="G168" s="14"/>
    </row>
    <row r="169">
      <c r="G169" s="14"/>
    </row>
    <row r="170">
      <c r="G170" s="14"/>
    </row>
    <row r="171">
      <c r="G171" s="14"/>
    </row>
    <row r="172">
      <c r="G172" s="14"/>
    </row>
    <row r="173">
      <c r="G173" s="14"/>
    </row>
    <row r="174">
      <c r="G174" s="14"/>
    </row>
    <row r="175">
      <c r="G175" s="14"/>
    </row>
    <row r="176">
      <c r="G176" s="14"/>
    </row>
    <row r="177">
      <c r="G177" s="14"/>
    </row>
    <row r="178">
      <c r="G178" s="14"/>
    </row>
    <row r="179">
      <c r="G179" s="14"/>
    </row>
    <row r="180">
      <c r="G180" s="14"/>
    </row>
    <row r="181">
      <c r="G181" s="14"/>
    </row>
    <row r="182">
      <c r="G182" s="14"/>
    </row>
    <row r="183">
      <c r="G183" s="14"/>
    </row>
    <row r="184">
      <c r="G184" s="14"/>
    </row>
    <row r="185">
      <c r="G185" s="14"/>
    </row>
    <row r="186">
      <c r="G186" s="14"/>
    </row>
    <row r="187">
      <c r="G187" s="14"/>
    </row>
    <row r="188">
      <c r="G188" s="14"/>
    </row>
    <row r="189">
      <c r="G189" s="14"/>
    </row>
    <row r="190">
      <c r="G190" s="14"/>
    </row>
    <row r="191">
      <c r="G191" s="14"/>
    </row>
    <row r="192">
      <c r="G192" s="14"/>
    </row>
    <row r="193">
      <c r="G193" s="14"/>
    </row>
    <row r="194">
      <c r="G194" s="14"/>
    </row>
    <row r="195">
      <c r="G195" s="14"/>
    </row>
    <row r="196">
      <c r="G196" s="14"/>
    </row>
    <row r="197">
      <c r="G197" s="14"/>
    </row>
    <row r="198">
      <c r="G198" s="14"/>
    </row>
    <row r="199">
      <c r="G199" s="14"/>
    </row>
    <row r="200">
      <c r="G200" s="14"/>
    </row>
    <row r="201">
      <c r="G201" s="14"/>
    </row>
    <row r="202">
      <c r="G202" s="14"/>
    </row>
    <row r="203">
      <c r="G203" s="14"/>
    </row>
    <row r="204">
      <c r="G204" s="14"/>
    </row>
    <row r="205">
      <c r="G205" s="14"/>
    </row>
    <row r="206">
      <c r="G206" s="14"/>
    </row>
    <row r="207">
      <c r="G207" s="14"/>
    </row>
    <row r="208">
      <c r="G208" s="14"/>
    </row>
    <row r="209">
      <c r="G209" s="14"/>
    </row>
    <row r="210">
      <c r="G210" s="14"/>
    </row>
    <row r="211">
      <c r="G211" s="14"/>
    </row>
    <row r="212">
      <c r="G212" s="14"/>
    </row>
    <row r="213">
      <c r="G213" s="14"/>
    </row>
    <row r="214">
      <c r="G214" s="14"/>
    </row>
    <row r="215">
      <c r="G215" s="14"/>
    </row>
    <row r="216">
      <c r="G216" s="14"/>
    </row>
    <row r="217">
      <c r="G217" s="14"/>
    </row>
    <row r="218">
      <c r="G218" s="14"/>
    </row>
    <row r="219">
      <c r="G219" s="14"/>
    </row>
    <row r="220">
      <c r="G220" s="14"/>
    </row>
    <row r="221">
      <c r="G221" s="14"/>
    </row>
    <row r="222">
      <c r="G222" s="14"/>
    </row>
    <row r="223">
      <c r="G223" s="14"/>
    </row>
    <row r="224">
      <c r="G224" s="14"/>
    </row>
    <row r="225">
      <c r="G225" s="14"/>
    </row>
    <row r="226">
      <c r="G226" s="14"/>
    </row>
    <row r="227">
      <c r="G227" s="14"/>
    </row>
    <row r="228">
      <c r="G228" s="14"/>
    </row>
    <row r="229">
      <c r="G229" s="14"/>
    </row>
    <row r="230">
      <c r="G230" s="14"/>
    </row>
    <row r="231">
      <c r="G231" s="14"/>
    </row>
    <row r="232">
      <c r="G232" s="14"/>
    </row>
    <row r="233">
      <c r="G233" s="14"/>
    </row>
    <row r="234">
      <c r="G234" s="14"/>
    </row>
    <row r="235">
      <c r="G235" s="14"/>
    </row>
    <row r="236">
      <c r="G236" s="14"/>
    </row>
    <row r="237">
      <c r="G237" s="14"/>
    </row>
    <row r="238">
      <c r="G238" s="14"/>
    </row>
    <row r="239">
      <c r="G239" s="14"/>
    </row>
    <row r="240">
      <c r="G240" s="14"/>
    </row>
    <row r="241">
      <c r="G241" s="14"/>
    </row>
    <row r="242">
      <c r="G242" s="14"/>
    </row>
    <row r="243">
      <c r="G243" s="14"/>
    </row>
    <row r="244">
      <c r="G244" s="14"/>
    </row>
    <row r="245">
      <c r="G245" s="14"/>
    </row>
    <row r="246">
      <c r="G246" s="14"/>
    </row>
    <row r="247">
      <c r="G247" s="14"/>
    </row>
    <row r="248">
      <c r="G248" s="14"/>
    </row>
    <row r="249">
      <c r="G249" s="14"/>
    </row>
    <row r="250">
      <c r="G250" s="14"/>
    </row>
    <row r="251">
      <c r="G251" s="14"/>
    </row>
    <row r="252">
      <c r="G252" s="14"/>
    </row>
    <row r="253">
      <c r="G253" s="14"/>
    </row>
    <row r="254">
      <c r="G254" s="14"/>
    </row>
    <row r="255">
      <c r="G255" s="14"/>
    </row>
    <row r="256">
      <c r="G256" s="14"/>
    </row>
    <row r="257">
      <c r="G257" s="14"/>
    </row>
    <row r="258">
      <c r="G258" s="14"/>
    </row>
    <row r="259">
      <c r="G259" s="14"/>
    </row>
    <row r="260">
      <c r="G260" s="14"/>
    </row>
    <row r="261">
      <c r="G261" s="14"/>
    </row>
    <row r="262">
      <c r="G262" s="14"/>
    </row>
    <row r="263">
      <c r="G263" s="14"/>
    </row>
    <row r="264">
      <c r="G264" s="14"/>
    </row>
    <row r="265">
      <c r="G265" s="14"/>
    </row>
    <row r="266">
      <c r="G266" s="14"/>
    </row>
    <row r="267">
      <c r="G267" s="14"/>
    </row>
    <row r="268">
      <c r="G268" s="14"/>
    </row>
    <row r="269">
      <c r="G269" s="14"/>
    </row>
    <row r="270">
      <c r="G270" s="14"/>
    </row>
    <row r="271">
      <c r="G271" s="14"/>
    </row>
    <row r="272">
      <c r="G272" s="14"/>
    </row>
    <row r="273">
      <c r="G273" s="14"/>
    </row>
    <row r="274">
      <c r="G274" s="14"/>
    </row>
    <row r="275">
      <c r="G275" s="14"/>
    </row>
    <row r="276">
      <c r="G276" s="14"/>
    </row>
    <row r="277">
      <c r="G277" s="14"/>
    </row>
    <row r="278">
      <c r="G278" s="14"/>
    </row>
    <row r="279">
      <c r="G279" s="14"/>
    </row>
    <row r="280">
      <c r="G280" s="14"/>
    </row>
    <row r="281">
      <c r="G281" s="14"/>
    </row>
    <row r="282">
      <c r="G282" s="14"/>
    </row>
    <row r="283">
      <c r="G283" s="14"/>
    </row>
    <row r="284">
      <c r="G284" s="14"/>
    </row>
    <row r="285">
      <c r="G285" s="14"/>
    </row>
    <row r="286">
      <c r="G286" s="14"/>
    </row>
    <row r="287">
      <c r="G287" s="14"/>
    </row>
    <row r="288">
      <c r="G288" s="14"/>
    </row>
    <row r="289">
      <c r="G289" s="14"/>
    </row>
    <row r="290">
      <c r="G290" s="14"/>
    </row>
    <row r="291">
      <c r="G291" s="14"/>
    </row>
    <row r="292">
      <c r="G292" s="14"/>
    </row>
    <row r="293">
      <c r="G293" s="14"/>
    </row>
    <row r="294">
      <c r="G294" s="14"/>
    </row>
    <row r="295">
      <c r="G295" s="14"/>
    </row>
    <row r="296">
      <c r="G296" s="14"/>
    </row>
    <row r="297">
      <c r="G297" s="14"/>
    </row>
    <row r="298">
      <c r="G298" s="14"/>
    </row>
    <row r="299">
      <c r="G299" s="14"/>
    </row>
    <row r="300">
      <c r="G300" s="14"/>
    </row>
    <row r="301">
      <c r="G301" s="14"/>
    </row>
    <row r="302">
      <c r="G302" s="14"/>
    </row>
    <row r="303">
      <c r="G303" s="14"/>
    </row>
    <row r="304">
      <c r="G304" s="14"/>
    </row>
    <row r="305">
      <c r="G305" s="14"/>
    </row>
    <row r="306">
      <c r="G306" s="14"/>
    </row>
    <row r="307">
      <c r="G307" s="14"/>
    </row>
    <row r="308">
      <c r="G308" s="14"/>
    </row>
    <row r="309">
      <c r="G309" s="14"/>
    </row>
    <row r="310">
      <c r="G310" s="14"/>
    </row>
    <row r="311">
      <c r="G311" s="14"/>
    </row>
    <row r="312">
      <c r="G312" s="14"/>
    </row>
    <row r="313">
      <c r="G313" s="14"/>
    </row>
    <row r="314">
      <c r="G314" s="14"/>
    </row>
    <row r="315">
      <c r="G315" s="14"/>
    </row>
    <row r="316">
      <c r="G316" s="14"/>
    </row>
    <row r="317">
      <c r="G317" s="14"/>
    </row>
    <row r="318">
      <c r="G318" s="14"/>
    </row>
    <row r="319">
      <c r="G319" s="14"/>
    </row>
    <row r="320">
      <c r="G320" s="14"/>
    </row>
    <row r="321">
      <c r="G321" s="14"/>
    </row>
    <row r="322">
      <c r="G322" s="14"/>
    </row>
    <row r="323">
      <c r="G323" s="14"/>
    </row>
    <row r="324">
      <c r="G324" s="14"/>
    </row>
    <row r="325">
      <c r="G325" s="14"/>
    </row>
    <row r="326">
      <c r="G326" s="14"/>
    </row>
    <row r="327">
      <c r="G327" s="14"/>
    </row>
    <row r="328">
      <c r="G328" s="14"/>
    </row>
    <row r="329">
      <c r="G329" s="14"/>
    </row>
    <row r="330">
      <c r="G330" s="14"/>
    </row>
    <row r="331">
      <c r="G331" s="14"/>
    </row>
    <row r="332">
      <c r="G332" s="14"/>
    </row>
    <row r="333">
      <c r="G333" s="14"/>
    </row>
    <row r="334">
      <c r="G334" s="14"/>
    </row>
    <row r="335">
      <c r="G335" s="14"/>
    </row>
    <row r="336">
      <c r="G336" s="14"/>
    </row>
    <row r="337">
      <c r="G337" s="14"/>
    </row>
    <row r="338">
      <c r="G338" s="14"/>
    </row>
    <row r="339">
      <c r="G339" s="14"/>
    </row>
    <row r="340">
      <c r="G340" s="14"/>
    </row>
    <row r="341">
      <c r="G341" s="14"/>
    </row>
    <row r="342">
      <c r="G342" s="14"/>
    </row>
    <row r="343">
      <c r="G343" s="14"/>
    </row>
    <row r="344">
      <c r="G344" s="14"/>
    </row>
    <row r="345">
      <c r="G345" s="14"/>
    </row>
    <row r="346">
      <c r="G346" s="14"/>
    </row>
    <row r="347">
      <c r="G347" s="14"/>
    </row>
    <row r="348">
      <c r="G348" s="14"/>
    </row>
    <row r="349">
      <c r="G349" s="14"/>
    </row>
    <row r="350">
      <c r="G350" s="14"/>
    </row>
    <row r="351">
      <c r="G351" s="14"/>
    </row>
    <row r="352">
      <c r="G352" s="14"/>
    </row>
    <row r="353">
      <c r="G353" s="14"/>
    </row>
    <row r="354">
      <c r="G354" s="14"/>
    </row>
    <row r="355">
      <c r="G355" s="14"/>
    </row>
    <row r="356">
      <c r="G356" s="14"/>
    </row>
    <row r="357">
      <c r="G357" s="14"/>
    </row>
    <row r="358">
      <c r="G358" s="14"/>
    </row>
    <row r="359">
      <c r="G359" s="14"/>
    </row>
    <row r="360">
      <c r="G360" s="14"/>
    </row>
    <row r="361">
      <c r="G361" s="14"/>
    </row>
    <row r="362">
      <c r="G362" s="14"/>
    </row>
    <row r="363">
      <c r="G363" s="14"/>
    </row>
    <row r="364">
      <c r="G364" s="14"/>
    </row>
    <row r="365">
      <c r="G365" s="14"/>
    </row>
    <row r="366">
      <c r="G366" s="14"/>
    </row>
    <row r="367">
      <c r="G367" s="14"/>
    </row>
    <row r="368">
      <c r="G368" s="14"/>
    </row>
    <row r="369">
      <c r="G369" s="14"/>
    </row>
    <row r="370">
      <c r="G370" s="14"/>
    </row>
    <row r="371">
      <c r="G371" s="14"/>
    </row>
    <row r="372">
      <c r="G372" s="14"/>
    </row>
    <row r="373">
      <c r="G373" s="14"/>
    </row>
    <row r="374">
      <c r="G374" s="14"/>
    </row>
    <row r="375">
      <c r="G375" s="14"/>
    </row>
    <row r="376">
      <c r="G376" s="14"/>
    </row>
    <row r="377">
      <c r="G377" s="14"/>
    </row>
    <row r="378">
      <c r="G378" s="14"/>
    </row>
    <row r="379">
      <c r="G379" s="14"/>
    </row>
    <row r="380">
      <c r="G380" s="14"/>
    </row>
    <row r="381">
      <c r="G381" s="14"/>
    </row>
    <row r="382">
      <c r="G382" s="14"/>
    </row>
    <row r="383">
      <c r="G383" s="14"/>
    </row>
    <row r="384">
      <c r="G384" s="14"/>
    </row>
    <row r="385">
      <c r="G385" s="14"/>
    </row>
    <row r="386">
      <c r="G386" s="14"/>
    </row>
    <row r="387">
      <c r="G387" s="14"/>
    </row>
    <row r="388">
      <c r="G388" s="14"/>
    </row>
    <row r="389">
      <c r="G389" s="14"/>
    </row>
    <row r="390">
      <c r="G390" s="14"/>
    </row>
    <row r="391">
      <c r="G391" s="14"/>
    </row>
    <row r="392">
      <c r="G392" s="14"/>
    </row>
    <row r="393">
      <c r="G393" s="14"/>
    </row>
    <row r="394">
      <c r="G394" s="14"/>
    </row>
    <row r="395">
      <c r="G395" s="14"/>
    </row>
    <row r="396">
      <c r="G396" s="14"/>
    </row>
    <row r="397">
      <c r="G397" s="14"/>
    </row>
    <row r="398">
      <c r="G398" s="14"/>
    </row>
    <row r="399">
      <c r="G399" s="14"/>
    </row>
    <row r="400">
      <c r="G400" s="14"/>
    </row>
    <row r="401">
      <c r="G401" s="14"/>
    </row>
    <row r="402">
      <c r="G402" s="14"/>
    </row>
    <row r="403">
      <c r="G403" s="14"/>
    </row>
    <row r="404">
      <c r="G404" s="14"/>
    </row>
    <row r="405">
      <c r="G405" s="14"/>
    </row>
    <row r="406">
      <c r="G406" s="14"/>
    </row>
    <row r="407">
      <c r="G407" s="14"/>
    </row>
    <row r="408">
      <c r="G408" s="14"/>
    </row>
    <row r="409">
      <c r="G409" s="14"/>
    </row>
    <row r="410">
      <c r="G410" s="14"/>
    </row>
    <row r="411">
      <c r="G411" s="14"/>
    </row>
    <row r="412">
      <c r="G412" s="14"/>
    </row>
    <row r="413">
      <c r="G413" s="14"/>
    </row>
    <row r="414">
      <c r="G414" s="14"/>
    </row>
    <row r="415">
      <c r="G415" s="14"/>
    </row>
    <row r="416">
      <c r="G416" s="14"/>
    </row>
    <row r="417">
      <c r="G417" s="14"/>
    </row>
    <row r="418">
      <c r="G418" s="14"/>
    </row>
    <row r="419">
      <c r="G419" s="14"/>
    </row>
    <row r="420">
      <c r="G420" s="14"/>
    </row>
    <row r="421">
      <c r="G421" s="14"/>
    </row>
    <row r="422">
      <c r="G422" s="14"/>
    </row>
    <row r="423">
      <c r="G423" s="14"/>
    </row>
    <row r="424">
      <c r="G424" s="14"/>
    </row>
    <row r="425">
      <c r="G425" s="14"/>
    </row>
    <row r="426">
      <c r="G426" s="14"/>
    </row>
    <row r="427">
      <c r="G427" s="14"/>
    </row>
    <row r="428">
      <c r="G428" s="14"/>
    </row>
    <row r="429">
      <c r="G429" s="14"/>
    </row>
    <row r="430">
      <c r="G430" s="14"/>
    </row>
    <row r="431">
      <c r="G431" s="14"/>
    </row>
    <row r="432">
      <c r="G432" s="14"/>
    </row>
    <row r="433">
      <c r="G433" s="14"/>
    </row>
    <row r="434">
      <c r="G434" s="14"/>
    </row>
    <row r="435">
      <c r="G435" s="14"/>
    </row>
    <row r="436">
      <c r="G436" s="14"/>
    </row>
    <row r="437">
      <c r="G437" s="14"/>
    </row>
    <row r="438">
      <c r="G438" s="14"/>
    </row>
    <row r="439">
      <c r="G439" s="14"/>
    </row>
    <row r="440">
      <c r="G440" s="14"/>
    </row>
    <row r="441">
      <c r="G441" s="14"/>
    </row>
    <row r="442">
      <c r="G442" s="14"/>
    </row>
    <row r="443">
      <c r="G443" s="14"/>
    </row>
    <row r="444">
      <c r="G444" s="14"/>
    </row>
    <row r="445">
      <c r="G445" s="14"/>
    </row>
    <row r="446">
      <c r="G446" s="14"/>
    </row>
    <row r="447">
      <c r="G447" s="14"/>
    </row>
    <row r="448">
      <c r="G448" s="14"/>
    </row>
    <row r="449">
      <c r="G449" s="14"/>
    </row>
    <row r="450">
      <c r="G450" s="14"/>
    </row>
    <row r="451">
      <c r="G451" s="14"/>
    </row>
    <row r="452">
      <c r="G452" s="14"/>
    </row>
    <row r="453">
      <c r="G453" s="14"/>
    </row>
    <row r="454">
      <c r="G454" s="14"/>
    </row>
    <row r="455">
      <c r="G455" s="14"/>
    </row>
    <row r="456">
      <c r="G456" s="14"/>
    </row>
    <row r="457">
      <c r="G457" s="14"/>
    </row>
    <row r="458">
      <c r="G458" s="14"/>
    </row>
    <row r="459">
      <c r="G459" s="14"/>
    </row>
    <row r="460">
      <c r="G460" s="14"/>
    </row>
    <row r="461">
      <c r="G461" s="14"/>
    </row>
    <row r="462">
      <c r="G462" s="14"/>
    </row>
    <row r="463">
      <c r="G463" s="14"/>
    </row>
    <row r="464">
      <c r="G464" s="14"/>
    </row>
    <row r="465">
      <c r="G465" s="14"/>
    </row>
    <row r="466">
      <c r="G466" s="14"/>
    </row>
    <row r="467">
      <c r="G467" s="14"/>
    </row>
    <row r="468">
      <c r="G468" s="14"/>
    </row>
    <row r="469">
      <c r="G469" s="14"/>
    </row>
    <row r="470">
      <c r="G470" s="14"/>
    </row>
    <row r="471">
      <c r="G471" s="14"/>
    </row>
    <row r="472">
      <c r="G472" s="14"/>
    </row>
    <row r="473">
      <c r="G473" s="14"/>
    </row>
    <row r="474">
      <c r="G474" s="14"/>
    </row>
    <row r="475">
      <c r="G475" s="14"/>
    </row>
    <row r="476">
      <c r="G476" s="14"/>
    </row>
    <row r="477">
      <c r="G477" s="14"/>
    </row>
    <row r="478">
      <c r="G478" s="14"/>
    </row>
    <row r="479">
      <c r="G479" s="14"/>
    </row>
    <row r="480">
      <c r="G480" s="14"/>
    </row>
    <row r="481">
      <c r="G481" s="14"/>
    </row>
    <row r="482">
      <c r="G482" s="14"/>
    </row>
    <row r="483">
      <c r="G483" s="14"/>
    </row>
    <row r="484">
      <c r="G484" s="14"/>
    </row>
    <row r="485">
      <c r="G485" s="14"/>
    </row>
    <row r="486">
      <c r="G486" s="14"/>
    </row>
    <row r="487">
      <c r="G487" s="14"/>
    </row>
    <row r="488">
      <c r="G488" s="14"/>
    </row>
    <row r="489">
      <c r="G489" s="14"/>
    </row>
    <row r="490">
      <c r="G490" s="14"/>
    </row>
    <row r="491">
      <c r="G491" s="14"/>
    </row>
    <row r="492">
      <c r="G492" s="14"/>
    </row>
    <row r="493">
      <c r="G493" s="14"/>
    </row>
    <row r="494">
      <c r="G494" s="14"/>
    </row>
    <row r="495">
      <c r="G495" s="14"/>
    </row>
    <row r="496">
      <c r="G496" s="14"/>
    </row>
    <row r="497">
      <c r="G497" s="14"/>
    </row>
    <row r="498">
      <c r="G498" s="14"/>
    </row>
    <row r="499">
      <c r="G499" s="14"/>
    </row>
    <row r="500">
      <c r="G500" s="14"/>
    </row>
    <row r="501">
      <c r="G501" s="14"/>
    </row>
    <row r="502">
      <c r="G502" s="14"/>
    </row>
    <row r="503">
      <c r="G503" s="14"/>
    </row>
    <row r="504">
      <c r="G504" s="14"/>
    </row>
    <row r="505">
      <c r="G505" s="14"/>
    </row>
    <row r="506">
      <c r="G506" s="14"/>
    </row>
    <row r="507">
      <c r="G507" s="14"/>
    </row>
    <row r="508">
      <c r="G508" s="14"/>
    </row>
    <row r="509">
      <c r="G509" s="14"/>
    </row>
    <row r="510">
      <c r="G510" s="14"/>
    </row>
    <row r="511">
      <c r="G511" s="14"/>
    </row>
    <row r="512">
      <c r="G512" s="14"/>
    </row>
    <row r="513">
      <c r="G513" s="14"/>
    </row>
    <row r="514">
      <c r="G514" s="14"/>
    </row>
    <row r="515">
      <c r="G515" s="14"/>
    </row>
    <row r="516">
      <c r="G516" s="14"/>
    </row>
    <row r="517">
      <c r="G517" s="14"/>
    </row>
    <row r="518">
      <c r="G518" s="14"/>
    </row>
    <row r="519">
      <c r="G519" s="14"/>
    </row>
    <row r="520">
      <c r="G520" s="14"/>
    </row>
    <row r="521">
      <c r="G521" s="14"/>
    </row>
    <row r="522">
      <c r="G522" s="14"/>
    </row>
    <row r="523">
      <c r="G523" s="14"/>
    </row>
    <row r="524">
      <c r="G524" s="14"/>
    </row>
    <row r="525">
      <c r="G525" s="14"/>
    </row>
    <row r="526">
      <c r="G526" s="14"/>
    </row>
    <row r="527">
      <c r="G527" s="14"/>
    </row>
    <row r="528">
      <c r="G528" s="14"/>
    </row>
    <row r="529">
      <c r="G529" s="14"/>
    </row>
    <row r="530">
      <c r="G530" s="14"/>
    </row>
    <row r="531">
      <c r="G531" s="14"/>
    </row>
    <row r="532">
      <c r="G532" s="14"/>
    </row>
    <row r="533">
      <c r="G533" s="14"/>
    </row>
    <row r="534">
      <c r="G534" s="14"/>
    </row>
    <row r="535">
      <c r="G535" s="14"/>
    </row>
    <row r="536">
      <c r="G536" s="14"/>
    </row>
    <row r="537">
      <c r="G537" s="14"/>
    </row>
    <row r="538">
      <c r="G538" s="14"/>
    </row>
    <row r="539">
      <c r="G539" s="14"/>
    </row>
    <row r="540">
      <c r="G540" s="14"/>
    </row>
    <row r="541">
      <c r="G541" s="14"/>
    </row>
    <row r="542">
      <c r="G542" s="14"/>
    </row>
    <row r="543">
      <c r="G543" s="14"/>
    </row>
    <row r="544">
      <c r="G544" s="14"/>
    </row>
    <row r="545">
      <c r="G545" s="14"/>
    </row>
    <row r="546">
      <c r="G546" s="14"/>
    </row>
    <row r="547">
      <c r="G547" s="14"/>
    </row>
    <row r="548">
      <c r="G548" s="14"/>
    </row>
    <row r="549">
      <c r="G549" s="14"/>
    </row>
    <row r="550">
      <c r="G550" s="14"/>
    </row>
    <row r="551">
      <c r="G551" s="14"/>
    </row>
    <row r="552">
      <c r="G552" s="14"/>
    </row>
    <row r="553">
      <c r="G553" s="14"/>
    </row>
    <row r="554">
      <c r="G554" s="14"/>
    </row>
    <row r="555">
      <c r="G555" s="14"/>
    </row>
    <row r="556">
      <c r="G556" s="14"/>
    </row>
    <row r="557">
      <c r="G557" s="14"/>
    </row>
    <row r="558">
      <c r="G558" s="14"/>
    </row>
    <row r="559">
      <c r="G559" s="14"/>
    </row>
    <row r="560">
      <c r="G560" s="14"/>
    </row>
    <row r="561">
      <c r="G561" s="14"/>
    </row>
    <row r="562">
      <c r="G562" s="14"/>
    </row>
    <row r="563">
      <c r="G563" s="14"/>
    </row>
    <row r="564">
      <c r="G564" s="14"/>
    </row>
    <row r="565">
      <c r="G565" s="14"/>
    </row>
    <row r="566">
      <c r="G566" s="14"/>
    </row>
    <row r="567">
      <c r="G567" s="14"/>
    </row>
    <row r="568">
      <c r="G568" s="14"/>
    </row>
    <row r="569">
      <c r="G569" s="14"/>
    </row>
    <row r="570">
      <c r="G570" s="14"/>
    </row>
    <row r="571">
      <c r="G571" s="14"/>
    </row>
    <row r="572">
      <c r="G572" s="14"/>
    </row>
    <row r="573">
      <c r="G573" s="14"/>
    </row>
    <row r="574">
      <c r="G574" s="14"/>
    </row>
    <row r="575">
      <c r="G575" s="14"/>
    </row>
    <row r="576">
      <c r="G576" s="14"/>
    </row>
    <row r="577">
      <c r="G577" s="14"/>
    </row>
    <row r="578">
      <c r="G578" s="14"/>
    </row>
    <row r="579">
      <c r="G579" s="14"/>
    </row>
    <row r="580">
      <c r="G580" s="14"/>
    </row>
    <row r="581">
      <c r="G581" s="14"/>
    </row>
    <row r="582">
      <c r="G582" s="14"/>
    </row>
    <row r="583">
      <c r="G583" s="14"/>
    </row>
    <row r="584">
      <c r="G584" s="14"/>
    </row>
    <row r="585">
      <c r="G585" s="14"/>
    </row>
    <row r="586">
      <c r="G586" s="14"/>
    </row>
    <row r="587">
      <c r="G587" s="14"/>
    </row>
    <row r="588">
      <c r="G588" s="14"/>
    </row>
    <row r="589">
      <c r="G589" s="14"/>
    </row>
    <row r="590">
      <c r="G590" s="14"/>
    </row>
    <row r="591">
      <c r="G591" s="14"/>
    </row>
    <row r="592">
      <c r="G592" s="14"/>
    </row>
    <row r="593">
      <c r="G593" s="14"/>
    </row>
    <row r="594">
      <c r="G594" s="14"/>
    </row>
    <row r="595">
      <c r="G595" s="14"/>
    </row>
    <row r="596">
      <c r="G596" s="14"/>
    </row>
    <row r="597">
      <c r="G597" s="14"/>
    </row>
    <row r="598">
      <c r="G598" s="14"/>
    </row>
    <row r="599">
      <c r="G599" s="14"/>
    </row>
    <row r="600">
      <c r="G600" s="14"/>
    </row>
    <row r="601">
      <c r="G601" s="14"/>
    </row>
    <row r="602">
      <c r="G602" s="14"/>
    </row>
    <row r="603">
      <c r="G603" s="14"/>
    </row>
    <row r="604">
      <c r="G604" s="14"/>
    </row>
    <row r="605">
      <c r="G605" s="14"/>
    </row>
    <row r="606">
      <c r="G606" s="14"/>
    </row>
    <row r="607">
      <c r="G607" s="14"/>
    </row>
    <row r="608">
      <c r="G608" s="14"/>
    </row>
    <row r="609">
      <c r="G609" s="14"/>
    </row>
    <row r="610">
      <c r="G610" s="14"/>
    </row>
    <row r="611">
      <c r="G611" s="14"/>
    </row>
    <row r="612">
      <c r="G612" s="14"/>
    </row>
    <row r="613">
      <c r="G613" s="14"/>
    </row>
    <row r="614">
      <c r="G614" s="14"/>
    </row>
    <row r="615">
      <c r="G615" s="14"/>
    </row>
    <row r="616">
      <c r="G616" s="14"/>
    </row>
    <row r="617">
      <c r="G617" s="14"/>
    </row>
    <row r="618">
      <c r="G618" s="14"/>
    </row>
    <row r="619">
      <c r="G619" s="14"/>
    </row>
    <row r="620">
      <c r="G620" s="14"/>
    </row>
    <row r="621">
      <c r="G621" s="14"/>
    </row>
    <row r="622">
      <c r="G622" s="14"/>
    </row>
    <row r="623">
      <c r="G623" s="14"/>
    </row>
    <row r="624">
      <c r="G624" s="14"/>
    </row>
    <row r="625">
      <c r="G625" s="14"/>
    </row>
    <row r="626">
      <c r="G626" s="14"/>
    </row>
    <row r="627">
      <c r="G627" s="14"/>
    </row>
    <row r="628">
      <c r="G628" s="14"/>
    </row>
    <row r="629">
      <c r="G629" s="14"/>
    </row>
    <row r="630">
      <c r="G630" s="14"/>
    </row>
    <row r="631">
      <c r="G631" s="14"/>
    </row>
    <row r="632">
      <c r="G632" s="14"/>
    </row>
    <row r="633">
      <c r="G633" s="14"/>
    </row>
    <row r="634">
      <c r="G634" s="14"/>
    </row>
    <row r="635">
      <c r="G635" s="14"/>
    </row>
    <row r="636">
      <c r="G636" s="14"/>
    </row>
    <row r="637">
      <c r="G637" s="14"/>
    </row>
    <row r="638">
      <c r="G638" s="14"/>
    </row>
    <row r="639">
      <c r="G639" s="14"/>
    </row>
    <row r="640">
      <c r="G640" s="14"/>
    </row>
    <row r="641">
      <c r="G641" s="14"/>
    </row>
    <row r="642">
      <c r="G642" s="14"/>
    </row>
    <row r="643">
      <c r="G643" s="14"/>
    </row>
    <row r="644">
      <c r="G644" s="14"/>
    </row>
    <row r="645">
      <c r="G645" s="14"/>
    </row>
    <row r="646">
      <c r="G646" s="14"/>
    </row>
    <row r="647">
      <c r="G647" s="14"/>
    </row>
    <row r="648">
      <c r="G648" s="14"/>
    </row>
    <row r="649">
      <c r="G649" s="14"/>
    </row>
    <row r="650">
      <c r="G650" s="14"/>
    </row>
    <row r="651">
      <c r="G651" s="14"/>
    </row>
    <row r="652">
      <c r="G652" s="14"/>
    </row>
    <row r="653">
      <c r="G653" s="14"/>
    </row>
    <row r="654">
      <c r="G654" s="14"/>
    </row>
    <row r="655">
      <c r="G655" s="14"/>
    </row>
    <row r="656">
      <c r="G656" s="14"/>
    </row>
    <row r="657">
      <c r="G657" s="14"/>
    </row>
    <row r="658">
      <c r="G658" s="14"/>
    </row>
    <row r="659">
      <c r="G659" s="14"/>
    </row>
    <row r="660">
      <c r="G660" s="14"/>
    </row>
    <row r="661">
      <c r="G661" s="14"/>
    </row>
    <row r="662">
      <c r="G662" s="14"/>
    </row>
    <row r="663">
      <c r="G663" s="14"/>
    </row>
    <row r="664">
      <c r="G664" s="14"/>
    </row>
    <row r="665">
      <c r="G665" s="14"/>
    </row>
    <row r="666">
      <c r="G666" s="14"/>
    </row>
    <row r="667">
      <c r="G667" s="14"/>
    </row>
    <row r="668">
      <c r="G668" s="14"/>
    </row>
    <row r="669">
      <c r="G669" s="14"/>
    </row>
    <row r="670">
      <c r="G670" s="14"/>
    </row>
    <row r="671">
      <c r="G671" s="14"/>
    </row>
    <row r="672">
      <c r="G672" s="14"/>
    </row>
    <row r="673">
      <c r="G673" s="14"/>
    </row>
    <row r="674">
      <c r="G674" s="14"/>
    </row>
    <row r="675">
      <c r="G675" s="14"/>
    </row>
    <row r="676">
      <c r="G676" s="14"/>
    </row>
    <row r="677">
      <c r="G677" s="14"/>
    </row>
    <row r="678">
      <c r="G678" s="14"/>
    </row>
    <row r="679">
      <c r="G679" s="14"/>
    </row>
    <row r="680">
      <c r="G680" s="14"/>
    </row>
    <row r="681">
      <c r="G681" s="14"/>
    </row>
    <row r="682">
      <c r="G682" s="14"/>
    </row>
    <row r="683">
      <c r="G683" s="14"/>
    </row>
    <row r="684">
      <c r="G684" s="14"/>
    </row>
    <row r="685">
      <c r="G685" s="14"/>
    </row>
    <row r="686">
      <c r="G686" s="14"/>
    </row>
    <row r="687">
      <c r="G687" s="14"/>
    </row>
    <row r="688">
      <c r="G688" s="14"/>
    </row>
    <row r="689">
      <c r="G689" s="14"/>
    </row>
    <row r="690">
      <c r="G690" s="14"/>
    </row>
    <row r="691">
      <c r="G691" s="14"/>
    </row>
    <row r="692">
      <c r="G692" s="14"/>
    </row>
    <row r="693">
      <c r="G693" s="14"/>
    </row>
    <row r="694">
      <c r="G694" s="14"/>
    </row>
    <row r="695">
      <c r="G695" s="14"/>
    </row>
    <row r="696">
      <c r="G696" s="14"/>
    </row>
    <row r="697">
      <c r="G697" s="14"/>
    </row>
    <row r="698">
      <c r="G698" s="14"/>
    </row>
    <row r="699">
      <c r="G699" s="14"/>
    </row>
    <row r="700">
      <c r="G700" s="14"/>
    </row>
    <row r="701">
      <c r="G701" s="14"/>
    </row>
    <row r="702">
      <c r="G702" s="14"/>
    </row>
    <row r="703">
      <c r="G703" s="14"/>
    </row>
    <row r="704">
      <c r="G704" s="14"/>
    </row>
    <row r="705">
      <c r="G705" s="14"/>
    </row>
    <row r="706">
      <c r="G706" s="14"/>
    </row>
    <row r="707">
      <c r="G707" s="14"/>
    </row>
    <row r="708">
      <c r="G708" s="14"/>
    </row>
    <row r="709">
      <c r="G709" s="14"/>
    </row>
    <row r="710">
      <c r="G710" s="14"/>
    </row>
    <row r="711">
      <c r="G711" s="14"/>
    </row>
    <row r="712">
      <c r="G712" s="14"/>
    </row>
    <row r="713">
      <c r="G713" s="14"/>
    </row>
    <row r="714">
      <c r="G714" s="14"/>
    </row>
    <row r="715">
      <c r="G715" s="14"/>
    </row>
    <row r="716">
      <c r="G716" s="14"/>
    </row>
    <row r="717">
      <c r="G717" s="14"/>
    </row>
    <row r="718">
      <c r="G718" s="14"/>
    </row>
    <row r="719">
      <c r="G719" s="14"/>
    </row>
    <row r="720">
      <c r="G720" s="14"/>
    </row>
    <row r="721">
      <c r="G721" s="14"/>
    </row>
    <row r="722">
      <c r="G722" s="14"/>
    </row>
    <row r="723">
      <c r="G723" s="14"/>
    </row>
    <row r="724">
      <c r="G724" s="14"/>
    </row>
    <row r="725">
      <c r="G725" s="14"/>
    </row>
    <row r="726">
      <c r="G726" s="14"/>
    </row>
    <row r="727">
      <c r="G727" s="14"/>
    </row>
    <row r="728">
      <c r="G728" s="14"/>
    </row>
    <row r="729">
      <c r="G729" s="14"/>
    </row>
    <row r="730">
      <c r="G730" s="14"/>
    </row>
    <row r="731">
      <c r="G731" s="14"/>
    </row>
    <row r="732">
      <c r="G732" s="14"/>
    </row>
    <row r="733">
      <c r="G733" s="14"/>
    </row>
    <row r="734">
      <c r="G734" s="14"/>
    </row>
    <row r="735">
      <c r="G735" s="14"/>
    </row>
    <row r="736">
      <c r="G736" s="14"/>
    </row>
    <row r="737">
      <c r="G737" s="14"/>
    </row>
    <row r="738">
      <c r="G738" s="14"/>
    </row>
    <row r="739">
      <c r="G739" s="14"/>
    </row>
    <row r="740">
      <c r="G740" s="14"/>
    </row>
    <row r="741">
      <c r="G741" s="14"/>
    </row>
    <row r="742">
      <c r="G742" s="14"/>
    </row>
    <row r="743">
      <c r="G743" s="14"/>
    </row>
    <row r="744">
      <c r="G744" s="14"/>
    </row>
    <row r="745">
      <c r="G745" s="14"/>
    </row>
    <row r="746">
      <c r="G746" s="14"/>
    </row>
    <row r="747">
      <c r="G747" s="14"/>
    </row>
    <row r="748">
      <c r="G748" s="14"/>
    </row>
    <row r="749">
      <c r="G749" s="14"/>
    </row>
    <row r="750">
      <c r="G750" s="14"/>
    </row>
    <row r="751">
      <c r="G751" s="14"/>
    </row>
    <row r="752">
      <c r="G752" s="14"/>
    </row>
    <row r="753">
      <c r="G753" s="14"/>
    </row>
    <row r="754">
      <c r="G754" s="14"/>
    </row>
    <row r="755">
      <c r="G755" s="14"/>
    </row>
    <row r="756">
      <c r="G756" s="14"/>
    </row>
    <row r="757">
      <c r="G757" s="14"/>
    </row>
    <row r="758">
      <c r="G758" s="14"/>
    </row>
    <row r="759">
      <c r="G759" s="14"/>
    </row>
    <row r="760">
      <c r="G760" s="14"/>
    </row>
    <row r="761">
      <c r="G761" s="14"/>
    </row>
    <row r="762">
      <c r="G762" s="14"/>
    </row>
    <row r="763">
      <c r="G763" s="14"/>
    </row>
    <row r="764">
      <c r="G764" s="14"/>
    </row>
    <row r="765">
      <c r="G765" s="14"/>
    </row>
    <row r="766">
      <c r="G766" s="14"/>
    </row>
    <row r="767">
      <c r="G767" s="14"/>
    </row>
    <row r="768">
      <c r="G768" s="14"/>
    </row>
    <row r="769">
      <c r="G769" s="14"/>
    </row>
    <row r="770">
      <c r="G770" s="14"/>
    </row>
    <row r="771">
      <c r="G771" s="14"/>
    </row>
    <row r="772">
      <c r="G772" s="14"/>
    </row>
    <row r="773">
      <c r="G773" s="14"/>
    </row>
    <row r="774">
      <c r="G774" s="14"/>
    </row>
    <row r="775">
      <c r="G775" s="14"/>
    </row>
    <row r="776">
      <c r="G776" s="14"/>
    </row>
    <row r="777">
      <c r="G777" s="14"/>
    </row>
    <row r="778">
      <c r="G778" s="14"/>
    </row>
    <row r="779">
      <c r="G779" s="14"/>
    </row>
    <row r="780">
      <c r="G780" s="14"/>
    </row>
    <row r="781">
      <c r="G781" s="14"/>
    </row>
    <row r="782">
      <c r="G782" s="14"/>
    </row>
    <row r="783">
      <c r="G783" s="14"/>
    </row>
    <row r="784">
      <c r="G784" s="14"/>
    </row>
    <row r="785">
      <c r="G785" s="14"/>
    </row>
    <row r="786">
      <c r="G786" s="14"/>
    </row>
    <row r="787">
      <c r="G787" s="14"/>
    </row>
    <row r="788">
      <c r="G788" s="14"/>
    </row>
    <row r="789">
      <c r="G789" s="14"/>
    </row>
    <row r="790">
      <c r="G790" s="14"/>
    </row>
    <row r="791">
      <c r="G791" s="14"/>
    </row>
    <row r="792">
      <c r="G792" s="14"/>
    </row>
    <row r="793">
      <c r="G793" s="14"/>
    </row>
    <row r="794">
      <c r="G794" s="14"/>
    </row>
    <row r="795">
      <c r="G795" s="14"/>
    </row>
    <row r="796">
      <c r="G796" s="14"/>
    </row>
    <row r="797">
      <c r="G797" s="14"/>
    </row>
    <row r="798">
      <c r="G798" s="14"/>
    </row>
    <row r="799">
      <c r="G799" s="14"/>
    </row>
    <row r="800">
      <c r="G800" s="14"/>
    </row>
    <row r="801">
      <c r="G801" s="14"/>
    </row>
    <row r="802">
      <c r="G802" s="14"/>
    </row>
    <row r="803">
      <c r="G803" s="14"/>
    </row>
    <row r="804">
      <c r="G804" s="14"/>
    </row>
    <row r="805">
      <c r="G805" s="14"/>
    </row>
    <row r="806">
      <c r="G806" s="14"/>
    </row>
    <row r="807">
      <c r="G807" s="14"/>
    </row>
    <row r="808">
      <c r="G808" s="14"/>
    </row>
    <row r="809">
      <c r="G809" s="14"/>
    </row>
    <row r="810">
      <c r="G810" s="14"/>
    </row>
    <row r="811">
      <c r="G811" s="14"/>
    </row>
    <row r="812">
      <c r="G812" s="14"/>
    </row>
    <row r="813">
      <c r="G813" s="14"/>
    </row>
    <row r="814">
      <c r="G814" s="14"/>
    </row>
    <row r="815">
      <c r="G815" s="14"/>
    </row>
    <row r="816">
      <c r="G816" s="14"/>
    </row>
    <row r="817">
      <c r="G817" s="14"/>
    </row>
    <row r="818">
      <c r="G818" s="14"/>
    </row>
    <row r="819">
      <c r="G819" s="14"/>
    </row>
    <row r="820">
      <c r="G820" s="14"/>
    </row>
    <row r="821">
      <c r="G821" s="14"/>
    </row>
    <row r="822">
      <c r="G822" s="14"/>
    </row>
    <row r="823">
      <c r="G823" s="14"/>
    </row>
    <row r="824">
      <c r="G824" s="14"/>
    </row>
    <row r="825">
      <c r="G825" s="14"/>
    </row>
    <row r="826">
      <c r="G826" s="14"/>
    </row>
    <row r="827">
      <c r="G827" s="14"/>
    </row>
    <row r="828">
      <c r="G828" s="14"/>
    </row>
    <row r="829">
      <c r="G829" s="14"/>
    </row>
    <row r="830">
      <c r="G830" s="14"/>
    </row>
    <row r="831">
      <c r="G831" s="14"/>
    </row>
    <row r="832">
      <c r="G832" s="14"/>
    </row>
    <row r="833">
      <c r="G833" s="14"/>
    </row>
    <row r="834">
      <c r="G834" s="14"/>
    </row>
    <row r="835">
      <c r="G835" s="14"/>
    </row>
    <row r="836">
      <c r="G836" s="14"/>
    </row>
    <row r="837">
      <c r="G837" s="14"/>
    </row>
    <row r="838">
      <c r="G838" s="14"/>
    </row>
    <row r="839">
      <c r="G839" s="14"/>
    </row>
    <row r="840">
      <c r="G840" s="14"/>
    </row>
    <row r="841">
      <c r="G841" s="14"/>
    </row>
    <row r="842">
      <c r="G842" s="14"/>
    </row>
    <row r="843">
      <c r="G843" s="14"/>
    </row>
    <row r="844">
      <c r="G844" s="14"/>
    </row>
    <row r="845">
      <c r="G845" s="14"/>
    </row>
    <row r="846">
      <c r="G846" s="14"/>
    </row>
    <row r="847">
      <c r="G847" s="14"/>
    </row>
    <row r="848">
      <c r="G848" s="14"/>
    </row>
    <row r="849">
      <c r="G849" s="14"/>
    </row>
    <row r="850">
      <c r="G850" s="14"/>
    </row>
    <row r="851">
      <c r="G851" s="14"/>
    </row>
    <row r="852">
      <c r="G852" s="14"/>
    </row>
    <row r="853">
      <c r="G853" s="14"/>
    </row>
    <row r="854">
      <c r="G854" s="14"/>
    </row>
    <row r="855">
      <c r="G855" s="14"/>
    </row>
    <row r="856">
      <c r="G856" s="14"/>
    </row>
    <row r="857">
      <c r="G857" s="14"/>
    </row>
    <row r="858">
      <c r="G858" s="14"/>
    </row>
    <row r="859">
      <c r="G859" s="14"/>
    </row>
    <row r="860">
      <c r="G860" s="14"/>
    </row>
    <row r="861">
      <c r="G861" s="14"/>
    </row>
    <row r="862">
      <c r="G862" s="14"/>
    </row>
    <row r="863">
      <c r="G863" s="14"/>
    </row>
    <row r="864">
      <c r="G864" s="14"/>
    </row>
    <row r="865">
      <c r="G865" s="14"/>
    </row>
    <row r="866">
      <c r="G866" s="14"/>
    </row>
    <row r="867">
      <c r="G867" s="14"/>
    </row>
    <row r="868">
      <c r="G868" s="14"/>
    </row>
    <row r="869">
      <c r="G869" s="14"/>
    </row>
    <row r="870">
      <c r="G870" s="14"/>
    </row>
    <row r="871">
      <c r="G871" s="14"/>
    </row>
    <row r="872">
      <c r="G872" s="14"/>
    </row>
    <row r="873">
      <c r="G873" s="14"/>
    </row>
    <row r="874">
      <c r="G874" s="14"/>
    </row>
    <row r="875">
      <c r="G875" s="14"/>
    </row>
    <row r="876">
      <c r="G876" s="14"/>
    </row>
    <row r="877">
      <c r="G877" s="14"/>
    </row>
    <row r="878">
      <c r="G878" s="14"/>
    </row>
    <row r="879">
      <c r="G879" s="14"/>
    </row>
    <row r="880">
      <c r="G880" s="14"/>
    </row>
    <row r="881">
      <c r="G881" s="14"/>
    </row>
    <row r="882">
      <c r="G882" s="14"/>
    </row>
    <row r="883">
      <c r="G883" s="14"/>
    </row>
    <row r="884">
      <c r="G884" s="14"/>
    </row>
    <row r="885">
      <c r="G885" s="14"/>
    </row>
    <row r="886">
      <c r="G886" s="14"/>
    </row>
    <row r="887">
      <c r="G887" s="14"/>
    </row>
    <row r="888">
      <c r="G888" s="14"/>
    </row>
    <row r="889">
      <c r="G889" s="14"/>
    </row>
    <row r="890">
      <c r="G890" s="14"/>
    </row>
    <row r="891">
      <c r="G891" s="14"/>
    </row>
    <row r="892">
      <c r="G892" s="14"/>
    </row>
    <row r="893">
      <c r="G893" s="14"/>
    </row>
    <row r="894">
      <c r="G894" s="14"/>
    </row>
    <row r="895">
      <c r="G895" s="14"/>
    </row>
    <row r="896">
      <c r="G896" s="14"/>
    </row>
    <row r="897">
      <c r="G897" s="14"/>
    </row>
    <row r="898">
      <c r="G898" s="14"/>
    </row>
    <row r="899">
      <c r="G899" s="14"/>
    </row>
    <row r="900">
      <c r="G900" s="14"/>
    </row>
    <row r="901">
      <c r="G901" s="14"/>
    </row>
    <row r="902">
      <c r="G902" s="14"/>
    </row>
    <row r="903">
      <c r="G903" s="14"/>
    </row>
    <row r="904">
      <c r="G904" s="14"/>
    </row>
    <row r="905">
      <c r="G905" s="14"/>
    </row>
    <row r="906">
      <c r="G906" s="14"/>
    </row>
    <row r="907">
      <c r="G907" s="14"/>
    </row>
    <row r="908">
      <c r="G908" s="14"/>
    </row>
    <row r="909">
      <c r="G909" s="14"/>
    </row>
    <row r="910">
      <c r="G910" s="14"/>
    </row>
    <row r="911">
      <c r="G911" s="14"/>
    </row>
    <row r="912">
      <c r="G912" s="14"/>
    </row>
    <row r="913">
      <c r="G913" s="14"/>
    </row>
    <row r="914">
      <c r="G914" s="14"/>
    </row>
    <row r="915">
      <c r="G915" s="14"/>
    </row>
    <row r="916">
      <c r="G916" s="14"/>
    </row>
    <row r="917">
      <c r="G917" s="14"/>
    </row>
    <row r="918">
      <c r="G918" s="14"/>
    </row>
    <row r="919">
      <c r="G919" s="14"/>
    </row>
    <row r="920">
      <c r="G920" s="14"/>
    </row>
    <row r="921">
      <c r="G921" s="14"/>
    </row>
    <row r="922">
      <c r="G922" s="14"/>
    </row>
    <row r="923">
      <c r="G923" s="14"/>
    </row>
    <row r="924">
      <c r="G924" s="14"/>
    </row>
    <row r="925">
      <c r="G925" s="14"/>
    </row>
    <row r="926">
      <c r="G926" s="14"/>
    </row>
    <row r="927">
      <c r="G927" s="14"/>
    </row>
    <row r="928">
      <c r="G928" s="14"/>
    </row>
    <row r="929">
      <c r="G929" s="14"/>
    </row>
    <row r="930">
      <c r="G930" s="14"/>
    </row>
    <row r="931">
      <c r="G931" s="14"/>
    </row>
    <row r="932">
      <c r="G932" s="14"/>
    </row>
    <row r="933">
      <c r="G933" s="14"/>
    </row>
    <row r="934">
      <c r="G934" s="14"/>
    </row>
    <row r="935">
      <c r="G935" s="14"/>
    </row>
    <row r="936">
      <c r="G936" s="14"/>
    </row>
    <row r="937">
      <c r="G937" s="14"/>
    </row>
    <row r="938">
      <c r="G938" s="14"/>
    </row>
    <row r="939">
      <c r="G939" s="14"/>
    </row>
    <row r="940">
      <c r="G940" s="14"/>
    </row>
    <row r="941">
      <c r="G941" s="14"/>
    </row>
    <row r="942">
      <c r="G942" s="14"/>
    </row>
    <row r="943">
      <c r="G943" s="14"/>
    </row>
    <row r="944">
      <c r="G944" s="14"/>
    </row>
    <row r="945">
      <c r="G945" s="14"/>
    </row>
    <row r="946">
      <c r="G946" s="14"/>
    </row>
    <row r="947">
      <c r="G947" s="14"/>
    </row>
    <row r="948">
      <c r="G948" s="14"/>
    </row>
    <row r="949">
      <c r="G949" s="14"/>
    </row>
    <row r="950">
      <c r="G950" s="14"/>
    </row>
    <row r="951">
      <c r="G951" s="14"/>
    </row>
    <row r="952">
      <c r="G952" s="14"/>
    </row>
    <row r="953">
      <c r="G953" s="14"/>
    </row>
    <row r="954">
      <c r="G954" s="14"/>
    </row>
    <row r="955">
      <c r="G955" s="14"/>
    </row>
    <row r="956">
      <c r="G956" s="14"/>
    </row>
    <row r="957">
      <c r="G957" s="14"/>
    </row>
    <row r="958">
      <c r="G958" s="14"/>
    </row>
    <row r="959">
      <c r="G959" s="14"/>
    </row>
    <row r="960">
      <c r="G960" s="14"/>
    </row>
    <row r="961">
      <c r="G961" s="14"/>
    </row>
    <row r="962">
      <c r="G962" s="14"/>
    </row>
    <row r="963">
      <c r="G963" s="14"/>
    </row>
    <row r="964">
      <c r="G964" s="14"/>
    </row>
    <row r="965">
      <c r="G965" s="14"/>
    </row>
    <row r="966">
      <c r="G966" s="14"/>
    </row>
    <row r="967">
      <c r="G967" s="14"/>
    </row>
    <row r="968">
      <c r="G968" s="14"/>
    </row>
    <row r="969">
      <c r="G969" s="14"/>
    </row>
    <row r="970">
      <c r="G970" s="14"/>
    </row>
    <row r="971">
      <c r="G971" s="14"/>
    </row>
    <row r="972">
      <c r="G972" s="14"/>
    </row>
    <row r="973">
      <c r="G973" s="14"/>
    </row>
    <row r="974">
      <c r="G974" s="14"/>
    </row>
    <row r="975">
      <c r="G975" s="14"/>
    </row>
    <row r="976">
      <c r="G976" s="14"/>
    </row>
    <row r="977">
      <c r="G977" s="14"/>
    </row>
    <row r="978">
      <c r="G978" s="14"/>
    </row>
    <row r="979">
      <c r="G979" s="14"/>
    </row>
    <row r="980">
      <c r="G980" s="14"/>
    </row>
    <row r="981">
      <c r="G981" s="14"/>
    </row>
    <row r="982">
      <c r="G982" s="14"/>
    </row>
    <row r="983">
      <c r="G983" s="14"/>
    </row>
    <row r="984">
      <c r="G984" s="14"/>
    </row>
    <row r="985">
      <c r="G985" s="14"/>
    </row>
    <row r="986">
      <c r="G986" s="14"/>
    </row>
    <row r="987">
      <c r="G987" s="14"/>
    </row>
    <row r="988">
      <c r="G988" s="14"/>
    </row>
    <row r="989">
      <c r="G989" s="14"/>
    </row>
    <row r="990">
      <c r="G990" s="14"/>
    </row>
    <row r="991">
      <c r="G991" s="14"/>
    </row>
    <row r="992">
      <c r="G992" s="14"/>
    </row>
    <row r="993">
      <c r="G993" s="14"/>
    </row>
    <row r="994">
      <c r="G994" s="14"/>
    </row>
    <row r="995">
      <c r="G995"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14"/>
    <col customWidth="1" min="2" max="2" width="14.29"/>
    <col customWidth="1" min="4" max="4" width="29.0"/>
    <col customWidth="1" min="7" max="8" width="14.14"/>
    <col customWidth="1" min="9" max="9" width="43.57"/>
    <col customWidth="1" min="11" max="11" width="49.57"/>
  </cols>
  <sheetData>
    <row r="1">
      <c r="A1" s="1" t="s">
        <v>0</v>
      </c>
      <c r="B1" s="1" t="s">
        <v>1</v>
      </c>
      <c r="C1" s="1" t="s">
        <v>5</v>
      </c>
      <c r="D1" s="1" t="s">
        <v>2</v>
      </c>
      <c r="E1" s="1" t="s">
        <v>7</v>
      </c>
      <c r="F1" s="1" t="s">
        <v>9</v>
      </c>
      <c r="G1" s="3" t="s">
        <v>10</v>
      </c>
      <c r="H1" s="3" t="s">
        <v>14</v>
      </c>
      <c r="I1" s="2" t="s">
        <v>15</v>
      </c>
      <c r="J1" s="3" t="s">
        <v>16</v>
      </c>
      <c r="K1" s="1" t="s">
        <v>17</v>
      </c>
      <c r="L1" s="1" t="s">
        <v>18</v>
      </c>
    </row>
    <row r="2">
      <c r="A2" s="4" t="s">
        <v>13</v>
      </c>
      <c r="B2" s="4">
        <v>1.0</v>
      </c>
      <c r="D2" s="4" t="s">
        <v>19</v>
      </c>
      <c r="E2" s="4"/>
      <c r="F2" s="4"/>
      <c r="G2" s="5">
        <v>0.0</v>
      </c>
      <c r="H2" s="5">
        <v>1.0</v>
      </c>
      <c r="I2" s="6"/>
      <c r="J2" s="5">
        <v>1.0</v>
      </c>
    </row>
    <row r="3">
      <c r="A3" s="10" t="str">
        <f>HYPERLINK("https://developer.android.com/reference/android/content/Intent.html#ACTION_ALL_APPS","ACTION_ALL_APPS")</f>
        <v>ACTION_ALL_APPS</v>
      </c>
      <c r="B3" s="4">
        <v>1.0</v>
      </c>
      <c r="D3" s="4" t="s">
        <v>57</v>
      </c>
      <c r="E3" s="4"/>
      <c r="F3" s="4"/>
      <c r="G3" s="5">
        <v>1.0</v>
      </c>
      <c r="H3" s="5">
        <v>0.0</v>
      </c>
      <c r="I3" s="6" t="s">
        <v>58</v>
      </c>
      <c r="J3" s="5">
        <v>0.0</v>
      </c>
    </row>
    <row r="4">
      <c r="A4" s="10" t="str">
        <f>HYPERLINK("https://developer.android.com/reference/android/content/Intent.html#ACTION_ANSWER","ACTION_ANSWER")</f>
        <v>ACTION_ANSWER</v>
      </c>
      <c r="B4" s="4">
        <v>1.0</v>
      </c>
      <c r="D4" s="4" t="s">
        <v>65</v>
      </c>
      <c r="E4" s="4"/>
      <c r="F4" s="4"/>
      <c r="G4" s="5">
        <v>1.0</v>
      </c>
      <c r="H4" s="5">
        <v>0.0</v>
      </c>
      <c r="I4" s="6" t="s">
        <v>66</v>
      </c>
      <c r="J4" s="5">
        <v>0.0</v>
      </c>
    </row>
    <row r="5">
      <c r="A5" s="10" t="str">
        <f>HYPERLINK("https://developer.android.com/reference/android/content/Intent.html#ACTION_APPLICATION_PREFERENCES","ACTION_APPLICATION_PREFERENCES")</f>
        <v>ACTION_APPLICATION_PREFERENCES</v>
      </c>
      <c r="B5" s="4">
        <v>24.0</v>
      </c>
      <c r="D5" s="4" t="s">
        <v>71</v>
      </c>
      <c r="E5" s="4"/>
      <c r="F5" s="4"/>
      <c r="G5" s="5">
        <v>0.0</v>
      </c>
      <c r="H5" s="5">
        <v>0.0</v>
      </c>
      <c r="I5" s="6" t="s">
        <v>72</v>
      </c>
      <c r="J5" s="5">
        <v>0.0</v>
      </c>
    </row>
    <row r="6">
      <c r="A6" s="10" t="str">
        <f>HYPERLINK("https://developer.android.com/reference/android/content/Intent.html#ACTION_APPLICATION_RESTRICTIONS_CHANGED","ACTION_APPLICATION_RESTRICTIONS_CHANGED")</f>
        <v>ACTION_APPLICATION_RESTRICTIONS_CHANGED</v>
      </c>
      <c r="B6" s="4">
        <v>21.0</v>
      </c>
      <c r="D6" s="4" t="s">
        <v>80</v>
      </c>
      <c r="E6" s="4"/>
      <c r="F6" s="4"/>
      <c r="G6" s="5">
        <v>0.0</v>
      </c>
      <c r="H6" s="5">
        <v>1.0</v>
      </c>
      <c r="I6" s="6" t="s">
        <v>81</v>
      </c>
      <c r="J6" s="5">
        <v>1.0</v>
      </c>
    </row>
    <row r="7">
      <c r="A7" s="10" t="str">
        <f>HYPERLINK("https://developer.android.com/reference/android/content/Intent.html#ACTION_APP_ERROR","ACTION_APP_ERROR")</f>
        <v>ACTION_APP_ERROR</v>
      </c>
      <c r="B7" s="4">
        <v>14.0</v>
      </c>
      <c r="D7" s="4" t="s">
        <v>27</v>
      </c>
      <c r="E7" s="4"/>
      <c r="F7" s="4"/>
      <c r="G7" s="5">
        <v>1.0</v>
      </c>
      <c r="H7" s="5">
        <v>0.0</v>
      </c>
      <c r="I7" s="6" t="s">
        <v>82</v>
      </c>
      <c r="J7" s="5">
        <v>0.0</v>
      </c>
    </row>
    <row r="8">
      <c r="A8" s="10" t="str">
        <f>HYPERLINK("https://developer.android.com/reference/android/content/Intent.html#ACTION_ASSIST","ACTION_ASSIST")</f>
        <v>ACTION_ASSIST</v>
      </c>
      <c r="B8" s="4">
        <v>16.0</v>
      </c>
      <c r="D8" s="4" t="s">
        <v>33</v>
      </c>
      <c r="E8" s="4"/>
      <c r="F8" s="4"/>
      <c r="G8" s="5">
        <v>1.0</v>
      </c>
      <c r="H8" s="5">
        <v>0.0</v>
      </c>
      <c r="I8" s="6" t="s">
        <v>85</v>
      </c>
      <c r="J8" s="5">
        <v>0.0</v>
      </c>
    </row>
    <row r="9">
      <c r="A9" s="10" t="str">
        <f>HYPERLINK("https://developer.android.com/reference/android/content/Intent.html#ACTION_ATTACH_DATA","ACTION_ATTACH_DATA")</f>
        <v>ACTION_ATTACH_DATA</v>
      </c>
      <c r="B9" s="4">
        <v>1.0</v>
      </c>
      <c r="D9" s="4" t="s">
        <v>20</v>
      </c>
      <c r="E9" s="4"/>
      <c r="F9" s="4"/>
      <c r="G9" s="5">
        <v>0.0</v>
      </c>
      <c r="H9" s="5">
        <v>0.0</v>
      </c>
      <c r="I9" s="6" t="s">
        <v>87</v>
      </c>
      <c r="J9" s="5">
        <v>0.0</v>
      </c>
    </row>
    <row r="10">
      <c r="A10" s="10" t="str">
        <f>HYPERLINK("https://developer.android.com/reference/android/content/Intent.html#ACTION_BUG_REPORT","ACTION_BUG_REPORT")</f>
        <v>ACTION_BUG_REPORT</v>
      </c>
      <c r="B10" s="4">
        <v>1.0</v>
      </c>
      <c r="D10" s="4" t="s">
        <v>88</v>
      </c>
      <c r="E10" s="4"/>
      <c r="F10" s="4"/>
      <c r="G10" s="5">
        <v>1.0</v>
      </c>
      <c r="H10" s="5">
        <v>0.0</v>
      </c>
      <c r="I10" s="6" t="s">
        <v>89</v>
      </c>
      <c r="J10" s="5">
        <v>0.0</v>
      </c>
    </row>
    <row r="11">
      <c r="A11" s="10" t="str">
        <f>HYPERLINK("https://developer.android.com/reference/android/content/Intent.html#ACTION_CALL_BUTTON","ACTION_CALL_BUTTON")</f>
        <v>ACTION_CALL_BUTTON</v>
      </c>
      <c r="B11" s="4">
        <v>1.0</v>
      </c>
      <c r="C11" s="4"/>
      <c r="D11" s="4" t="s">
        <v>92</v>
      </c>
      <c r="E11" s="4"/>
      <c r="F11" s="4"/>
      <c r="G11" s="5">
        <v>1.0</v>
      </c>
      <c r="H11" s="5">
        <v>0.0</v>
      </c>
      <c r="I11" s="6" t="s">
        <v>93</v>
      </c>
      <c r="J11" s="5">
        <v>0.0</v>
      </c>
    </row>
    <row r="12">
      <c r="A12" s="10" t="str">
        <f>HYPERLINK("https://developer.android.com/reference/android/content/Intent.html#ACTION_CAMERA_BUTTON","ACTION_CAMERA_BUTTON")</f>
        <v>ACTION_CAMERA_BUTTON</v>
      </c>
      <c r="B12" s="4">
        <v>1.0</v>
      </c>
      <c r="D12" s="4" t="s">
        <v>44</v>
      </c>
      <c r="E12" s="4"/>
      <c r="F12" s="4"/>
      <c r="G12" s="5">
        <v>0.0</v>
      </c>
      <c r="H12" s="5">
        <v>1.0</v>
      </c>
      <c r="I12" s="6" t="s">
        <v>95</v>
      </c>
      <c r="J12" s="5">
        <v>0.0</v>
      </c>
    </row>
    <row r="13">
      <c r="A13" s="10" t="str">
        <f>HYPERLINK("https://developer.android.com/reference/android/content/Intent.html#ACTION_CARRIER_SETUP","ACTION_CARRIER_SETUP")</f>
        <v>ACTION_CARRIER_SETUP</v>
      </c>
      <c r="B13" s="4">
        <v>26.0</v>
      </c>
      <c r="D13" s="4" t="s">
        <v>98</v>
      </c>
      <c r="E13" s="4"/>
      <c r="F13" s="4"/>
      <c r="G13" s="5">
        <v>1.0</v>
      </c>
      <c r="H13" s="5">
        <v>0.0</v>
      </c>
      <c r="I13" s="6" t="s">
        <v>99</v>
      </c>
      <c r="J13" s="5">
        <v>0.0</v>
      </c>
    </row>
    <row r="14">
      <c r="A14" s="10" t="str">
        <f>HYPERLINK("https://developer.android.com/reference/android/content/Intent.html#ACTION_CHOOSER","ACTION_CHOOSER")</f>
        <v>ACTION_CHOOSER</v>
      </c>
      <c r="B14" s="4">
        <v>1.0</v>
      </c>
      <c r="D14" s="4" t="s">
        <v>47</v>
      </c>
      <c r="E14" s="4"/>
      <c r="F14" s="4"/>
      <c r="G14" s="5">
        <v>1.0</v>
      </c>
      <c r="H14" s="5">
        <v>0.0</v>
      </c>
      <c r="I14" s="6" t="s">
        <v>102</v>
      </c>
      <c r="J14" s="5">
        <v>0.0</v>
      </c>
    </row>
    <row r="15">
      <c r="A15" s="10" t="str">
        <f>HYPERLINK("https://developer.android.com/reference/android/content/Intent.html#ACTION_CLOSE_SYSTEM_DIALOGS","ACTION_CLOSE_SYSTEM_DIALOGS")</f>
        <v>ACTION_CLOSE_SYSTEM_DIALOGS</v>
      </c>
      <c r="B15" s="4">
        <v>1.0</v>
      </c>
      <c r="D15" s="4" t="s">
        <v>105</v>
      </c>
      <c r="E15" s="4"/>
      <c r="F15" s="4"/>
      <c r="G15" s="5">
        <v>0.0</v>
      </c>
      <c r="H15" s="5">
        <v>1.0</v>
      </c>
      <c r="I15" s="6" t="s">
        <v>106</v>
      </c>
      <c r="J15" s="5">
        <v>0.0</v>
      </c>
    </row>
    <row r="16">
      <c r="A16" s="10" t="str">
        <f>HYPERLINK("https://developer.android.com/reference/android/content/Intent.html#ACTION_CREATE_SHORTCUT","ACTION_CREATE_SHORTCUT")</f>
        <v>ACTION_CREATE_SHORTCUT</v>
      </c>
      <c r="B16" s="4">
        <v>1.0</v>
      </c>
      <c r="D16" s="4" t="s">
        <v>107</v>
      </c>
      <c r="E16" s="4"/>
      <c r="F16" s="4"/>
      <c r="G16" s="5">
        <v>1.0</v>
      </c>
      <c r="H16" s="5">
        <v>0.0</v>
      </c>
      <c r="I16" s="6" t="s">
        <v>108</v>
      </c>
      <c r="J16" s="5">
        <v>0.0</v>
      </c>
    </row>
    <row r="17">
      <c r="A17" s="10" t="str">
        <f>HYPERLINK("https://developer.android.com/reference/android/content/Intent.html#ACTION_DATE_CHANGED","ACTION_DATE_CHANGED")</f>
        <v>ACTION_DATE_CHANGED</v>
      </c>
      <c r="B17" s="4">
        <v>1.0</v>
      </c>
      <c r="D17" s="4" t="s">
        <v>109</v>
      </c>
      <c r="E17" s="4"/>
      <c r="F17" s="4"/>
      <c r="G17" s="5">
        <v>0.0</v>
      </c>
      <c r="H17" s="5">
        <v>1.0</v>
      </c>
      <c r="I17" s="6" t="s">
        <v>110</v>
      </c>
      <c r="J17" s="5">
        <v>0.0</v>
      </c>
    </row>
    <row r="18">
      <c r="A18" s="10" t="str">
        <f>HYPERLINK("https://developer.android.com/reference/android/content/Intent.html#ACTION_DEFAULT","ACTION_DEFAULT")</f>
        <v>ACTION_DEFAULT</v>
      </c>
      <c r="B18" s="4">
        <v>1.0</v>
      </c>
      <c r="D18" s="4" t="s">
        <v>34</v>
      </c>
      <c r="E18" s="4"/>
      <c r="F18" s="4"/>
      <c r="G18" s="5">
        <v>0.0</v>
      </c>
      <c r="H18" s="5">
        <v>0.0</v>
      </c>
      <c r="I18" s="6" t="s">
        <v>111</v>
      </c>
      <c r="J18" s="5">
        <v>0.0</v>
      </c>
    </row>
    <row r="19">
      <c r="A19" s="4" t="s">
        <v>112</v>
      </c>
      <c r="B19" s="4">
        <v>1.0</v>
      </c>
      <c r="D19" s="4" t="s">
        <v>113</v>
      </c>
      <c r="E19" s="4"/>
      <c r="F19" s="4"/>
      <c r="G19" s="5">
        <v>0.0</v>
      </c>
      <c r="H19" s="5">
        <v>1.0</v>
      </c>
      <c r="I19" s="6"/>
      <c r="J19" s="5">
        <v>1.0</v>
      </c>
    </row>
    <row r="20">
      <c r="A20" s="4" t="s">
        <v>114</v>
      </c>
      <c r="B20" s="4">
        <v>1.0</v>
      </c>
      <c r="D20" s="4" t="s">
        <v>115</v>
      </c>
      <c r="E20" s="4"/>
      <c r="F20" s="4"/>
      <c r="G20" s="5">
        <v>0.0</v>
      </c>
      <c r="H20" s="5">
        <v>1.0</v>
      </c>
      <c r="I20" s="6"/>
      <c r="J20" s="5">
        <v>1.0</v>
      </c>
    </row>
    <row r="21">
      <c r="A21" s="4" t="s">
        <v>116</v>
      </c>
      <c r="B21" s="4">
        <v>4.0</v>
      </c>
      <c r="D21" s="4" t="s">
        <v>117</v>
      </c>
      <c r="E21" s="4"/>
      <c r="F21" s="4"/>
      <c r="G21" s="5">
        <v>0.0</v>
      </c>
      <c r="H21" s="5">
        <v>1.0</v>
      </c>
      <c r="I21" s="15"/>
      <c r="J21" s="5">
        <v>1.0</v>
      </c>
    </row>
    <row r="22">
      <c r="A22" s="4" t="s">
        <v>118</v>
      </c>
      <c r="B22" s="4">
        <v>1.0</v>
      </c>
      <c r="D22" s="4" t="s">
        <v>119</v>
      </c>
      <c r="E22" s="4"/>
      <c r="F22" s="4"/>
      <c r="G22" s="5">
        <v>0.0</v>
      </c>
      <c r="H22" s="5">
        <v>1.0</v>
      </c>
      <c r="I22" s="15"/>
      <c r="J22" s="5">
        <v>1.0</v>
      </c>
    </row>
    <row r="23">
      <c r="A23" s="4" t="s">
        <v>25</v>
      </c>
      <c r="B23" s="4">
        <v>1.0</v>
      </c>
      <c r="D23" s="4" t="s">
        <v>26</v>
      </c>
      <c r="E23" s="4"/>
      <c r="F23" s="4"/>
      <c r="G23" s="5">
        <v>0.0</v>
      </c>
      <c r="H23" s="5">
        <v>0.0</v>
      </c>
      <c r="I23" s="6" t="s">
        <v>120</v>
      </c>
      <c r="J23" s="5">
        <v>0.0</v>
      </c>
      <c r="K23" s="4" t="s">
        <v>121</v>
      </c>
      <c r="L23" s="4">
        <v>23.0</v>
      </c>
    </row>
    <row r="24">
      <c r="A24" s="4" t="s">
        <v>122</v>
      </c>
      <c r="B24" s="4">
        <v>1.0</v>
      </c>
      <c r="D24" s="4" t="s">
        <v>123</v>
      </c>
      <c r="E24" s="4"/>
      <c r="F24" s="4"/>
      <c r="G24" s="5">
        <v>0.0</v>
      </c>
      <c r="H24" s="5">
        <v>1.0</v>
      </c>
      <c r="I24" s="6" t="s">
        <v>124</v>
      </c>
      <c r="J24" s="5">
        <v>1.0</v>
      </c>
    </row>
    <row r="25">
      <c r="A25" s="4" t="s">
        <v>52</v>
      </c>
      <c r="B25" s="4">
        <v>19.0</v>
      </c>
      <c r="D25" s="4" t="s">
        <v>54</v>
      </c>
      <c r="E25" s="16" t="s">
        <v>125</v>
      </c>
      <c r="F25" s="4" t="s">
        <v>126</v>
      </c>
      <c r="G25" s="5">
        <v>1.0</v>
      </c>
      <c r="H25" s="5">
        <v>0.0</v>
      </c>
      <c r="I25" s="15"/>
      <c r="J25" s="5">
        <v>0.0</v>
      </c>
    </row>
    <row r="26">
      <c r="A26" s="4" t="s">
        <v>60</v>
      </c>
      <c r="B26" s="4">
        <v>29.0</v>
      </c>
      <c r="D26" s="4" t="s">
        <v>61</v>
      </c>
      <c r="G26" s="5">
        <v>1.0</v>
      </c>
      <c r="H26" s="5">
        <v>0.0</v>
      </c>
      <c r="I26" s="6" t="s">
        <v>127</v>
      </c>
      <c r="J26" s="5">
        <v>0.0</v>
      </c>
    </row>
    <row r="27">
      <c r="A27" s="4" t="s">
        <v>37</v>
      </c>
      <c r="B27" s="4">
        <v>1.0</v>
      </c>
      <c r="D27" s="4" t="s">
        <v>39</v>
      </c>
      <c r="G27" s="5">
        <v>0.0</v>
      </c>
      <c r="H27" s="5">
        <v>0.0</v>
      </c>
      <c r="I27" s="15"/>
      <c r="J27" s="5">
        <v>0.0</v>
      </c>
    </row>
    <row r="28">
      <c r="A28" s="4" t="s">
        <v>128</v>
      </c>
      <c r="B28" s="4">
        <v>1.0</v>
      </c>
      <c r="C28" s="4">
        <v>26.0</v>
      </c>
      <c r="D28" s="4" t="s">
        <v>129</v>
      </c>
      <c r="G28" s="5">
        <v>0.0</v>
      </c>
      <c r="H28" s="5">
        <v>1.0</v>
      </c>
      <c r="I28" s="6" t="s">
        <v>130</v>
      </c>
      <c r="J28" s="5">
        <v>1.0</v>
      </c>
    </row>
    <row r="29">
      <c r="A29" s="4" t="s">
        <v>131</v>
      </c>
      <c r="B29" s="4">
        <v>1.0</v>
      </c>
      <c r="C29" s="4">
        <v>26.0</v>
      </c>
      <c r="D29" s="4" t="s">
        <v>132</v>
      </c>
      <c r="G29" s="5">
        <v>0.0</v>
      </c>
      <c r="H29" s="5">
        <v>1.0</v>
      </c>
      <c r="I29" s="6" t="s">
        <v>130</v>
      </c>
      <c r="J29" s="5">
        <v>1.0</v>
      </c>
    </row>
    <row r="30">
      <c r="A30" s="4" t="s">
        <v>41</v>
      </c>
      <c r="B30" s="4">
        <v>1.0</v>
      </c>
      <c r="D30" s="4" t="s">
        <v>50</v>
      </c>
      <c r="G30" s="5">
        <v>1.0</v>
      </c>
      <c r="H30" s="5">
        <v>0.0</v>
      </c>
      <c r="I30" s="6" t="s">
        <v>133</v>
      </c>
      <c r="J30" s="5">
        <v>0.0</v>
      </c>
    </row>
    <row r="31">
      <c r="A31" s="4" t="s">
        <v>63</v>
      </c>
      <c r="B31" s="4">
        <v>5.0</v>
      </c>
      <c r="D31" s="4" t="s">
        <v>64</v>
      </c>
      <c r="G31" s="5">
        <v>0.0</v>
      </c>
      <c r="H31" s="5">
        <v>1.0</v>
      </c>
      <c r="I31" s="15"/>
      <c r="J31" s="5">
        <v>0.0</v>
      </c>
    </row>
    <row r="32">
      <c r="A32" s="4" t="s">
        <v>134</v>
      </c>
      <c r="B32" s="4">
        <v>17.0</v>
      </c>
      <c r="D32" s="4" t="s">
        <v>135</v>
      </c>
      <c r="G32" s="5">
        <v>0.0</v>
      </c>
      <c r="H32" s="5">
        <v>1.0</v>
      </c>
      <c r="I32" s="6" t="s">
        <v>136</v>
      </c>
      <c r="J32" s="5">
        <v>1.0</v>
      </c>
    </row>
    <row r="33">
      <c r="A33" s="4" t="s">
        <v>137</v>
      </c>
      <c r="B33" s="4">
        <v>17.0</v>
      </c>
      <c r="D33" s="4" t="s">
        <v>138</v>
      </c>
      <c r="G33" s="5">
        <v>0.0</v>
      </c>
      <c r="H33" s="5">
        <v>1.0</v>
      </c>
      <c r="I33" s="6" t="s">
        <v>139</v>
      </c>
      <c r="J33" s="5">
        <v>1.0</v>
      </c>
    </row>
    <row r="34">
      <c r="A34" s="4" t="s">
        <v>53</v>
      </c>
      <c r="B34" s="4">
        <v>1.0</v>
      </c>
      <c r="D34" s="4" t="s">
        <v>55</v>
      </c>
      <c r="G34" s="5">
        <v>1.0</v>
      </c>
      <c r="H34" s="5">
        <v>0.0</v>
      </c>
      <c r="I34" s="6" t="s">
        <v>140</v>
      </c>
      <c r="J34" s="5">
        <v>0.0</v>
      </c>
    </row>
    <row r="35">
      <c r="A35" s="4" t="s">
        <v>68</v>
      </c>
      <c r="B35" s="4">
        <v>8.0</v>
      </c>
      <c r="D35" s="4" t="s">
        <v>69</v>
      </c>
      <c r="G35" s="5">
        <v>0.0</v>
      </c>
      <c r="H35" s="5">
        <v>1.0</v>
      </c>
      <c r="I35" s="6" t="s">
        <v>141</v>
      </c>
      <c r="J35" s="5">
        <v>1.0</v>
      </c>
    </row>
    <row r="36">
      <c r="A36" s="4" t="s">
        <v>74</v>
      </c>
      <c r="B36" s="4">
        <v>8.0</v>
      </c>
      <c r="D36" s="4" t="s">
        <v>75</v>
      </c>
      <c r="G36" s="5">
        <v>0.0</v>
      </c>
      <c r="H36" s="5">
        <v>1.0</v>
      </c>
      <c r="I36" s="6" t="s">
        <v>142</v>
      </c>
      <c r="J36" s="5">
        <v>1.0</v>
      </c>
    </row>
    <row r="37">
      <c r="A37" s="4" t="s">
        <v>143</v>
      </c>
      <c r="B37" s="4">
        <v>1.0</v>
      </c>
      <c r="D37" s="4" t="s">
        <v>144</v>
      </c>
      <c r="G37" s="5">
        <v>1.0</v>
      </c>
      <c r="H37" s="5">
        <v>0.0</v>
      </c>
      <c r="I37" s="6" t="s">
        <v>145</v>
      </c>
      <c r="J37" s="5">
        <v>0.0</v>
      </c>
    </row>
    <row r="38">
      <c r="A38" s="10" t="str">
        <f>HYPERLINK("https://developer.android.com/reference/android/content/Intent.html#ACTION_GET_CONTENT","ACTION_GET_CONTENT")</f>
        <v>ACTION_GET_CONTENT</v>
      </c>
      <c r="B38" s="4">
        <v>1.0</v>
      </c>
      <c r="D38" s="4" t="s">
        <v>84</v>
      </c>
      <c r="E38" s="16" t="s">
        <v>146</v>
      </c>
      <c r="F38" s="4" t="s">
        <v>126</v>
      </c>
      <c r="G38" s="5">
        <v>1.0</v>
      </c>
      <c r="H38" s="5">
        <v>0.0</v>
      </c>
      <c r="I38" s="6" t="s">
        <v>147</v>
      </c>
      <c r="J38" s="5">
        <v>0.0</v>
      </c>
    </row>
    <row r="39">
      <c r="A39" s="10" t="str">
        <f>HYPERLINK("https://developer.android.com/reference/android/content/Intent.html#ACTION_GET_RESTRICTION_ENTRIES","ACTION_GET_RESTRICTION_ENTRIES")</f>
        <v>ACTION_GET_RESTRICTION_ENTRIES</v>
      </c>
      <c r="B39" s="4">
        <v>18.0</v>
      </c>
      <c r="D39" s="4" t="s">
        <v>100</v>
      </c>
      <c r="G39" s="5">
        <v>0.0</v>
      </c>
      <c r="H39" s="5">
        <v>1.0</v>
      </c>
      <c r="I39" s="6" t="s">
        <v>149</v>
      </c>
      <c r="J39" s="5">
        <v>0.0</v>
      </c>
    </row>
    <row r="40">
      <c r="A40" s="10" t="str">
        <f>HYPERLINK("https://developer.android.com/reference/android/content/Intent.html#ACTION_GTALK_SERVICE_CONNECTED","ACTION_GTALK_SERVICE_CONNECTED")</f>
        <v>ACTION_GTALK_SERVICE_CONNECTED</v>
      </c>
      <c r="B40" s="4">
        <v>1.0</v>
      </c>
      <c r="D40" s="4" t="s">
        <v>151</v>
      </c>
      <c r="G40" s="5">
        <v>0.0</v>
      </c>
      <c r="H40" s="5">
        <v>1.0</v>
      </c>
      <c r="I40" s="6" t="s">
        <v>152</v>
      </c>
      <c r="J40" s="5">
        <v>0.0</v>
      </c>
    </row>
    <row r="41">
      <c r="A41" s="10" t="str">
        <f>HYPERLINK("https://developer.android.com/reference/android/content/Intent.html#ACTION_GTALK_SERVICE_DISCONNECTED","ACTION_GTALK_SERVICE_DISCONNECTED")</f>
        <v>ACTION_GTALK_SERVICE_DISCONNECTED</v>
      </c>
      <c r="B41" s="4">
        <v>1.0</v>
      </c>
      <c r="D41" s="4" t="s">
        <v>153</v>
      </c>
      <c r="G41" s="5">
        <v>0.0</v>
      </c>
      <c r="H41" s="5">
        <v>1.0</v>
      </c>
      <c r="I41" s="6" t="s">
        <v>154</v>
      </c>
      <c r="J41" s="5">
        <v>0.0</v>
      </c>
    </row>
    <row r="42">
      <c r="A42" s="10" t="str">
        <f>HYPERLINK("https://developer.android.com/reference/android/content/Intent.html#ACTION_HEADSET_PLUG","ACTION_HEADSET_PLUG")</f>
        <v>ACTION_HEADSET_PLUG</v>
      </c>
      <c r="B42" s="4">
        <v>1.0</v>
      </c>
      <c r="D42" s="4" t="s">
        <v>155</v>
      </c>
      <c r="G42" s="5">
        <v>0.0</v>
      </c>
      <c r="H42" s="5">
        <v>1.0</v>
      </c>
      <c r="I42" s="6" t="s">
        <v>156</v>
      </c>
      <c r="J42" s="5">
        <v>0.0</v>
      </c>
    </row>
    <row r="43">
      <c r="A43" s="10" t="str">
        <f>HYPERLINK("https://developer.android.com/reference/android/content/Intent.html#ACTION_INPUT_METHOD_CHANGED","ACTION_INPUT_METHOD_CHANGED")</f>
        <v>ACTION_INPUT_METHOD_CHANGED</v>
      </c>
      <c r="B43" s="4">
        <v>3.0</v>
      </c>
      <c r="D43" s="4" t="s">
        <v>158</v>
      </c>
      <c r="G43" s="5">
        <v>0.0</v>
      </c>
      <c r="H43" s="5">
        <v>1.0</v>
      </c>
      <c r="I43" s="6" t="s">
        <v>159</v>
      </c>
      <c r="J43" s="5">
        <v>0.0</v>
      </c>
    </row>
    <row r="44">
      <c r="A44" s="10" t="str">
        <f>HYPERLINK("https://developer.android.com/reference/android/content/Intent.html#ACTION_INSERT","ACTION_INSERT")</f>
        <v>ACTION_INSERT</v>
      </c>
      <c r="B44" s="4">
        <v>1.0</v>
      </c>
      <c r="D44" s="4" t="s">
        <v>76</v>
      </c>
      <c r="G44" s="5">
        <v>1.0</v>
      </c>
      <c r="H44" s="5">
        <v>0.0</v>
      </c>
      <c r="I44" s="6" t="s">
        <v>161</v>
      </c>
      <c r="J44" s="5">
        <v>0.0</v>
      </c>
    </row>
    <row r="45">
      <c r="A45" s="10" t="str">
        <f>HYPERLINK("https://developer.android.com/reference/android/content/Intent.html#ACTION_INSERT_OR_EDIT","ACTION_INSERT_OR_EDIT")</f>
        <v>ACTION_INSERT_OR_EDIT</v>
      </c>
      <c r="B45" s="4">
        <v>1.0</v>
      </c>
      <c r="D45" s="4" t="s">
        <v>162</v>
      </c>
      <c r="E45" s="16" t="s">
        <v>163</v>
      </c>
      <c r="G45" s="5">
        <v>1.0</v>
      </c>
      <c r="H45" s="5">
        <v>0.0</v>
      </c>
      <c r="I45" s="6" t="s">
        <v>164</v>
      </c>
      <c r="J45" s="5">
        <v>0.0</v>
      </c>
    </row>
    <row r="46">
      <c r="A46" s="10" t="str">
        <f>HYPERLINK("https://developer.android.com/reference/android/content/Intent.html#ACTION_INSTALL_FAILURE","ACTION_INSTALL_FAILURE")</f>
        <v>ACTION_INSTALL_FAILURE</v>
      </c>
      <c r="B46" s="4">
        <v>27.0</v>
      </c>
      <c r="D46" s="4" t="s">
        <v>165</v>
      </c>
      <c r="G46" s="5">
        <v>1.0</v>
      </c>
      <c r="H46" s="5">
        <v>0.0</v>
      </c>
      <c r="I46" s="6" t="s">
        <v>166</v>
      </c>
      <c r="J46" s="5">
        <v>0.0</v>
      </c>
    </row>
    <row r="47">
      <c r="A47" s="10" t="str">
        <f>HYPERLINK("https://developer.android.com/reference/android/content/Intent.html#ACTION_INSTALL_PACKAGE","ACTION_INSTALL_PACKAGE")</f>
        <v>ACTION_INSTALL_PACKAGE</v>
      </c>
      <c r="B47" s="4">
        <v>14.0</v>
      </c>
      <c r="C47" s="4">
        <v>29.0</v>
      </c>
      <c r="D47" s="4" t="s">
        <v>83</v>
      </c>
      <c r="G47" s="5">
        <v>1.0</v>
      </c>
      <c r="H47" s="5">
        <v>0.0</v>
      </c>
      <c r="I47" s="6" t="s">
        <v>168</v>
      </c>
      <c r="J47" s="5">
        <v>0.0</v>
      </c>
      <c r="K47" s="4" t="s">
        <v>169</v>
      </c>
      <c r="L47" s="4">
        <v>25.0</v>
      </c>
    </row>
    <row r="48">
      <c r="A48" s="10" t="str">
        <f>HYPERLINK("https://developer.android.com/reference/android/content/Intent.html#ACTION_LOCALE_CHANGED","ACTION_LOCALE_CHANGED")</f>
        <v>ACTION_LOCALE_CHANGED</v>
      </c>
      <c r="B48" s="4">
        <v>7.0</v>
      </c>
      <c r="D48" s="4" t="s">
        <v>170</v>
      </c>
      <c r="G48" s="5">
        <v>0.0</v>
      </c>
      <c r="H48" s="5">
        <v>1.0</v>
      </c>
      <c r="I48" s="6" t="s">
        <v>172</v>
      </c>
      <c r="J48" s="5">
        <v>1.0</v>
      </c>
    </row>
    <row r="49">
      <c r="A49" s="10" t="str">
        <f>HYPERLINK("https://developer.android.com/reference/android/content/Intent.html#ACTION_LOCKED_BOOT_COMPLETED","ACTION_LOCKED_BOOT_COMPLETED")</f>
        <v>ACTION_LOCKED_BOOT_COMPLETED</v>
      </c>
      <c r="B49" s="4">
        <v>24.0</v>
      </c>
      <c r="D49" s="4" t="s">
        <v>173</v>
      </c>
      <c r="G49" s="5">
        <v>0.0</v>
      </c>
      <c r="H49" s="5">
        <v>1.0</v>
      </c>
      <c r="I49" s="6" t="s">
        <v>174</v>
      </c>
      <c r="J49" s="5">
        <v>1.0</v>
      </c>
      <c r="K49" s="4" t="s">
        <v>175</v>
      </c>
      <c r="L49" s="4">
        <v>24.0</v>
      </c>
    </row>
    <row r="50">
      <c r="A50" s="10" t="str">
        <f>HYPERLINK("https://developer.android.com/reference/android/content/Intent.html#ACTION_MAIN","ACTION_MAIN")</f>
        <v>ACTION_MAIN</v>
      </c>
      <c r="B50" s="4">
        <v>1.0</v>
      </c>
      <c r="D50" s="4" t="s">
        <v>181</v>
      </c>
      <c r="G50" s="5">
        <v>1.0</v>
      </c>
      <c r="H50" s="5">
        <v>0.0</v>
      </c>
      <c r="I50" s="6" t="s">
        <v>182</v>
      </c>
      <c r="J50" s="5">
        <v>0.0</v>
      </c>
    </row>
    <row r="51">
      <c r="A51" s="10" t="str">
        <f>HYPERLINK("https://developer.android.com/reference/android/content/Intent.html#ACTION_MANAGE_NETWORK_USAGE","ACTION_MANAGE_NETWORK_USAGE")</f>
        <v>ACTION_MANAGE_NETWORK_USAGE</v>
      </c>
      <c r="B51" s="4">
        <v>14.0</v>
      </c>
      <c r="D51" s="4" t="s">
        <v>183</v>
      </c>
      <c r="G51" s="5">
        <v>1.0</v>
      </c>
      <c r="H51" s="5">
        <v>0.0</v>
      </c>
      <c r="I51" s="6" t="s">
        <v>184</v>
      </c>
      <c r="J51" s="5">
        <v>0.0</v>
      </c>
    </row>
    <row r="52">
      <c r="A52" s="10" t="str">
        <f>HYPERLINK("https://developer.android.com/reference/android/content/Intent.html#ACTION_MANAGE_PACKAGE_STORAGE","ACTION_MANAGE_PACKAGE_STORAGE")</f>
        <v>ACTION_MANAGE_PACKAGE_STORAGE</v>
      </c>
      <c r="B52" s="4">
        <v>1.0</v>
      </c>
      <c r="D52" s="4" t="s">
        <v>189</v>
      </c>
      <c r="G52" s="5">
        <v>0.0</v>
      </c>
      <c r="H52" s="5">
        <v>1.0</v>
      </c>
      <c r="I52" s="6" t="s">
        <v>190</v>
      </c>
      <c r="J52" s="5">
        <v>0.0</v>
      </c>
    </row>
    <row r="53">
      <c r="A53" s="10" t="str">
        <f>HYPERLINK("https://developer.android.com/reference/android/content/Intent.html#ACTION_MANAGED_PROFILE_ADDED","ACTION_MANAGED_PROFILE_ADDED")</f>
        <v>ACTION_MANAGED_PROFILE_ADDED</v>
      </c>
      <c r="B53" s="4">
        <v>21.0</v>
      </c>
      <c r="D53" s="4" t="s">
        <v>148</v>
      </c>
      <c r="G53" s="5">
        <v>0.0</v>
      </c>
      <c r="H53" s="5">
        <v>1.0</v>
      </c>
      <c r="I53" s="6" t="s">
        <v>192</v>
      </c>
      <c r="J53" s="5">
        <v>0.0</v>
      </c>
    </row>
    <row r="54">
      <c r="A54" s="10" t="str">
        <f>HYPERLINK("https://developer.android.com/reference/android/content/Intent.html#ACTION_MANAGED_PROFILE_AVAILABLE","ACTION_MANAGED_PROFILE_AVAILABLE")</f>
        <v>ACTION_MANAGED_PROFILE_AVAILABLE</v>
      </c>
      <c r="B54" s="4">
        <v>24.0</v>
      </c>
      <c r="D54" s="4" t="s">
        <v>150</v>
      </c>
      <c r="G54" s="5">
        <v>0.0</v>
      </c>
      <c r="H54" s="5">
        <v>1.0</v>
      </c>
      <c r="I54" s="6" t="s">
        <v>193</v>
      </c>
      <c r="J54" s="5">
        <v>0.0</v>
      </c>
    </row>
    <row r="55">
      <c r="A55" s="10" t="str">
        <f>HYPERLINK("https://developer.android.com/reference/android/content/Intent.html#ACTION_MANAGED_PROFILE_REMOVED","ACTION_MANAGED_PROFILE_REMOVED")</f>
        <v>ACTION_MANAGED_PROFILE_REMOVED</v>
      </c>
      <c r="B55" s="4">
        <v>21.0</v>
      </c>
      <c r="D55" s="4" t="s">
        <v>157</v>
      </c>
      <c r="G55" s="5">
        <v>0.0</v>
      </c>
      <c r="H55" s="5">
        <v>1.0</v>
      </c>
      <c r="I55" s="6" t="s">
        <v>194</v>
      </c>
      <c r="J55" s="5">
        <v>0.0</v>
      </c>
    </row>
    <row r="56">
      <c r="A56" s="10" t="str">
        <f>HYPERLINK("https://developer.android.com/reference/android/content/Intent.html#ACTION_MANAGED_PROFILE_UNAVAILABLE","ACTION_MANAGED_PROFILE_UNAVAILABLE")</f>
        <v>ACTION_MANAGED_PROFILE_UNAVAILABLE</v>
      </c>
      <c r="B56" s="4">
        <v>24.0</v>
      </c>
      <c r="D56" s="4" t="s">
        <v>160</v>
      </c>
      <c r="G56" s="5">
        <v>0.0</v>
      </c>
      <c r="H56" s="5">
        <v>1.0</v>
      </c>
      <c r="I56" s="6" t="s">
        <v>198</v>
      </c>
      <c r="J56" s="5">
        <v>0.0</v>
      </c>
    </row>
    <row r="57">
      <c r="A57" s="10" t="str">
        <f>HYPERLINK("https://developer.android.com/reference/android/content/Intent.html#ACTION_MANAGED_PROFILE_UNLOCKED","ACTION_MANAGED_PROFILE_UNLOCKED")</f>
        <v>ACTION_MANAGED_PROFILE_UNLOCKED</v>
      </c>
      <c r="B57" s="4">
        <v>24.0</v>
      </c>
      <c r="D57" s="4" t="s">
        <v>167</v>
      </c>
      <c r="G57" s="5">
        <v>0.0</v>
      </c>
      <c r="H57" s="5">
        <v>1.0</v>
      </c>
      <c r="I57" s="6" t="s">
        <v>199</v>
      </c>
      <c r="J57" s="5">
        <v>0.0</v>
      </c>
    </row>
    <row r="58">
      <c r="A58" s="10" t="str">
        <f>HYPERLINK("https://developer.android.com/reference/android/content/Intent.html#ACTION_MEDIA_BAD_REMOVAL","ACTION_MEDIA_BAD_REMOVAL")</f>
        <v>ACTION_MEDIA_BAD_REMOVAL</v>
      </c>
      <c r="B58" s="4">
        <v>1.0</v>
      </c>
      <c r="D58" s="4" t="s">
        <v>200</v>
      </c>
      <c r="G58" s="5">
        <v>0.0</v>
      </c>
      <c r="H58" s="5">
        <v>1.0</v>
      </c>
      <c r="I58" s="6" t="s">
        <v>201</v>
      </c>
      <c r="J58" s="5">
        <v>0.0</v>
      </c>
    </row>
    <row r="59">
      <c r="A59" s="10" t="str">
        <f>HYPERLINK("https://developer.android.com/reference/android/content/Intent.html#ACTION_MEDIA_BUTTON","ACTION_MEDIA_BUTTON")</f>
        <v>ACTION_MEDIA_BUTTON</v>
      </c>
      <c r="B59" s="4">
        <v>1.0</v>
      </c>
      <c r="D59" s="4" t="s">
        <v>171</v>
      </c>
      <c r="G59" s="5">
        <v>0.0</v>
      </c>
      <c r="H59" s="5">
        <v>1.0</v>
      </c>
      <c r="I59" s="6" t="s">
        <v>202</v>
      </c>
      <c r="J59" s="5">
        <v>0.0</v>
      </c>
    </row>
    <row r="60">
      <c r="A60" s="10" t="str">
        <f>HYPERLINK("https://developer.android.com/reference/android/content/Intent.html#ACTION_MEDIA_CHECKING","ACTION_MEDIA_CHECKING")</f>
        <v>ACTION_MEDIA_CHECKING</v>
      </c>
      <c r="B60" s="4">
        <v>3.0</v>
      </c>
      <c r="D60" s="4" t="s">
        <v>204</v>
      </c>
      <c r="G60" s="5">
        <v>0.0</v>
      </c>
      <c r="H60" s="5">
        <v>1.0</v>
      </c>
      <c r="I60" s="6" t="s">
        <v>205</v>
      </c>
      <c r="J60" s="5">
        <v>0.0</v>
      </c>
    </row>
    <row r="61">
      <c r="A61" s="10" t="str">
        <f>HYPERLINK("https://developer.android.com/reference/android/content/Intent.html#ACTION_MEDIA_EJECT","ACTION_MEDIA_EJECT")</f>
        <v>ACTION_MEDIA_EJECT</v>
      </c>
      <c r="B61" s="4">
        <v>1.0</v>
      </c>
      <c r="D61" s="4" t="s">
        <v>206</v>
      </c>
      <c r="G61" s="5">
        <v>0.0</v>
      </c>
      <c r="H61" s="5">
        <v>1.0</v>
      </c>
      <c r="I61" s="6" t="s">
        <v>207</v>
      </c>
      <c r="J61" s="5">
        <v>0.0</v>
      </c>
    </row>
    <row r="62">
      <c r="A62" s="4" t="s">
        <v>208</v>
      </c>
      <c r="B62" s="4">
        <v>1.0</v>
      </c>
      <c r="D62" s="4" t="s">
        <v>209</v>
      </c>
      <c r="G62" s="5">
        <v>0.0</v>
      </c>
      <c r="H62" s="5">
        <v>1.0</v>
      </c>
      <c r="I62" s="6" t="s">
        <v>210</v>
      </c>
      <c r="J62" s="19">
        <v>0.0</v>
      </c>
    </row>
    <row r="63">
      <c r="A63" s="4" t="s">
        <v>213</v>
      </c>
      <c r="B63" s="4">
        <v>3.0</v>
      </c>
      <c r="D63" s="4" t="s">
        <v>214</v>
      </c>
      <c r="G63" s="5">
        <v>0.0</v>
      </c>
      <c r="H63" s="5">
        <v>1.0</v>
      </c>
      <c r="I63" s="6" t="s">
        <v>215</v>
      </c>
      <c r="J63" s="19">
        <v>0.0</v>
      </c>
    </row>
    <row r="64">
      <c r="A64" s="4" t="s">
        <v>217</v>
      </c>
      <c r="B64" s="4">
        <v>1.0</v>
      </c>
      <c r="D64" s="4" t="s">
        <v>218</v>
      </c>
      <c r="G64" s="5">
        <v>0.0</v>
      </c>
      <c r="H64" s="5">
        <v>1.0</v>
      </c>
      <c r="I64" s="6" t="s">
        <v>219</v>
      </c>
      <c r="J64" s="19">
        <v>0.0</v>
      </c>
    </row>
    <row r="65">
      <c r="A65" s="4" t="s">
        <v>220</v>
      </c>
      <c r="B65" s="4">
        <v>1.0</v>
      </c>
      <c r="D65" s="4" t="s">
        <v>221</v>
      </c>
      <c r="G65" s="5">
        <v>0.0</v>
      </c>
      <c r="H65" s="5">
        <v>1.0</v>
      </c>
      <c r="I65" s="6" t="s">
        <v>222</v>
      </c>
      <c r="J65" s="19">
        <v>0.0</v>
      </c>
    </row>
    <row r="66">
      <c r="A66" s="4" t="s">
        <v>224</v>
      </c>
      <c r="B66" s="4">
        <v>1.0</v>
      </c>
      <c r="C66" s="4">
        <v>29.0</v>
      </c>
      <c r="D66" s="4" t="s">
        <v>225</v>
      </c>
      <c r="G66" s="5">
        <v>0.0</v>
      </c>
      <c r="H66" s="5">
        <v>1.0</v>
      </c>
      <c r="I66" s="6" t="s">
        <v>227</v>
      </c>
      <c r="J66" s="19">
        <v>0.0</v>
      </c>
    </row>
    <row r="67">
      <c r="A67" s="4" t="s">
        <v>228</v>
      </c>
      <c r="B67" s="4">
        <v>1.0</v>
      </c>
      <c r="D67" s="4" t="s">
        <v>229</v>
      </c>
      <c r="G67" s="5">
        <v>0.0</v>
      </c>
      <c r="H67" s="5">
        <v>1.0</v>
      </c>
      <c r="I67" s="6" t="s">
        <v>231</v>
      </c>
      <c r="J67" s="19">
        <v>0.0</v>
      </c>
    </row>
    <row r="68">
      <c r="A68" s="4" t="s">
        <v>233</v>
      </c>
      <c r="B68" s="4">
        <v>1.0</v>
      </c>
      <c r="D68" s="4" t="s">
        <v>234</v>
      </c>
      <c r="G68" s="5">
        <v>0.0</v>
      </c>
      <c r="H68" s="5">
        <v>1.0</v>
      </c>
      <c r="I68" s="6" t="s">
        <v>235</v>
      </c>
      <c r="J68" s="19">
        <v>0.0</v>
      </c>
    </row>
    <row r="69">
      <c r="A69" s="4" t="s">
        <v>236</v>
      </c>
      <c r="B69" s="4">
        <v>1.0</v>
      </c>
      <c r="D69" s="4" t="s">
        <v>238</v>
      </c>
      <c r="G69" s="5">
        <v>0.0</v>
      </c>
      <c r="H69" s="5">
        <v>1.0</v>
      </c>
      <c r="I69" s="6" t="s">
        <v>239</v>
      </c>
      <c r="J69" s="19">
        <v>0.0</v>
      </c>
    </row>
    <row r="70">
      <c r="A70" s="4" t="s">
        <v>240</v>
      </c>
      <c r="B70" s="4">
        <v>1.0</v>
      </c>
      <c r="D70" s="4" t="s">
        <v>241</v>
      </c>
      <c r="G70" s="5">
        <v>0.0</v>
      </c>
      <c r="H70" s="5">
        <v>1.0</v>
      </c>
      <c r="I70" s="6" t="s">
        <v>242</v>
      </c>
      <c r="J70" s="19">
        <v>0.0</v>
      </c>
    </row>
    <row r="71">
      <c r="A71" s="4" t="s">
        <v>243</v>
      </c>
      <c r="B71" s="4">
        <v>12.0</v>
      </c>
      <c r="D71" s="4" t="s">
        <v>245</v>
      </c>
      <c r="G71" s="5">
        <v>0.0</v>
      </c>
      <c r="H71" s="5">
        <v>1.0</v>
      </c>
      <c r="I71" s="6" t="s">
        <v>246</v>
      </c>
      <c r="J71" s="19">
        <v>1.0</v>
      </c>
    </row>
    <row r="72">
      <c r="A72" s="4" t="s">
        <v>176</v>
      </c>
      <c r="B72" s="4">
        <v>28.0</v>
      </c>
      <c r="D72" s="4" t="s">
        <v>177</v>
      </c>
      <c r="G72" s="5">
        <v>0.0</v>
      </c>
      <c r="H72" s="5">
        <v>1.0</v>
      </c>
      <c r="I72" s="6" t="s">
        <v>249</v>
      </c>
      <c r="J72" s="19">
        <v>1.0</v>
      </c>
    </row>
    <row r="73">
      <c r="A73" s="4" t="s">
        <v>251</v>
      </c>
      <c r="B73" s="4">
        <v>28.0</v>
      </c>
      <c r="D73" s="4" t="s">
        <v>252</v>
      </c>
      <c r="G73" s="5">
        <v>0.0</v>
      </c>
      <c r="H73" s="5">
        <v>1.0</v>
      </c>
      <c r="I73" s="6" t="s">
        <v>253</v>
      </c>
      <c r="J73" s="19">
        <v>1.0</v>
      </c>
    </row>
    <row r="74">
      <c r="A74" s="4" t="s">
        <v>179</v>
      </c>
      <c r="B74" s="4">
        <v>1.0</v>
      </c>
      <c r="C74" s="4">
        <v>29.0</v>
      </c>
      <c r="D74" s="4" t="s">
        <v>180</v>
      </c>
      <c r="G74" s="5">
        <v>0.0</v>
      </c>
      <c r="H74" s="5">
        <v>1.0</v>
      </c>
      <c r="I74" s="6" t="s">
        <v>256</v>
      </c>
      <c r="J74" s="19">
        <v>1.0</v>
      </c>
    </row>
    <row r="75">
      <c r="A75" s="4" t="s">
        <v>257</v>
      </c>
      <c r="B75" s="4">
        <v>19.0</v>
      </c>
      <c r="D75" s="4" t="s">
        <v>258</v>
      </c>
      <c r="E75" s="16" t="s">
        <v>259</v>
      </c>
      <c r="F75" s="4" t="s">
        <v>126</v>
      </c>
      <c r="G75" s="5">
        <v>1.0</v>
      </c>
      <c r="H75" s="5">
        <v>0.0</v>
      </c>
      <c r="I75" s="6" t="s">
        <v>260</v>
      </c>
      <c r="J75" s="19">
        <v>0.0</v>
      </c>
    </row>
    <row r="76">
      <c r="A76" s="4" t="s">
        <v>261</v>
      </c>
      <c r="B76" s="4">
        <v>21.0</v>
      </c>
      <c r="D76" s="4" t="s">
        <v>262</v>
      </c>
      <c r="G76" s="5">
        <v>1.0</v>
      </c>
      <c r="H76" s="5">
        <v>0.0</v>
      </c>
      <c r="I76" s="6" t="s">
        <v>263</v>
      </c>
      <c r="J76" s="19">
        <v>0.0</v>
      </c>
    </row>
    <row r="77">
      <c r="A77" s="4" t="s">
        <v>186</v>
      </c>
      <c r="B77" s="4">
        <v>1.0</v>
      </c>
      <c r="D77" s="4" t="s">
        <v>187</v>
      </c>
      <c r="G77" s="5">
        <v>0.0</v>
      </c>
      <c r="H77" s="5">
        <v>1.0</v>
      </c>
      <c r="I77" s="6" t="s">
        <v>264</v>
      </c>
      <c r="J77" s="19">
        <v>1.0</v>
      </c>
    </row>
    <row r="78">
      <c r="A78" s="4" t="s">
        <v>195</v>
      </c>
      <c r="B78" s="4">
        <v>1.0</v>
      </c>
      <c r="D78" s="4" t="s">
        <v>196</v>
      </c>
      <c r="G78" s="5">
        <v>0.0</v>
      </c>
      <c r="H78" s="5">
        <v>1.0</v>
      </c>
      <c r="I78" s="6" t="s">
        <v>265</v>
      </c>
      <c r="J78" s="19">
        <v>1.0</v>
      </c>
    </row>
    <row r="79">
      <c r="A79" s="4" t="s">
        <v>211</v>
      </c>
      <c r="B79" s="4">
        <v>3.0</v>
      </c>
      <c r="D79" s="4" t="s">
        <v>212</v>
      </c>
      <c r="G79" s="5">
        <v>0.0</v>
      </c>
      <c r="H79" s="5">
        <v>1.0</v>
      </c>
      <c r="I79" s="6" t="s">
        <v>266</v>
      </c>
      <c r="J79" s="19">
        <v>1.0</v>
      </c>
    </row>
    <row r="80">
      <c r="A80" s="4" t="s">
        <v>267</v>
      </c>
      <c r="B80" s="4">
        <v>12.0</v>
      </c>
      <c r="D80" s="4" t="s">
        <v>268</v>
      </c>
      <c r="G80" s="5">
        <v>0.0</v>
      </c>
      <c r="H80" s="5">
        <v>1.0</v>
      </c>
      <c r="I80" s="6" t="s">
        <v>269</v>
      </c>
      <c r="J80" s="19">
        <v>1.0</v>
      </c>
    </row>
    <row r="81">
      <c r="A81" s="4" t="s">
        <v>223</v>
      </c>
      <c r="B81" s="4">
        <v>14.0</v>
      </c>
      <c r="D81" s="4" t="s">
        <v>226</v>
      </c>
      <c r="G81" s="5">
        <v>0.0</v>
      </c>
      <c r="H81" s="5">
        <v>1.0</v>
      </c>
      <c r="I81" s="6" t="s">
        <v>270</v>
      </c>
      <c r="J81" s="19">
        <v>1.0</v>
      </c>
    </row>
    <row r="82">
      <c r="A82" s="10" t="str">
        <f>HYPERLINK("https://developer.android.com/reference/android/content/Intent.html#ACTION_PACKAGE_INSTALL","ACTION_PACKAGE_INSTALL")</f>
        <v>ACTION_PACKAGE_INSTALL</v>
      </c>
      <c r="B82" s="4">
        <v>1.0</v>
      </c>
      <c r="C82" s="4">
        <v>15.0</v>
      </c>
      <c r="D82" s="4" t="s">
        <v>90</v>
      </c>
      <c r="G82" s="5">
        <v>0.0</v>
      </c>
      <c r="H82" s="5">
        <v>1.0</v>
      </c>
      <c r="I82" s="6" t="s">
        <v>273</v>
      </c>
      <c r="J82" s="19">
        <v>1.0</v>
      </c>
    </row>
    <row r="83">
      <c r="A83" s="4" t="s">
        <v>274</v>
      </c>
      <c r="B83" s="4">
        <v>14.0</v>
      </c>
      <c r="D83" s="4" t="s">
        <v>275</v>
      </c>
      <c r="G83" s="5">
        <v>0.0</v>
      </c>
      <c r="H83" s="5">
        <v>1.0</v>
      </c>
      <c r="I83" s="6" t="s">
        <v>276</v>
      </c>
      <c r="J83" s="19">
        <v>1.0</v>
      </c>
    </row>
    <row r="84">
      <c r="A84" s="4" t="s">
        <v>230</v>
      </c>
      <c r="B84" s="4">
        <v>1.0</v>
      </c>
      <c r="D84" s="4" t="s">
        <v>232</v>
      </c>
      <c r="G84" s="5">
        <v>0.0</v>
      </c>
      <c r="H84" s="5">
        <v>1.0</v>
      </c>
      <c r="I84" s="6" t="s">
        <v>277</v>
      </c>
      <c r="J84" s="19">
        <v>1.0</v>
      </c>
    </row>
    <row r="85">
      <c r="A85" s="4" t="s">
        <v>244</v>
      </c>
      <c r="B85" s="4">
        <v>3.0</v>
      </c>
      <c r="D85" s="4" t="s">
        <v>247</v>
      </c>
      <c r="G85" s="5">
        <v>0.0</v>
      </c>
      <c r="H85" s="5">
        <v>1.0</v>
      </c>
      <c r="I85" s="6" t="s">
        <v>278</v>
      </c>
      <c r="J85" s="19">
        <v>1.0</v>
      </c>
    </row>
    <row r="86">
      <c r="A86" s="4" t="s">
        <v>248</v>
      </c>
      <c r="B86" s="4">
        <v>1.0</v>
      </c>
      <c r="D86" s="4" t="s">
        <v>250</v>
      </c>
      <c r="G86" s="5">
        <v>0.0</v>
      </c>
      <c r="H86" s="5">
        <v>1.0</v>
      </c>
      <c r="I86" s="6" t="s">
        <v>279</v>
      </c>
      <c r="J86" s="19">
        <v>1.0</v>
      </c>
    </row>
    <row r="87">
      <c r="A87" s="4" t="s">
        <v>280</v>
      </c>
      <c r="B87" s="4">
        <v>17.0</v>
      </c>
      <c r="D87" s="4" t="s">
        <v>281</v>
      </c>
      <c r="G87" s="5">
        <v>0.0</v>
      </c>
      <c r="H87" s="5">
        <v>1.0</v>
      </c>
      <c r="I87" s="6" t="s">
        <v>282</v>
      </c>
      <c r="J87" s="19">
        <v>1.0</v>
      </c>
    </row>
    <row r="88">
      <c r="A88" s="4" t="s">
        <v>254</v>
      </c>
      <c r="B88" s="4">
        <v>24.0</v>
      </c>
      <c r="D88" s="4" t="s">
        <v>255</v>
      </c>
      <c r="G88" s="5">
        <v>0.0</v>
      </c>
      <c r="H88" s="5">
        <v>1.0</v>
      </c>
      <c r="I88" s="6" t="s">
        <v>283</v>
      </c>
      <c r="J88" s="19">
        <v>1.0</v>
      </c>
    </row>
    <row r="89">
      <c r="A89" s="4" t="s">
        <v>271</v>
      </c>
      <c r="B89" s="4">
        <v>24.0</v>
      </c>
      <c r="D89" s="4" t="s">
        <v>272</v>
      </c>
      <c r="G89" s="5">
        <v>0.0</v>
      </c>
      <c r="H89" s="5">
        <v>1.0</v>
      </c>
      <c r="I89" s="6" t="s">
        <v>284</v>
      </c>
      <c r="J89" s="19">
        <v>1.0</v>
      </c>
    </row>
    <row r="90">
      <c r="A90" s="10" t="str">
        <f>HYPERLINK("https://developer.android.com/reference/android/content/Intent.html#ACTION_PASTE","ACTION_PASTE")</f>
        <v>ACTION_PASTE</v>
      </c>
      <c r="B90" s="4">
        <v>11.0</v>
      </c>
      <c r="D90" s="4" t="s">
        <v>94</v>
      </c>
      <c r="G90" s="5">
        <v>1.0</v>
      </c>
      <c r="H90" s="5">
        <v>0.0</v>
      </c>
      <c r="I90" s="6" t="s">
        <v>290</v>
      </c>
      <c r="J90" s="19">
        <v>0.0</v>
      </c>
    </row>
    <row r="91">
      <c r="A91" s="10" t="str">
        <f>HYPERLINK("https://developer.android.com/reference/android/content/Intent.html#ACTION_PICK","ACTION_PICK")</f>
        <v>ACTION_PICK</v>
      </c>
      <c r="B91" s="4">
        <v>1.0</v>
      </c>
      <c r="D91" s="4" t="s">
        <v>96</v>
      </c>
      <c r="G91" s="5">
        <v>1.0</v>
      </c>
      <c r="H91" s="5">
        <v>0.0</v>
      </c>
      <c r="I91" s="6" t="s">
        <v>295</v>
      </c>
      <c r="J91" s="19">
        <v>0.0</v>
      </c>
    </row>
    <row r="92">
      <c r="A92" s="4" t="s">
        <v>285</v>
      </c>
      <c r="B92" s="4">
        <v>1.0</v>
      </c>
      <c r="D92" s="4" t="s">
        <v>286</v>
      </c>
      <c r="G92" s="5">
        <v>1.0</v>
      </c>
      <c r="H92" s="5">
        <v>0.0</v>
      </c>
      <c r="I92" s="6" t="s">
        <v>297</v>
      </c>
      <c r="J92" s="19">
        <v>0.0</v>
      </c>
    </row>
    <row r="93">
      <c r="A93" s="4" t="s">
        <v>299</v>
      </c>
      <c r="B93" s="4">
        <v>4.0</v>
      </c>
      <c r="D93" s="4" t="s">
        <v>300</v>
      </c>
      <c r="G93" s="5">
        <v>0.0</v>
      </c>
      <c r="H93" s="5">
        <v>1.0</v>
      </c>
      <c r="I93" s="6" t="s">
        <v>301</v>
      </c>
      <c r="J93" s="19">
        <v>1.0</v>
      </c>
    </row>
    <row r="94">
      <c r="A94" s="4" t="s">
        <v>302</v>
      </c>
      <c r="B94" s="4">
        <v>4.0</v>
      </c>
      <c r="D94" s="4" t="s">
        <v>304</v>
      </c>
      <c r="G94" s="5">
        <v>0.0</v>
      </c>
      <c r="H94" s="5">
        <v>1.0</v>
      </c>
      <c r="I94" s="6" t="s">
        <v>305</v>
      </c>
      <c r="J94" s="19">
        <v>1.0</v>
      </c>
    </row>
    <row r="95">
      <c r="A95" s="4" t="s">
        <v>306</v>
      </c>
      <c r="B95" s="4">
        <v>4.0</v>
      </c>
      <c r="D95" s="4" t="s">
        <v>307</v>
      </c>
      <c r="G95" s="5">
        <v>1.0</v>
      </c>
      <c r="H95" s="5">
        <v>0.0</v>
      </c>
      <c r="I95" s="6" t="s">
        <v>309</v>
      </c>
      <c r="J95" s="19">
        <v>0.0</v>
      </c>
    </row>
    <row r="96">
      <c r="A96" s="4" t="s">
        <v>287</v>
      </c>
      <c r="B96" s="4">
        <v>23.0</v>
      </c>
      <c r="D96" s="4" t="s">
        <v>288</v>
      </c>
      <c r="G96" s="5">
        <v>1.0</v>
      </c>
      <c r="H96" s="5">
        <v>0.0</v>
      </c>
      <c r="I96" s="6" t="s">
        <v>311</v>
      </c>
      <c r="J96" s="19">
        <v>0.0</v>
      </c>
    </row>
    <row r="97">
      <c r="A97" s="4" t="s">
        <v>312</v>
      </c>
      <c r="B97" s="4">
        <v>1.0</v>
      </c>
      <c r="D97" s="4" t="s">
        <v>313</v>
      </c>
      <c r="G97" s="5">
        <v>0.0</v>
      </c>
      <c r="H97" s="5">
        <v>1.0</v>
      </c>
      <c r="I97" s="6" t="s">
        <v>314</v>
      </c>
      <c r="J97" s="19">
        <v>0.0</v>
      </c>
    </row>
    <row r="98">
      <c r="A98" s="4" t="s">
        <v>316</v>
      </c>
      <c r="B98" s="4">
        <v>17.0</v>
      </c>
      <c r="D98" s="4" t="s">
        <v>317</v>
      </c>
      <c r="G98" s="5">
        <v>0.0</v>
      </c>
      <c r="H98" s="5">
        <v>0.0</v>
      </c>
      <c r="I98" s="6" t="s">
        <v>318</v>
      </c>
      <c r="J98" s="19">
        <v>0.0</v>
      </c>
    </row>
    <row r="99">
      <c r="A99" s="10" t="str">
        <f>HYPERLINK("https://developer.android.com/reference/android/content/Intent.html#ACTION_QUICK_VIEW","ACTION_QUICK_VIEW")</f>
        <v>ACTION_QUICK_VIEW</v>
      </c>
      <c r="B99" s="4">
        <v>24.0</v>
      </c>
      <c r="D99" s="4" t="s">
        <v>103</v>
      </c>
      <c r="G99" s="5">
        <v>1.0</v>
      </c>
      <c r="H99" s="5">
        <v>0.0</v>
      </c>
      <c r="I99" s="6" t="s">
        <v>320</v>
      </c>
      <c r="J99" s="19">
        <v>0.0</v>
      </c>
    </row>
    <row r="100">
      <c r="A100" s="4" t="s">
        <v>321</v>
      </c>
      <c r="B100" s="4">
        <v>1.0</v>
      </c>
      <c r="D100" s="4" t="s">
        <v>322</v>
      </c>
      <c r="G100" s="5">
        <v>0.0</v>
      </c>
      <c r="H100" s="5">
        <v>1.0</v>
      </c>
      <c r="I100" s="6" t="s">
        <v>323</v>
      </c>
      <c r="J100" s="19">
        <v>1.0</v>
      </c>
    </row>
    <row r="101">
      <c r="A101" s="4" t="s">
        <v>324</v>
      </c>
      <c r="B101" s="4">
        <v>1.0</v>
      </c>
      <c r="D101" s="4" t="s">
        <v>325</v>
      </c>
      <c r="G101" s="5">
        <v>1.0</v>
      </c>
      <c r="H101" s="5">
        <v>0.0</v>
      </c>
      <c r="I101" s="6" t="s">
        <v>326</v>
      </c>
      <c r="J101" s="19">
        <v>0.0</v>
      </c>
    </row>
    <row r="102">
      <c r="A102" s="4" t="s">
        <v>328</v>
      </c>
      <c r="B102" s="4">
        <v>1.0</v>
      </c>
      <c r="D102" s="4" t="s">
        <v>329</v>
      </c>
      <c r="G102" s="5">
        <v>0.0</v>
      </c>
      <c r="H102" s="5">
        <v>1.0</v>
      </c>
      <c r="I102" s="6" t="s">
        <v>332</v>
      </c>
      <c r="J102" s="19">
        <v>1.0</v>
      </c>
    </row>
    <row r="103">
      <c r="A103" s="4" t="s">
        <v>333</v>
      </c>
      <c r="B103" s="4">
        <v>1.0</v>
      </c>
      <c r="D103" s="4" t="s">
        <v>334</v>
      </c>
      <c r="G103" s="5">
        <v>0.0</v>
      </c>
      <c r="H103" s="5">
        <v>1.0</v>
      </c>
      <c r="I103" s="6" t="s">
        <v>335</v>
      </c>
      <c r="J103" s="19">
        <v>1.0</v>
      </c>
    </row>
    <row r="104">
      <c r="A104" s="4" t="s">
        <v>336</v>
      </c>
      <c r="B104" s="4">
        <v>1.0</v>
      </c>
      <c r="D104" s="4" t="s">
        <v>337</v>
      </c>
      <c r="G104" s="5">
        <v>1.0</v>
      </c>
      <c r="H104" s="5">
        <v>0.0</v>
      </c>
      <c r="I104" s="6" t="s">
        <v>338</v>
      </c>
      <c r="J104" s="19">
        <v>0.0</v>
      </c>
    </row>
    <row r="105">
      <c r="A105" s="4" t="s">
        <v>339</v>
      </c>
      <c r="B105" s="4">
        <v>3.0</v>
      </c>
      <c r="D105" s="4" t="s">
        <v>340</v>
      </c>
      <c r="G105" s="5">
        <v>1.0</v>
      </c>
      <c r="H105" s="5">
        <v>0.0</v>
      </c>
      <c r="I105" s="6" t="s">
        <v>341</v>
      </c>
      <c r="J105" s="19">
        <v>0.0</v>
      </c>
    </row>
    <row r="106">
      <c r="A106" s="4" t="s">
        <v>296</v>
      </c>
      <c r="B106" s="4">
        <v>1.0</v>
      </c>
      <c r="D106" s="4" t="s">
        <v>298</v>
      </c>
      <c r="E106" s="20" t="s">
        <v>342</v>
      </c>
      <c r="G106" s="5">
        <v>1.0</v>
      </c>
      <c r="H106" s="5">
        <v>0.0</v>
      </c>
      <c r="I106" s="6" t="s">
        <v>346</v>
      </c>
      <c r="J106" s="19">
        <v>0.0</v>
      </c>
    </row>
    <row r="107">
      <c r="A107" s="10" t="str">
        <f>HYPERLINK("https://developer.android.com/reference/android/content/Intent.html#ACTION_SEND_MULTIPLE","ACTION_SEND_MULTIPLE")</f>
        <v>ACTION_SEND_MULTIPLE</v>
      </c>
      <c r="B107" s="4">
        <v>4.0</v>
      </c>
      <c r="D107" s="4" t="s">
        <v>331</v>
      </c>
      <c r="E107" s="20" t="s">
        <v>349</v>
      </c>
      <c r="G107" s="5">
        <v>1.0</v>
      </c>
      <c r="H107" s="5">
        <v>0.0</v>
      </c>
      <c r="I107" s="6" t="s">
        <v>350</v>
      </c>
      <c r="J107" s="5">
        <v>0.0</v>
      </c>
    </row>
    <row r="108">
      <c r="A108" s="4" t="s">
        <v>351</v>
      </c>
      <c r="B108" s="4">
        <v>1.0</v>
      </c>
      <c r="D108" s="4" t="s">
        <v>352</v>
      </c>
      <c r="G108" s="5">
        <v>1.0</v>
      </c>
      <c r="H108" s="5">
        <v>0.0</v>
      </c>
      <c r="I108" s="6" t="s">
        <v>354</v>
      </c>
      <c r="J108" s="19">
        <v>0.0</v>
      </c>
    </row>
    <row r="109">
      <c r="A109" s="4" t="s">
        <v>356</v>
      </c>
      <c r="B109" s="4">
        <v>1.0</v>
      </c>
      <c r="D109" s="4" t="s">
        <v>357</v>
      </c>
      <c r="G109" s="5">
        <v>1.0</v>
      </c>
      <c r="H109" s="5">
        <v>0.0</v>
      </c>
      <c r="I109" s="6" t="s">
        <v>360</v>
      </c>
      <c r="J109" s="5">
        <v>0.0</v>
      </c>
    </row>
    <row r="110">
      <c r="A110" s="4" t="s">
        <v>343</v>
      </c>
      <c r="B110" s="4">
        <v>24.0</v>
      </c>
      <c r="D110" s="4" t="s">
        <v>344</v>
      </c>
      <c r="G110" s="5">
        <v>1.0</v>
      </c>
      <c r="H110" s="5">
        <v>0.0</v>
      </c>
      <c r="I110" s="6" t="s">
        <v>364</v>
      </c>
      <c r="J110" s="5">
        <v>0.0</v>
      </c>
    </row>
    <row r="111">
      <c r="A111" s="4" t="s">
        <v>345</v>
      </c>
      <c r="B111" s="4">
        <v>4.0</v>
      </c>
      <c r="D111" s="4" t="s">
        <v>347</v>
      </c>
      <c r="E111" s="4"/>
      <c r="F111" s="4"/>
      <c r="G111" s="5">
        <v>0.0</v>
      </c>
      <c r="H111" s="5">
        <v>1.0</v>
      </c>
      <c r="I111" s="6" t="s">
        <v>367</v>
      </c>
      <c r="J111" s="5">
        <v>1.0</v>
      </c>
    </row>
    <row r="112">
      <c r="A112" s="10" t="str">
        <f>HYPERLINK("https://developer.android.com/reference/android/content/Intent.html#ACTION_SYNC","ACTION_SYNC")</f>
        <v>ACTION_SYNC</v>
      </c>
      <c r="B112" s="4">
        <v>1.0</v>
      </c>
      <c r="D112" s="4" t="s">
        <v>376</v>
      </c>
      <c r="G112" s="5">
        <v>1.0</v>
      </c>
      <c r="H112" s="5">
        <v>0.0</v>
      </c>
      <c r="I112" s="6" t="s">
        <v>377</v>
      </c>
      <c r="J112" s="5">
        <v>0.0</v>
      </c>
    </row>
    <row r="113">
      <c r="A113" s="10" t="str">
        <f>HYPERLINK("https://developer.android.com/reference/android/content/Intent.html#ACTION_SYSTEM_TUTORIAL","ACTION_SYSTEM_TUTORIAL")</f>
        <v>ACTION_SYSTEM_TUTORIAL</v>
      </c>
      <c r="B113" s="4">
        <v>3.0</v>
      </c>
      <c r="D113" s="4" t="s">
        <v>353</v>
      </c>
      <c r="G113" s="5">
        <v>1.0</v>
      </c>
      <c r="H113" s="5">
        <v>0.0</v>
      </c>
      <c r="I113" s="6" t="s">
        <v>378</v>
      </c>
      <c r="J113" s="5">
        <v>0.0</v>
      </c>
    </row>
    <row r="114">
      <c r="A114" s="10" t="str">
        <f>HYPERLINK("https://developer.android.com/reference/android/content/Intent.html#ACTION_TIME_CHANGED","ACTION_TIME_CHANGED")</f>
        <v>ACTION_TIME_CHANGED</v>
      </c>
      <c r="B114" s="4">
        <v>1.0</v>
      </c>
      <c r="D114" s="4" t="s">
        <v>379</v>
      </c>
      <c r="G114" s="5">
        <v>0.0</v>
      </c>
      <c r="H114" s="5">
        <v>1.0</v>
      </c>
      <c r="I114" s="6" t="s">
        <v>380</v>
      </c>
      <c r="J114" s="5">
        <v>0.0</v>
      </c>
    </row>
    <row r="115">
      <c r="A115" s="10" t="str">
        <f>HYPERLINK("https://developer.android.com/reference/android/content/Intent.html#ACTION_TIME_TICK","ACTION_TIME_TICK")</f>
        <v>ACTION_TIME_TICK</v>
      </c>
      <c r="B115" s="4">
        <v>1.0</v>
      </c>
      <c r="D115" s="4" t="s">
        <v>381</v>
      </c>
      <c r="E115" s="4"/>
      <c r="F115" s="4"/>
      <c r="G115" s="5">
        <v>0.0</v>
      </c>
      <c r="H115" s="5">
        <v>1.0</v>
      </c>
      <c r="I115" s="6" t="s">
        <v>382</v>
      </c>
      <c r="J115" s="5">
        <v>1.0</v>
      </c>
    </row>
    <row r="116">
      <c r="A116" s="10" t="str">
        <f>HYPERLINK("https://developer.android.com/reference/android/content/Intent.html#ACTION_TIMEZONE_CHANGED","ACTION_TIMEZONE_CHANGED")</f>
        <v>ACTION_TIMEZONE_CHANGED</v>
      </c>
      <c r="B116" s="4">
        <v>1.0</v>
      </c>
      <c r="D116" s="4" t="s">
        <v>359</v>
      </c>
      <c r="E116" s="4"/>
      <c r="F116" s="4"/>
      <c r="G116" s="5">
        <v>0.0</v>
      </c>
      <c r="H116" s="5">
        <v>1.0</v>
      </c>
      <c r="I116" s="6" t="s">
        <v>383</v>
      </c>
      <c r="J116" s="5">
        <v>1.0</v>
      </c>
    </row>
    <row r="117">
      <c r="A117" s="10" t="str">
        <f>HYPERLINK("https://developer.android.com/reference/android/content/Intent.html#ACTION_UID_REMOVED","ACTION_UID_REMOVED")</f>
        <v>ACTION_UID_REMOVED</v>
      </c>
      <c r="B117" s="4">
        <v>1.0</v>
      </c>
      <c r="D117" s="4" t="s">
        <v>366</v>
      </c>
      <c r="E117" s="4"/>
      <c r="F117" s="4"/>
      <c r="G117" s="5">
        <v>0.0</v>
      </c>
      <c r="H117" s="5">
        <v>1.0</v>
      </c>
      <c r="I117" s="6" t="s">
        <v>384</v>
      </c>
      <c r="J117" s="5">
        <v>1.0</v>
      </c>
    </row>
    <row r="118">
      <c r="A118" s="10" t="str">
        <f>HYPERLINK("https://developer.android.com/reference/android/content/Intent.html#ACTION_UMS_CONNECTED","ACTION_UMS_CONNECTED")</f>
        <v>ACTION_UMS_CONNECTED</v>
      </c>
      <c r="B118" s="4">
        <v>1.0</v>
      </c>
      <c r="C118" s="4">
        <v>15.0</v>
      </c>
      <c r="D118" s="4" t="s">
        <v>385</v>
      </c>
      <c r="E118" s="4"/>
      <c r="F118" s="4"/>
      <c r="G118" s="5">
        <v>0.0</v>
      </c>
      <c r="H118" s="5">
        <v>1.0</v>
      </c>
      <c r="I118" s="6" t="s">
        <v>386</v>
      </c>
      <c r="J118" s="5">
        <v>0.0</v>
      </c>
    </row>
    <row r="119">
      <c r="A119" s="10" t="str">
        <f>HYPERLINK("https://developer.android.com/reference/android/content/Intent.html#ACTION_UMS_DISCONNECTED","ACTION_UMS_DISCONNECTED")</f>
        <v>ACTION_UMS_DISCONNECTED</v>
      </c>
      <c r="B119" s="4">
        <v>1.0</v>
      </c>
      <c r="C119" s="4">
        <v>15.0</v>
      </c>
      <c r="D119" s="4" t="s">
        <v>387</v>
      </c>
      <c r="E119" s="4"/>
      <c r="F119" s="4"/>
      <c r="G119" s="5">
        <v>0.0</v>
      </c>
      <c r="H119" s="5">
        <v>1.0</v>
      </c>
      <c r="I119" s="6" t="s">
        <v>388</v>
      </c>
      <c r="J119" s="5">
        <v>0.0</v>
      </c>
    </row>
    <row r="120">
      <c r="A120" s="10" t="str">
        <f>HYPERLINK("https://developer.android.com/reference/android/content/Intent.html#ACTION_UNINSTALL_PACKAGE","ACTION_UNINSTALL_PACKAGE")</f>
        <v>ACTION_UNINSTALL_PACKAGE</v>
      </c>
      <c r="B120" s="4">
        <v>14.0</v>
      </c>
      <c r="C120" s="4">
        <v>29.0</v>
      </c>
      <c r="D120" s="4" t="s">
        <v>369</v>
      </c>
      <c r="E120" s="4"/>
      <c r="F120" s="4"/>
      <c r="G120" s="5">
        <v>0.0</v>
      </c>
      <c r="H120" s="5">
        <v>0.0</v>
      </c>
      <c r="I120" s="6" t="s">
        <v>389</v>
      </c>
      <c r="J120" s="5">
        <v>0.0</v>
      </c>
      <c r="K120" s="4" t="s">
        <v>390</v>
      </c>
      <c r="L120" s="4">
        <v>28.0</v>
      </c>
    </row>
    <row r="121">
      <c r="A121" s="10" t="str">
        <f>HYPERLINK("https://developer.android.com/reference/android/content/Intent.html#ACTION_USER_BACKGROUND","ACTION_USER_BACKGROUND")</f>
        <v>ACTION_USER_BACKGROUND</v>
      </c>
      <c r="B121" s="4">
        <v>17.0</v>
      </c>
      <c r="D121" s="4" t="s">
        <v>391</v>
      </c>
      <c r="G121" s="5">
        <v>0.0</v>
      </c>
      <c r="H121" s="5">
        <v>1.0</v>
      </c>
      <c r="I121" s="6" t="s">
        <v>392</v>
      </c>
      <c r="J121" s="5">
        <v>0.0</v>
      </c>
    </row>
    <row r="122">
      <c r="A122" s="10" t="str">
        <f>HYPERLINK("https://developer.android.com/reference/android/content/Intent.html#ACTION_USER_BACKGROUND","ACTION_USER_FOREGROUND")</f>
        <v>ACTION_USER_FOREGROUND</v>
      </c>
      <c r="B122" s="4">
        <v>17.0</v>
      </c>
      <c r="D122" s="4" t="s">
        <v>393</v>
      </c>
      <c r="G122" s="5">
        <v>0.0</v>
      </c>
      <c r="H122" s="5">
        <v>0.0</v>
      </c>
      <c r="I122" s="6" t="s">
        <v>394</v>
      </c>
      <c r="J122" s="5">
        <v>0.0</v>
      </c>
    </row>
    <row r="123">
      <c r="A123" s="10" t="str">
        <f>HYPERLINK("https://developer.android.com/reference/android/content/Intent.html#ACTION_USER_INITIALIZE","ACTION_USER_INITIALIZE")</f>
        <v>ACTION_USER_INITIALIZE</v>
      </c>
      <c r="B123" s="4">
        <v>17.0</v>
      </c>
      <c r="D123" s="4" t="s">
        <v>395</v>
      </c>
      <c r="G123" s="5">
        <v>0.0</v>
      </c>
      <c r="H123" s="5">
        <v>1.0</v>
      </c>
      <c r="I123" s="6" t="s">
        <v>396</v>
      </c>
      <c r="J123" s="5">
        <v>0.0</v>
      </c>
    </row>
    <row r="124">
      <c r="A124" s="4" t="s">
        <v>397</v>
      </c>
      <c r="B124" s="4">
        <v>3.0</v>
      </c>
      <c r="D124" s="4" t="s">
        <v>398</v>
      </c>
      <c r="E124" s="4"/>
      <c r="F124" s="4"/>
      <c r="G124" s="5">
        <v>0.0</v>
      </c>
      <c r="H124" s="5">
        <v>1.0</v>
      </c>
      <c r="I124" s="6" t="s">
        <v>399</v>
      </c>
      <c r="J124" s="5">
        <v>1.0</v>
      </c>
    </row>
    <row r="125">
      <c r="A125" s="4" t="s">
        <v>400</v>
      </c>
      <c r="B125" s="4">
        <v>24.0</v>
      </c>
      <c r="D125" s="4" t="s">
        <v>401</v>
      </c>
      <c r="E125" s="4"/>
      <c r="F125" s="4"/>
      <c r="G125" s="5">
        <v>0.0</v>
      </c>
      <c r="H125" s="5">
        <v>1.0</v>
      </c>
      <c r="I125" s="6" t="s">
        <v>402</v>
      </c>
      <c r="J125" s="5">
        <v>0.0</v>
      </c>
    </row>
    <row r="126">
      <c r="A126" s="10" t="str">
        <f>HYPERLINK("https://developer.android.com/reference/android/content/Intent.html#ACTION_VIEW","ACTION_VIEW")</f>
        <v>ACTION_VIEW</v>
      </c>
      <c r="B126" s="4">
        <v>1.0</v>
      </c>
      <c r="D126" s="4" t="s">
        <v>34</v>
      </c>
      <c r="G126" s="5">
        <v>1.0</v>
      </c>
      <c r="H126" s="5">
        <v>0.0</v>
      </c>
      <c r="I126" s="6" t="s">
        <v>403</v>
      </c>
      <c r="J126" s="5">
        <v>0.0</v>
      </c>
    </row>
    <row r="127">
      <c r="A127" s="10" t="str">
        <f>HYPERLINK("https://developer.android.com/reference/android/content/Intent.html#ACTION_VIEW_LOCUS","ACTION_VIEW_LOCUS")</f>
        <v>ACTION_VIEW_LOCUS</v>
      </c>
      <c r="B127" s="4">
        <v>29.0</v>
      </c>
      <c r="D127" s="4" t="s">
        <v>372</v>
      </c>
      <c r="G127" s="5">
        <v>1.0</v>
      </c>
      <c r="H127" s="5">
        <v>0.0</v>
      </c>
      <c r="I127" s="6" t="s">
        <v>404</v>
      </c>
      <c r="J127" s="5">
        <v>0.0</v>
      </c>
    </row>
    <row r="128">
      <c r="A128" s="10" t="str">
        <f>HYPERLINK("https://developer.android.com/reference/android/content/Intent.html#ACTION_VIEW_PERMISSION_USAGE","ACTION_VIEW_PERMISSION_USAGE")</f>
        <v>ACTION_VIEW_PERMISSION_USAGE</v>
      </c>
      <c r="B128" s="4">
        <v>29.0</v>
      </c>
      <c r="D128" s="4" t="s">
        <v>405</v>
      </c>
      <c r="G128" s="5">
        <v>1.0</v>
      </c>
      <c r="H128" s="5">
        <v>0.0</v>
      </c>
      <c r="I128" s="6" t="s">
        <v>406</v>
      </c>
      <c r="J128" s="5">
        <v>0.0</v>
      </c>
      <c r="K128" s="4" t="s">
        <v>407</v>
      </c>
      <c r="L128" s="4">
        <v>29.0</v>
      </c>
    </row>
    <row r="129">
      <c r="A129" s="4" t="s">
        <v>408</v>
      </c>
      <c r="B129" s="4">
        <v>1.0</v>
      </c>
      <c r="D129" s="4" t="s">
        <v>409</v>
      </c>
      <c r="G129" s="5">
        <v>1.0</v>
      </c>
      <c r="H129" s="5">
        <v>0.0</v>
      </c>
      <c r="I129" s="6" t="s">
        <v>410</v>
      </c>
      <c r="J129" s="5">
        <v>0.0</v>
      </c>
    </row>
    <row r="130">
      <c r="A130" s="4" t="s">
        <v>411</v>
      </c>
      <c r="B130" s="4">
        <v>1.0</v>
      </c>
      <c r="C130" s="4">
        <v>16.0</v>
      </c>
      <c r="D130" s="4" t="s">
        <v>412</v>
      </c>
      <c r="E130" s="4"/>
      <c r="F130" s="4"/>
      <c r="G130" s="5">
        <v>0.0</v>
      </c>
      <c r="H130" s="5">
        <v>1.0</v>
      </c>
      <c r="I130" s="6" t="s">
        <v>413</v>
      </c>
      <c r="J130" s="5">
        <v>0.0</v>
      </c>
    </row>
    <row r="131">
      <c r="A131" s="10" t="str">
        <f>HYPERLINK("https://developer.android.com/reference/android/content/Intent.html#ACTION_WEB_SEARCH","ACTION_WEB_SEARCH")</f>
        <v>ACTION_WEB_SEARCH</v>
      </c>
      <c r="B131" s="4">
        <v>1.0</v>
      </c>
      <c r="D131" s="4" t="s">
        <v>375</v>
      </c>
      <c r="G131" s="5">
        <v>1.0</v>
      </c>
      <c r="H131" s="5">
        <v>0.0</v>
      </c>
      <c r="I131" s="6" t="s">
        <v>419</v>
      </c>
      <c r="J131" s="5">
        <v>0.0</v>
      </c>
    </row>
    <row r="132">
      <c r="G132" s="14"/>
      <c r="H132" s="14"/>
      <c r="I132" s="15"/>
      <c r="J132" s="14"/>
    </row>
    <row r="133">
      <c r="G133" s="14"/>
      <c r="H133" s="14"/>
      <c r="I133" s="15"/>
      <c r="J133" s="14"/>
    </row>
    <row r="134">
      <c r="G134" s="14"/>
      <c r="H134" s="14"/>
      <c r="I134" s="15"/>
      <c r="J134" s="14"/>
    </row>
    <row r="135">
      <c r="G135" s="14"/>
      <c r="H135" s="14"/>
      <c r="I135" s="15"/>
      <c r="J135" s="14"/>
    </row>
    <row r="136">
      <c r="G136" s="14"/>
      <c r="H136" s="14"/>
      <c r="I136" s="15"/>
      <c r="J136" s="14"/>
    </row>
    <row r="137">
      <c r="G137" s="14"/>
      <c r="H137" s="14"/>
      <c r="I137" s="15"/>
      <c r="J137" s="14"/>
    </row>
    <row r="138">
      <c r="G138" s="14"/>
      <c r="H138" s="14"/>
      <c r="I138" s="15"/>
      <c r="J138" s="14"/>
    </row>
    <row r="139">
      <c r="G139" s="14"/>
      <c r="H139" s="14"/>
      <c r="I139" s="15"/>
      <c r="J139" s="14"/>
    </row>
    <row r="140">
      <c r="G140" s="14"/>
      <c r="H140" s="14"/>
      <c r="I140" s="15"/>
      <c r="J140" s="14"/>
    </row>
    <row r="141">
      <c r="G141" s="14"/>
      <c r="H141" s="14"/>
      <c r="I141" s="15"/>
      <c r="J141" s="14"/>
    </row>
    <row r="142">
      <c r="G142" s="14"/>
      <c r="H142" s="14"/>
      <c r="I142" s="15"/>
      <c r="J142" s="14"/>
    </row>
    <row r="143">
      <c r="G143" s="14"/>
      <c r="H143" s="14"/>
      <c r="I143" s="15"/>
      <c r="J143" s="14"/>
    </row>
    <row r="144">
      <c r="G144" s="14"/>
      <c r="H144" s="14"/>
      <c r="I144" s="15"/>
      <c r="J144" s="14"/>
    </row>
    <row r="145">
      <c r="G145" s="14"/>
      <c r="H145" s="14"/>
      <c r="I145" s="15"/>
      <c r="J145" s="14"/>
    </row>
    <row r="146">
      <c r="G146" s="14"/>
      <c r="H146" s="14"/>
      <c r="I146" s="15"/>
      <c r="J146" s="14"/>
    </row>
    <row r="147">
      <c r="G147" s="14"/>
      <c r="H147" s="14"/>
      <c r="I147" s="15"/>
      <c r="J147" s="14"/>
    </row>
    <row r="148">
      <c r="G148" s="14"/>
      <c r="H148" s="14"/>
      <c r="I148" s="15"/>
      <c r="J148" s="14"/>
    </row>
    <row r="149">
      <c r="G149" s="14"/>
      <c r="H149" s="14"/>
      <c r="I149" s="15"/>
      <c r="J149" s="14"/>
    </row>
    <row r="150">
      <c r="G150" s="14"/>
      <c r="H150" s="14"/>
      <c r="I150" s="15"/>
      <c r="J150" s="14"/>
    </row>
    <row r="151">
      <c r="G151" s="14"/>
      <c r="H151" s="14"/>
      <c r="I151" s="15"/>
      <c r="J151" s="14"/>
    </row>
    <row r="152">
      <c r="G152" s="14"/>
      <c r="H152" s="14"/>
      <c r="I152" s="15"/>
      <c r="J152" s="14"/>
    </row>
    <row r="153">
      <c r="G153" s="14"/>
      <c r="H153" s="14"/>
      <c r="I153" s="15"/>
      <c r="J153" s="14"/>
    </row>
    <row r="154">
      <c r="G154" s="14"/>
      <c r="H154" s="14"/>
      <c r="I154" s="15"/>
      <c r="J154" s="14"/>
    </row>
    <row r="155">
      <c r="G155" s="14"/>
      <c r="H155" s="14"/>
      <c r="I155" s="15"/>
      <c r="J155" s="14"/>
    </row>
    <row r="156">
      <c r="G156" s="14"/>
      <c r="H156" s="14"/>
      <c r="I156" s="15"/>
      <c r="J156" s="14"/>
    </row>
    <row r="157">
      <c r="G157" s="14"/>
      <c r="H157" s="14"/>
      <c r="I157" s="15"/>
      <c r="J157" s="14"/>
    </row>
    <row r="158">
      <c r="G158" s="14"/>
      <c r="H158" s="14"/>
      <c r="I158" s="15"/>
      <c r="J158" s="14"/>
    </row>
    <row r="159">
      <c r="G159" s="14"/>
      <c r="H159" s="14"/>
      <c r="I159" s="15"/>
      <c r="J159" s="14"/>
    </row>
    <row r="160">
      <c r="G160" s="14"/>
      <c r="H160" s="14"/>
      <c r="I160" s="15"/>
      <c r="J160" s="14"/>
    </row>
    <row r="161">
      <c r="G161" s="14"/>
      <c r="H161" s="14"/>
      <c r="I161" s="15"/>
      <c r="J161" s="14"/>
    </row>
    <row r="162">
      <c r="G162" s="14"/>
      <c r="H162" s="14"/>
      <c r="I162" s="15"/>
      <c r="J162" s="14"/>
    </row>
    <row r="163">
      <c r="G163" s="14"/>
      <c r="H163" s="14"/>
      <c r="I163" s="15"/>
      <c r="J163" s="14"/>
    </row>
    <row r="164">
      <c r="G164" s="14"/>
      <c r="H164" s="14"/>
      <c r="I164" s="15"/>
      <c r="J164" s="14"/>
    </row>
    <row r="165">
      <c r="G165" s="14"/>
      <c r="H165" s="14"/>
      <c r="I165" s="15"/>
      <c r="J165" s="14"/>
    </row>
    <row r="166">
      <c r="G166" s="14"/>
      <c r="H166" s="14"/>
      <c r="I166" s="15"/>
      <c r="J166" s="14"/>
    </row>
    <row r="167">
      <c r="G167" s="14"/>
      <c r="H167" s="14"/>
      <c r="I167" s="15"/>
      <c r="J167" s="14"/>
    </row>
    <row r="168">
      <c r="G168" s="14"/>
      <c r="H168" s="14"/>
      <c r="I168" s="15"/>
      <c r="J168" s="14"/>
    </row>
    <row r="169">
      <c r="G169" s="14"/>
      <c r="H169" s="14"/>
      <c r="I169" s="15"/>
      <c r="J169" s="14"/>
    </row>
    <row r="170">
      <c r="G170" s="14"/>
      <c r="H170" s="14"/>
      <c r="I170" s="15"/>
      <c r="J170" s="14"/>
    </row>
    <row r="171">
      <c r="G171" s="14"/>
      <c r="H171" s="14"/>
      <c r="I171" s="15"/>
      <c r="J171" s="14"/>
    </row>
    <row r="172">
      <c r="G172" s="14"/>
      <c r="H172" s="14"/>
      <c r="I172" s="15"/>
      <c r="J172" s="14"/>
    </row>
    <row r="173">
      <c r="G173" s="14"/>
      <c r="H173" s="14"/>
      <c r="I173" s="15"/>
      <c r="J173" s="14"/>
    </row>
    <row r="174">
      <c r="G174" s="14"/>
      <c r="H174" s="14"/>
      <c r="I174" s="15"/>
      <c r="J174" s="14"/>
    </row>
    <row r="175">
      <c r="G175" s="14"/>
      <c r="H175" s="14"/>
      <c r="I175" s="15"/>
      <c r="J175" s="14"/>
    </row>
    <row r="176">
      <c r="G176" s="14"/>
      <c r="H176" s="14"/>
      <c r="I176" s="15"/>
      <c r="J176" s="14"/>
    </row>
    <row r="177">
      <c r="G177" s="14"/>
      <c r="H177" s="14"/>
      <c r="I177" s="15"/>
      <c r="J177" s="14"/>
    </row>
    <row r="178">
      <c r="G178" s="14"/>
      <c r="H178" s="14"/>
      <c r="I178" s="15"/>
      <c r="J178" s="14"/>
    </row>
    <row r="179">
      <c r="G179" s="14"/>
      <c r="H179" s="14"/>
      <c r="I179" s="15"/>
      <c r="J179" s="14"/>
    </row>
    <row r="180">
      <c r="G180" s="14"/>
      <c r="H180" s="14"/>
      <c r="I180" s="15"/>
      <c r="J180" s="14"/>
    </row>
    <row r="181">
      <c r="G181" s="14"/>
      <c r="H181" s="14"/>
      <c r="I181" s="15"/>
      <c r="J181" s="14"/>
    </row>
    <row r="182">
      <c r="G182" s="14"/>
      <c r="H182" s="14"/>
      <c r="I182" s="15"/>
      <c r="J182" s="14"/>
    </row>
    <row r="183">
      <c r="G183" s="14"/>
      <c r="H183" s="14"/>
      <c r="I183" s="15"/>
      <c r="J183" s="14"/>
    </row>
    <row r="184">
      <c r="G184" s="14"/>
      <c r="H184" s="14"/>
      <c r="I184" s="15"/>
      <c r="J184" s="14"/>
    </row>
    <row r="185">
      <c r="G185" s="14"/>
      <c r="H185" s="14"/>
      <c r="I185" s="15"/>
      <c r="J185" s="14"/>
    </row>
    <row r="186">
      <c r="G186" s="14"/>
      <c r="H186" s="14"/>
      <c r="I186" s="15"/>
      <c r="J186" s="14"/>
    </row>
    <row r="187">
      <c r="G187" s="14"/>
      <c r="H187" s="14"/>
      <c r="I187" s="15"/>
      <c r="J187" s="14"/>
    </row>
    <row r="188">
      <c r="G188" s="14"/>
      <c r="H188" s="14"/>
      <c r="I188" s="15"/>
      <c r="J188" s="14"/>
    </row>
    <row r="189">
      <c r="G189" s="14"/>
      <c r="H189" s="14"/>
      <c r="I189" s="15"/>
      <c r="J189" s="14"/>
    </row>
    <row r="190">
      <c r="G190" s="14"/>
      <c r="H190" s="14"/>
      <c r="I190" s="15"/>
      <c r="J190" s="14"/>
    </row>
    <row r="191">
      <c r="G191" s="14"/>
      <c r="H191" s="14"/>
      <c r="I191" s="15"/>
      <c r="J191" s="14"/>
    </row>
    <row r="192">
      <c r="G192" s="14"/>
      <c r="H192" s="14"/>
      <c r="I192" s="15"/>
      <c r="J192" s="14"/>
    </row>
    <row r="193">
      <c r="G193" s="14"/>
      <c r="H193" s="14"/>
      <c r="I193" s="15"/>
      <c r="J193" s="14"/>
    </row>
    <row r="194">
      <c r="G194" s="14"/>
      <c r="H194" s="14"/>
      <c r="I194" s="15"/>
      <c r="J194" s="14"/>
    </row>
    <row r="195">
      <c r="G195" s="14"/>
      <c r="H195" s="14"/>
      <c r="I195" s="15"/>
      <c r="J195" s="14"/>
    </row>
    <row r="196">
      <c r="G196" s="14"/>
      <c r="H196" s="14"/>
      <c r="I196" s="15"/>
      <c r="J196" s="14"/>
    </row>
    <row r="197">
      <c r="G197" s="14"/>
      <c r="H197" s="14"/>
      <c r="I197" s="15"/>
      <c r="J197" s="14"/>
    </row>
    <row r="198">
      <c r="G198" s="14"/>
      <c r="H198" s="14"/>
      <c r="I198" s="15"/>
      <c r="J198" s="14"/>
    </row>
    <row r="199">
      <c r="G199" s="14"/>
      <c r="H199" s="14"/>
      <c r="I199" s="15"/>
      <c r="J199" s="14"/>
    </row>
    <row r="200">
      <c r="G200" s="14"/>
      <c r="H200" s="14"/>
      <c r="I200" s="15"/>
      <c r="J200" s="14"/>
    </row>
    <row r="201">
      <c r="G201" s="14"/>
      <c r="H201" s="14"/>
      <c r="I201" s="15"/>
      <c r="J201" s="14"/>
    </row>
    <row r="202">
      <c r="G202" s="14"/>
      <c r="H202" s="14"/>
      <c r="I202" s="15"/>
      <c r="J202" s="14"/>
    </row>
    <row r="203">
      <c r="G203" s="14"/>
      <c r="H203" s="14"/>
      <c r="I203" s="15"/>
      <c r="J203" s="14"/>
    </row>
    <row r="204">
      <c r="G204" s="14"/>
      <c r="H204" s="14"/>
      <c r="I204" s="15"/>
      <c r="J204" s="14"/>
    </row>
    <row r="205">
      <c r="G205" s="14"/>
      <c r="H205" s="14"/>
      <c r="I205" s="15"/>
      <c r="J205" s="14"/>
    </row>
    <row r="206">
      <c r="G206" s="14"/>
      <c r="H206" s="14"/>
      <c r="I206" s="15"/>
      <c r="J206" s="14"/>
    </row>
    <row r="207">
      <c r="G207" s="14"/>
      <c r="H207" s="14"/>
      <c r="I207" s="15"/>
      <c r="J207" s="14"/>
    </row>
    <row r="208">
      <c r="G208" s="14"/>
      <c r="H208" s="14"/>
      <c r="I208" s="15"/>
      <c r="J208" s="14"/>
    </row>
    <row r="209">
      <c r="G209" s="14"/>
      <c r="H209" s="14"/>
      <c r="I209" s="15"/>
      <c r="J209" s="14"/>
    </row>
    <row r="210">
      <c r="G210" s="14"/>
      <c r="H210" s="14"/>
      <c r="I210" s="15"/>
      <c r="J210" s="14"/>
    </row>
    <row r="211">
      <c r="G211" s="14"/>
      <c r="H211" s="14"/>
      <c r="I211" s="15"/>
      <c r="J211" s="14"/>
    </row>
    <row r="212">
      <c r="G212" s="14"/>
      <c r="H212" s="14"/>
      <c r="I212" s="15"/>
      <c r="J212" s="14"/>
    </row>
    <row r="213">
      <c r="G213" s="14"/>
      <c r="H213" s="14"/>
      <c r="I213" s="15"/>
      <c r="J213" s="14"/>
    </row>
    <row r="214">
      <c r="G214" s="14"/>
      <c r="H214" s="14"/>
      <c r="I214" s="15"/>
      <c r="J214" s="14"/>
    </row>
    <row r="215">
      <c r="G215" s="14"/>
      <c r="H215" s="14"/>
      <c r="I215" s="15"/>
      <c r="J215" s="14"/>
    </row>
    <row r="216">
      <c r="G216" s="14"/>
      <c r="H216" s="14"/>
      <c r="I216" s="15"/>
      <c r="J216" s="14"/>
    </row>
    <row r="217">
      <c r="G217" s="14"/>
      <c r="H217" s="14"/>
      <c r="I217" s="15"/>
      <c r="J217" s="14"/>
    </row>
    <row r="218">
      <c r="G218" s="14"/>
      <c r="H218" s="14"/>
      <c r="I218" s="15"/>
      <c r="J218" s="14"/>
    </row>
    <row r="219">
      <c r="G219" s="14"/>
      <c r="H219" s="14"/>
      <c r="I219" s="15"/>
      <c r="J219" s="14"/>
    </row>
    <row r="220">
      <c r="G220" s="14"/>
      <c r="H220" s="14"/>
      <c r="I220" s="15"/>
      <c r="J220" s="14"/>
    </row>
    <row r="221">
      <c r="G221" s="14"/>
      <c r="H221" s="14"/>
      <c r="I221" s="15"/>
      <c r="J221" s="14"/>
    </row>
    <row r="222">
      <c r="G222" s="14"/>
      <c r="H222" s="14"/>
      <c r="I222" s="15"/>
      <c r="J222" s="14"/>
    </row>
    <row r="223">
      <c r="G223" s="14"/>
      <c r="H223" s="14"/>
      <c r="I223" s="15"/>
      <c r="J223" s="14"/>
    </row>
    <row r="224">
      <c r="G224" s="14"/>
      <c r="H224" s="14"/>
      <c r="I224" s="15"/>
      <c r="J224" s="14"/>
    </row>
    <row r="225">
      <c r="G225" s="14"/>
      <c r="H225" s="14"/>
      <c r="I225" s="15"/>
      <c r="J225" s="14"/>
    </row>
    <row r="226">
      <c r="G226" s="14"/>
      <c r="H226" s="14"/>
      <c r="I226" s="15"/>
      <c r="J226" s="14"/>
    </row>
    <row r="227">
      <c r="G227" s="14"/>
      <c r="H227" s="14"/>
      <c r="I227" s="15"/>
      <c r="J227" s="14"/>
    </row>
    <row r="228">
      <c r="G228" s="14"/>
      <c r="H228" s="14"/>
      <c r="I228" s="15"/>
      <c r="J228" s="14"/>
    </row>
    <row r="229">
      <c r="G229" s="14"/>
      <c r="H229" s="14"/>
      <c r="I229" s="15"/>
      <c r="J229" s="14"/>
    </row>
    <row r="230">
      <c r="G230" s="14"/>
      <c r="H230" s="14"/>
      <c r="I230" s="15"/>
      <c r="J230" s="14"/>
    </row>
    <row r="231">
      <c r="G231" s="14"/>
      <c r="H231" s="14"/>
      <c r="I231" s="15"/>
      <c r="J231" s="14"/>
    </row>
    <row r="232">
      <c r="G232" s="14"/>
      <c r="H232" s="14"/>
      <c r="I232" s="15"/>
      <c r="J232" s="14"/>
    </row>
    <row r="233">
      <c r="G233" s="14"/>
      <c r="H233" s="14"/>
      <c r="I233" s="15"/>
      <c r="J233" s="14"/>
    </row>
    <row r="234">
      <c r="G234" s="14"/>
      <c r="H234" s="14"/>
      <c r="I234" s="15"/>
      <c r="J234" s="14"/>
    </row>
    <row r="235">
      <c r="G235" s="14"/>
      <c r="H235" s="14"/>
      <c r="I235" s="15"/>
      <c r="J235" s="14"/>
    </row>
    <row r="236">
      <c r="G236" s="14"/>
      <c r="H236" s="14"/>
      <c r="I236" s="15"/>
      <c r="J236" s="14"/>
    </row>
    <row r="237">
      <c r="G237" s="14"/>
      <c r="H237" s="14"/>
      <c r="I237" s="15"/>
      <c r="J237" s="14"/>
    </row>
    <row r="238">
      <c r="G238" s="14"/>
      <c r="H238" s="14"/>
      <c r="I238" s="15"/>
      <c r="J238" s="14"/>
    </row>
    <row r="239">
      <c r="G239" s="14"/>
      <c r="H239" s="14"/>
      <c r="I239" s="15"/>
      <c r="J239" s="14"/>
    </row>
    <row r="240">
      <c r="G240" s="14"/>
      <c r="H240" s="14"/>
      <c r="I240" s="15"/>
      <c r="J240" s="14"/>
    </row>
    <row r="241">
      <c r="G241" s="14"/>
      <c r="H241" s="14"/>
      <c r="I241" s="15"/>
      <c r="J241" s="14"/>
    </row>
    <row r="242">
      <c r="G242" s="14"/>
      <c r="H242" s="14"/>
      <c r="I242" s="15"/>
      <c r="J242" s="14"/>
    </row>
    <row r="243">
      <c r="G243" s="14"/>
      <c r="H243" s="14"/>
      <c r="I243" s="15"/>
      <c r="J243" s="14"/>
    </row>
    <row r="244">
      <c r="G244" s="14"/>
      <c r="H244" s="14"/>
      <c r="I244" s="15"/>
      <c r="J244" s="14"/>
    </row>
    <row r="245">
      <c r="G245" s="14"/>
      <c r="H245" s="14"/>
      <c r="I245" s="15"/>
      <c r="J245" s="14"/>
    </row>
    <row r="246">
      <c r="G246" s="14"/>
      <c r="H246" s="14"/>
      <c r="I246" s="15"/>
      <c r="J246" s="14"/>
    </row>
    <row r="247">
      <c r="G247" s="14"/>
      <c r="H247" s="14"/>
      <c r="I247" s="15"/>
      <c r="J247" s="14"/>
    </row>
    <row r="248">
      <c r="G248" s="14"/>
      <c r="H248" s="14"/>
      <c r="I248" s="15"/>
      <c r="J248" s="14"/>
    </row>
    <row r="249">
      <c r="G249" s="14"/>
      <c r="H249" s="14"/>
      <c r="I249" s="15"/>
      <c r="J249" s="14"/>
    </row>
    <row r="250">
      <c r="G250" s="14"/>
      <c r="H250" s="14"/>
      <c r="I250" s="15"/>
      <c r="J250" s="14"/>
    </row>
    <row r="251">
      <c r="G251" s="14"/>
      <c r="H251" s="14"/>
      <c r="I251" s="15"/>
      <c r="J251" s="14"/>
    </row>
    <row r="252">
      <c r="G252" s="14"/>
      <c r="H252" s="14"/>
      <c r="I252" s="15"/>
      <c r="J252" s="14"/>
    </row>
    <row r="253">
      <c r="G253" s="14"/>
      <c r="H253" s="14"/>
      <c r="I253" s="15"/>
      <c r="J253" s="14"/>
    </row>
    <row r="254">
      <c r="G254" s="14"/>
      <c r="H254" s="14"/>
      <c r="I254" s="15"/>
      <c r="J254" s="14"/>
    </row>
    <row r="255">
      <c r="G255" s="14"/>
      <c r="H255" s="14"/>
      <c r="I255" s="15"/>
      <c r="J255" s="14"/>
    </row>
    <row r="256">
      <c r="G256" s="14"/>
      <c r="H256" s="14"/>
      <c r="I256" s="15"/>
      <c r="J256" s="14"/>
    </row>
    <row r="257">
      <c r="G257" s="14"/>
      <c r="H257" s="14"/>
      <c r="I257" s="15"/>
      <c r="J257" s="14"/>
    </row>
    <row r="258">
      <c r="G258" s="14"/>
      <c r="H258" s="14"/>
      <c r="I258" s="15"/>
      <c r="J258" s="14"/>
    </row>
    <row r="259">
      <c r="G259" s="14"/>
      <c r="H259" s="14"/>
      <c r="I259" s="15"/>
      <c r="J259" s="14"/>
    </row>
    <row r="260">
      <c r="G260" s="14"/>
      <c r="H260" s="14"/>
      <c r="I260" s="15"/>
      <c r="J260" s="14"/>
    </row>
    <row r="261">
      <c r="G261" s="14"/>
      <c r="H261" s="14"/>
      <c r="I261" s="15"/>
      <c r="J261" s="14"/>
    </row>
    <row r="262">
      <c r="G262" s="14"/>
      <c r="H262" s="14"/>
      <c r="I262" s="15"/>
      <c r="J262" s="14"/>
    </row>
    <row r="263">
      <c r="G263" s="14"/>
      <c r="H263" s="14"/>
      <c r="I263" s="15"/>
      <c r="J263" s="14"/>
    </row>
    <row r="264">
      <c r="G264" s="14"/>
      <c r="H264" s="14"/>
      <c r="I264" s="15"/>
      <c r="J264" s="14"/>
    </row>
    <row r="265">
      <c r="G265" s="14"/>
      <c r="H265" s="14"/>
      <c r="I265" s="15"/>
      <c r="J265" s="14"/>
    </row>
    <row r="266">
      <c r="G266" s="14"/>
      <c r="H266" s="14"/>
      <c r="I266" s="15"/>
      <c r="J266" s="14"/>
    </row>
    <row r="267">
      <c r="G267" s="14"/>
      <c r="H267" s="14"/>
      <c r="I267" s="15"/>
      <c r="J267" s="14"/>
    </row>
    <row r="268">
      <c r="G268" s="14"/>
      <c r="H268" s="14"/>
      <c r="I268" s="15"/>
      <c r="J268" s="14"/>
    </row>
    <row r="269">
      <c r="G269" s="14"/>
      <c r="H269" s="14"/>
      <c r="I269" s="15"/>
      <c r="J269" s="14"/>
    </row>
    <row r="270">
      <c r="G270" s="14"/>
      <c r="H270" s="14"/>
      <c r="I270" s="15"/>
      <c r="J270" s="14"/>
    </row>
    <row r="271">
      <c r="G271" s="14"/>
      <c r="H271" s="14"/>
      <c r="I271" s="15"/>
      <c r="J271" s="14"/>
    </row>
    <row r="272">
      <c r="G272" s="14"/>
      <c r="H272" s="14"/>
      <c r="I272" s="15"/>
      <c r="J272" s="14"/>
    </row>
    <row r="273">
      <c r="G273" s="14"/>
      <c r="H273" s="14"/>
      <c r="I273" s="15"/>
      <c r="J273" s="14"/>
    </row>
    <row r="274">
      <c r="G274" s="14"/>
      <c r="H274" s="14"/>
      <c r="I274" s="15"/>
      <c r="J274" s="14"/>
    </row>
    <row r="275">
      <c r="G275" s="14"/>
      <c r="H275" s="14"/>
      <c r="I275" s="15"/>
      <c r="J275" s="14"/>
    </row>
    <row r="276">
      <c r="G276" s="14"/>
      <c r="H276" s="14"/>
      <c r="I276" s="15"/>
      <c r="J276" s="14"/>
    </row>
    <row r="277">
      <c r="G277" s="14"/>
      <c r="H277" s="14"/>
      <c r="I277" s="15"/>
      <c r="J277" s="14"/>
    </row>
    <row r="278">
      <c r="G278" s="14"/>
      <c r="H278" s="14"/>
      <c r="I278" s="15"/>
      <c r="J278" s="14"/>
    </row>
    <row r="279">
      <c r="G279" s="14"/>
      <c r="H279" s="14"/>
      <c r="I279" s="15"/>
      <c r="J279" s="14"/>
    </row>
    <row r="280">
      <c r="G280" s="14"/>
      <c r="H280" s="14"/>
      <c r="I280" s="15"/>
      <c r="J280" s="14"/>
    </row>
    <row r="281">
      <c r="G281" s="14"/>
      <c r="H281" s="14"/>
      <c r="I281" s="15"/>
      <c r="J281" s="14"/>
    </row>
    <row r="282">
      <c r="G282" s="14"/>
      <c r="H282" s="14"/>
      <c r="I282" s="15"/>
      <c r="J282" s="14"/>
    </row>
    <row r="283">
      <c r="G283" s="14"/>
      <c r="H283" s="14"/>
      <c r="I283" s="15"/>
      <c r="J283" s="14"/>
    </row>
    <row r="284">
      <c r="G284" s="14"/>
      <c r="H284" s="14"/>
      <c r="I284" s="15"/>
      <c r="J284" s="14"/>
    </row>
    <row r="285">
      <c r="G285" s="14"/>
      <c r="H285" s="14"/>
      <c r="I285" s="15"/>
      <c r="J285" s="14"/>
    </row>
    <row r="286">
      <c r="G286" s="14"/>
      <c r="H286" s="14"/>
      <c r="I286" s="15"/>
      <c r="J286" s="14"/>
    </row>
    <row r="287">
      <c r="G287" s="14"/>
      <c r="H287" s="14"/>
      <c r="I287" s="15"/>
      <c r="J287" s="14"/>
    </row>
    <row r="288">
      <c r="G288" s="14"/>
      <c r="H288" s="14"/>
      <c r="I288" s="15"/>
      <c r="J288" s="14"/>
    </row>
    <row r="289">
      <c r="G289" s="14"/>
      <c r="H289" s="14"/>
      <c r="I289" s="15"/>
      <c r="J289" s="14"/>
    </row>
    <row r="290">
      <c r="G290" s="14"/>
      <c r="H290" s="14"/>
      <c r="I290" s="15"/>
      <c r="J290" s="14"/>
    </row>
    <row r="291">
      <c r="G291" s="14"/>
      <c r="H291" s="14"/>
      <c r="I291" s="15"/>
      <c r="J291" s="14"/>
    </row>
    <row r="292">
      <c r="G292" s="14"/>
      <c r="H292" s="14"/>
      <c r="I292" s="15"/>
      <c r="J292" s="14"/>
    </row>
    <row r="293">
      <c r="G293" s="14"/>
      <c r="H293" s="14"/>
      <c r="I293" s="15"/>
      <c r="J293" s="14"/>
    </row>
    <row r="294">
      <c r="G294" s="14"/>
      <c r="H294" s="14"/>
      <c r="I294" s="15"/>
      <c r="J294" s="14"/>
    </row>
    <row r="295">
      <c r="G295" s="14"/>
      <c r="H295" s="14"/>
      <c r="I295" s="15"/>
      <c r="J295" s="14"/>
    </row>
    <row r="296">
      <c r="G296" s="14"/>
      <c r="H296" s="14"/>
      <c r="I296" s="15"/>
      <c r="J296" s="14"/>
    </row>
    <row r="297">
      <c r="G297" s="14"/>
      <c r="H297" s="14"/>
      <c r="I297" s="15"/>
      <c r="J297" s="14"/>
    </row>
    <row r="298">
      <c r="G298" s="14"/>
      <c r="H298" s="14"/>
      <c r="I298" s="15"/>
      <c r="J298" s="14"/>
    </row>
    <row r="299">
      <c r="G299" s="14"/>
      <c r="H299" s="14"/>
      <c r="I299" s="15"/>
      <c r="J299" s="14"/>
    </row>
    <row r="300">
      <c r="G300" s="14"/>
      <c r="H300" s="14"/>
      <c r="I300" s="15"/>
      <c r="J300" s="14"/>
    </row>
    <row r="301">
      <c r="G301" s="14"/>
      <c r="H301" s="14"/>
      <c r="I301" s="15"/>
      <c r="J301" s="14"/>
    </row>
    <row r="302">
      <c r="G302" s="14"/>
      <c r="H302" s="14"/>
      <c r="I302" s="15"/>
      <c r="J302" s="14"/>
    </row>
    <row r="303">
      <c r="G303" s="14"/>
      <c r="H303" s="14"/>
      <c r="I303" s="15"/>
      <c r="J303" s="14"/>
    </row>
    <row r="304">
      <c r="G304" s="14"/>
      <c r="H304" s="14"/>
      <c r="I304" s="15"/>
      <c r="J304" s="14"/>
    </row>
    <row r="305">
      <c r="G305" s="14"/>
      <c r="H305" s="14"/>
      <c r="I305" s="15"/>
      <c r="J305" s="14"/>
    </row>
    <row r="306">
      <c r="G306" s="14"/>
      <c r="H306" s="14"/>
      <c r="I306" s="15"/>
      <c r="J306" s="14"/>
    </row>
    <row r="307">
      <c r="G307" s="14"/>
      <c r="H307" s="14"/>
      <c r="I307" s="15"/>
      <c r="J307" s="14"/>
    </row>
    <row r="308">
      <c r="G308" s="14"/>
      <c r="H308" s="14"/>
      <c r="I308" s="15"/>
      <c r="J308" s="14"/>
    </row>
    <row r="309">
      <c r="G309" s="14"/>
      <c r="H309" s="14"/>
      <c r="I309" s="15"/>
      <c r="J309" s="14"/>
    </row>
    <row r="310">
      <c r="G310" s="14"/>
      <c r="H310" s="14"/>
      <c r="I310" s="15"/>
      <c r="J310" s="14"/>
    </row>
    <row r="311">
      <c r="G311" s="14"/>
      <c r="H311" s="14"/>
      <c r="I311" s="15"/>
      <c r="J311" s="14"/>
    </row>
    <row r="312">
      <c r="G312" s="14"/>
      <c r="H312" s="14"/>
      <c r="I312" s="15"/>
      <c r="J312" s="14"/>
    </row>
    <row r="313">
      <c r="G313" s="14"/>
      <c r="H313" s="14"/>
      <c r="I313" s="15"/>
      <c r="J313" s="14"/>
    </row>
    <row r="314">
      <c r="G314" s="14"/>
      <c r="H314" s="14"/>
      <c r="I314" s="15"/>
      <c r="J314" s="14"/>
    </row>
    <row r="315">
      <c r="G315" s="14"/>
      <c r="H315" s="14"/>
      <c r="I315" s="15"/>
      <c r="J315" s="14"/>
    </row>
    <row r="316">
      <c r="G316" s="14"/>
      <c r="H316" s="14"/>
      <c r="I316" s="15"/>
      <c r="J316" s="14"/>
    </row>
    <row r="317">
      <c r="G317" s="14"/>
      <c r="H317" s="14"/>
      <c r="I317" s="15"/>
      <c r="J317" s="14"/>
    </row>
    <row r="318">
      <c r="G318" s="14"/>
      <c r="H318" s="14"/>
      <c r="I318" s="15"/>
      <c r="J318" s="14"/>
    </row>
    <row r="319">
      <c r="G319" s="14"/>
      <c r="H319" s="14"/>
      <c r="I319" s="15"/>
      <c r="J319" s="14"/>
    </row>
    <row r="320">
      <c r="G320" s="14"/>
      <c r="H320" s="14"/>
      <c r="I320" s="15"/>
      <c r="J320" s="14"/>
    </row>
    <row r="321">
      <c r="G321" s="14"/>
      <c r="H321" s="14"/>
      <c r="I321" s="15"/>
      <c r="J321" s="14"/>
    </row>
    <row r="322">
      <c r="G322" s="14"/>
      <c r="H322" s="14"/>
      <c r="I322" s="15"/>
      <c r="J322" s="14"/>
    </row>
    <row r="323">
      <c r="G323" s="14"/>
      <c r="H323" s="14"/>
      <c r="I323" s="15"/>
      <c r="J323" s="14"/>
    </row>
    <row r="324">
      <c r="G324" s="14"/>
      <c r="H324" s="14"/>
      <c r="I324" s="15"/>
      <c r="J324" s="14"/>
    </row>
    <row r="325">
      <c r="G325" s="14"/>
      <c r="H325" s="14"/>
      <c r="I325" s="15"/>
      <c r="J325" s="14"/>
    </row>
    <row r="326">
      <c r="G326" s="14"/>
      <c r="H326" s="14"/>
      <c r="I326" s="15"/>
      <c r="J326" s="14"/>
    </row>
    <row r="327">
      <c r="G327" s="14"/>
      <c r="H327" s="14"/>
      <c r="I327" s="15"/>
      <c r="J327" s="14"/>
    </row>
    <row r="328">
      <c r="G328" s="14"/>
      <c r="H328" s="14"/>
      <c r="I328" s="15"/>
      <c r="J328" s="14"/>
    </row>
    <row r="329">
      <c r="G329" s="14"/>
      <c r="H329" s="14"/>
      <c r="I329" s="15"/>
      <c r="J329" s="14"/>
    </row>
    <row r="330">
      <c r="G330" s="14"/>
      <c r="H330" s="14"/>
      <c r="I330" s="15"/>
      <c r="J330" s="14"/>
    </row>
    <row r="331">
      <c r="G331" s="14"/>
      <c r="H331" s="14"/>
      <c r="I331" s="15"/>
      <c r="J331" s="14"/>
    </row>
    <row r="332">
      <c r="G332" s="14"/>
      <c r="H332" s="14"/>
      <c r="I332" s="15"/>
      <c r="J332" s="14"/>
    </row>
    <row r="333">
      <c r="G333" s="14"/>
      <c r="H333" s="14"/>
      <c r="I333" s="15"/>
      <c r="J333" s="14"/>
    </row>
    <row r="334">
      <c r="G334" s="14"/>
      <c r="H334" s="14"/>
      <c r="I334" s="15"/>
      <c r="J334" s="14"/>
    </row>
    <row r="335">
      <c r="G335" s="14"/>
      <c r="H335" s="14"/>
      <c r="I335" s="15"/>
      <c r="J335" s="14"/>
    </row>
    <row r="336">
      <c r="G336" s="14"/>
      <c r="H336" s="14"/>
      <c r="I336" s="15"/>
      <c r="J336" s="14"/>
    </row>
    <row r="337">
      <c r="G337" s="14"/>
      <c r="H337" s="14"/>
      <c r="I337" s="15"/>
      <c r="J337" s="14"/>
    </row>
    <row r="338">
      <c r="G338" s="14"/>
      <c r="H338" s="14"/>
      <c r="I338" s="15"/>
      <c r="J338" s="14"/>
    </row>
    <row r="339">
      <c r="G339" s="14"/>
      <c r="H339" s="14"/>
      <c r="I339" s="15"/>
      <c r="J339" s="14"/>
    </row>
    <row r="340">
      <c r="G340" s="14"/>
      <c r="H340" s="14"/>
      <c r="I340" s="15"/>
      <c r="J340" s="14"/>
    </row>
    <row r="341">
      <c r="G341" s="14"/>
      <c r="H341" s="14"/>
      <c r="I341" s="15"/>
      <c r="J341" s="14"/>
    </row>
    <row r="342">
      <c r="G342" s="14"/>
      <c r="H342" s="14"/>
      <c r="I342" s="15"/>
      <c r="J342" s="14"/>
    </row>
    <row r="343">
      <c r="G343" s="14"/>
      <c r="H343" s="14"/>
      <c r="I343" s="15"/>
      <c r="J343" s="14"/>
    </row>
    <row r="344">
      <c r="G344" s="14"/>
      <c r="H344" s="14"/>
      <c r="I344" s="15"/>
      <c r="J344" s="14"/>
    </row>
    <row r="345">
      <c r="G345" s="14"/>
      <c r="H345" s="14"/>
      <c r="I345" s="15"/>
      <c r="J345" s="14"/>
    </row>
    <row r="346">
      <c r="G346" s="14"/>
      <c r="H346" s="14"/>
      <c r="I346" s="15"/>
      <c r="J346" s="14"/>
    </row>
    <row r="347">
      <c r="G347" s="14"/>
      <c r="H347" s="14"/>
      <c r="I347" s="15"/>
      <c r="J347" s="14"/>
    </row>
    <row r="348">
      <c r="G348" s="14"/>
      <c r="H348" s="14"/>
      <c r="I348" s="15"/>
      <c r="J348" s="14"/>
    </row>
    <row r="349">
      <c r="G349" s="14"/>
      <c r="H349" s="14"/>
      <c r="I349" s="15"/>
      <c r="J349" s="14"/>
    </row>
    <row r="350">
      <c r="G350" s="14"/>
      <c r="H350" s="14"/>
      <c r="I350" s="15"/>
      <c r="J350" s="14"/>
    </row>
    <row r="351">
      <c r="G351" s="14"/>
      <c r="H351" s="14"/>
      <c r="I351" s="15"/>
      <c r="J351" s="14"/>
    </row>
    <row r="352">
      <c r="G352" s="14"/>
      <c r="H352" s="14"/>
      <c r="I352" s="15"/>
      <c r="J352" s="14"/>
    </row>
    <row r="353">
      <c r="G353" s="14"/>
      <c r="H353" s="14"/>
      <c r="I353" s="15"/>
      <c r="J353" s="14"/>
    </row>
    <row r="354">
      <c r="G354" s="14"/>
      <c r="H354" s="14"/>
      <c r="I354" s="15"/>
      <c r="J354" s="14"/>
    </row>
    <row r="355">
      <c r="G355" s="14"/>
      <c r="H355" s="14"/>
      <c r="I355" s="15"/>
      <c r="J355" s="14"/>
    </row>
    <row r="356">
      <c r="G356" s="14"/>
      <c r="H356" s="14"/>
      <c r="I356" s="15"/>
      <c r="J356" s="14"/>
    </row>
    <row r="357">
      <c r="G357" s="14"/>
      <c r="H357" s="14"/>
      <c r="I357" s="15"/>
      <c r="J357" s="14"/>
    </row>
    <row r="358">
      <c r="G358" s="14"/>
      <c r="H358" s="14"/>
      <c r="I358" s="15"/>
      <c r="J358" s="14"/>
    </row>
    <row r="359">
      <c r="G359" s="14"/>
      <c r="H359" s="14"/>
      <c r="I359" s="15"/>
      <c r="J359" s="14"/>
    </row>
    <row r="360">
      <c r="G360" s="14"/>
      <c r="H360" s="14"/>
      <c r="I360" s="15"/>
      <c r="J360" s="14"/>
    </row>
    <row r="361">
      <c r="G361" s="14"/>
      <c r="H361" s="14"/>
      <c r="I361" s="15"/>
      <c r="J361" s="14"/>
    </row>
    <row r="362">
      <c r="G362" s="14"/>
      <c r="H362" s="14"/>
      <c r="I362" s="15"/>
      <c r="J362" s="14"/>
    </row>
    <row r="363">
      <c r="G363" s="14"/>
      <c r="H363" s="14"/>
      <c r="I363" s="15"/>
      <c r="J363" s="14"/>
    </row>
    <row r="364">
      <c r="G364" s="14"/>
      <c r="H364" s="14"/>
      <c r="I364" s="15"/>
      <c r="J364" s="14"/>
    </row>
    <row r="365">
      <c r="G365" s="14"/>
      <c r="H365" s="14"/>
      <c r="I365" s="15"/>
      <c r="J365" s="14"/>
    </row>
    <row r="366">
      <c r="G366" s="14"/>
      <c r="H366" s="14"/>
      <c r="I366" s="15"/>
      <c r="J366" s="14"/>
    </row>
    <row r="367">
      <c r="G367" s="14"/>
      <c r="H367" s="14"/>
      <c r="I367" s="15"/>
      <c r="J367" s="14"/>
    </row>
    <row r="368">
      <c r="G368" s="14"/>
      <c r="H368" s="14"/>
      <c r="I368" s="15"/>
      <c r="J368" s="14"/>
    </row>
    <row r="369">
      <c r="G369" s="14"/>
      <c r="H369" s="14"/>
      <c r="I369" s="15"/>
      <c r="J369" s="14"/>
    </row>
    <row r="370">
      <c r="G370" s="14"/>
      <c r="H370" s="14"/>
      <c r="I370" s="15"/>
      <c r="J370" s="14"/>
    </row>
    <row r="371">
      <c r="G371" s="14"/>
      <c r="H371" s="14"/>
      <c r="I371" s="15"/>
      <c r="J371" s="14"/>
    </row>
    <row r="372">
      <c r="G372" s="14"/>
      <c r="H372" s="14"/>
      <c r="I372" s="15"/>
      <c r="J372" s="14"/>
    </row>
    <row r="373">
      <c r="G373" s="14"/>
      <c r="H373" s="14"/>
      <c r="I373" s="15"/>
      <c r="J373" s="14"/>
    </row>
    <row r="374">
      <c r="G374" s="14"/>
      <c r="H374" s="14"/>
      <c r="I374" s="15"/>
      <c r="J374" s="14"/>
    </row>
    <row r="375">
      <c r="G375" s="14"/>
      <c r="H375" s="14"/>
      <c r="I375" s="15"/>
      <c r="J375" s="14"/>
    </row>
    <row r="376">
      <c r="G376" s="14"/>
      <c r="H376" s="14"/>
      <c r="I376" s="15"/>
      <c r="J376" s="14"/>
    </row>
    <row r="377">
      <c r="G377" s="14"/>
      <c r="H377" s="14"/>
      <c r="I377" s="15"/>
      <c r="J377" s="14"/>
    </row>
    <row r="378">
      <c r="G378" s="14"/>
      <c r="H378" s="14"/>
      <c r="I378" s="15"/>
      <c r="J378" s="14"/>
    </row>
    <row r="379">
      <c r="G379" s="14"/>
      <c r="H379" s="14"/>
      <c r="I379" s="15"/>
      <c r="J379" s="14"/>
    </row>
    <row r="380">
      <c r="G380" s="14"/>
      <c r="H380" s="14"/>
      <c r="I380" s="15"/>
      <c r="J380" s="14"/>
    </row>
    <row r="381">
      <c r="G381" s="14"/>
      <c r="H381" s="14"/>
      <c r="I381" s="15"/>
      <c r="J381" s="14"/>
    </row>
    <row r="382">
      <c r="G382" s="14"/>
      <c r="H382" s="14"/>
      <c r="I382" s="15"/>
      <c r="J382" s="14"/>
    </row>
    <row r="383">
      <c r="G383" s="14"/>
      <c r="H383" s="14"/>
      <c r="I383" s="15"/>
      <c r="J383" s="14"/>
    </row>
    <row r="384">
      <c r="G384" s="14"/>
      <c r="H384" s="14"/>
      <c r="I384" s="15"/>
      <c r="J384" s="14"/>
    </row>
    <row r="385">
      <c r="G385" s="14"/>
      <c r="H385" s="14"/>
      <c r="I385" s="15"/>
      <c r="J385" s="14"/>
    </row>
    <row r="386">
      <c r="G386" s="14"/>
      <c r="H386" s="14"/>
      <c r="I386" s="15"/>
      <c r="J386" s="14"/>
    </row>
    <row r="387">
      <c r="G387" s="14"/>
      <c r="H387" s="14"/>
      <c r="I387" s="15"/>
      <c r="J387" s="14"/>
    </row>
    <row r="388">
      <c r="G388" s="14"/>
      <c r="H388" s="14"/>
      <c r="I388" s="15"/>
      <c r="J388" s="14"/>
    </row>
    <row r="389">
      <c r="G389" s="14"/>
      <c r="H389" s="14"/>
      <c r="I389" s="15"/>
      <c r="J389" s="14"/>
    </row>
    <row r="390">
      <c r="G390" s="14"/>
      <c r="H390" s="14"/>
      <c r="I390" s="15"/>
      <c r="J390" s="14"/>
    </row>
    <row r="391">
      <c r="G391" s="14"/>
      <c r="H391" s="14"/>
      <c r="I391" s="15"/>
      <c r="J391" s="14"/>
    </row>
    <row r="392">
      <c r="G392" s="14"/>
      <c r="H392" s="14"/>
      <c r="I392" s="15"/>
      <c r="J392" s="14"/>
    </row>
    <row r="393">
      <c r="G393" s="14"/>
      <c r="H393" s="14"/>
      <c r="I393" s="15"/>
      <c r="J393" s="14"/>
    </row>
    <row r="394">
      <c r="G394" s="14"/>
      <c r="H394" s="14"/>
      <c r="I394" s="15"/>
      <c r="J394" s="14"/>
    </row>
    <row r="395">
      <c r="G395" s="14"/>
      <c r="H395" s="14"/>
      <c r="I395" s="15"/>
      <c r="J395" s="14"/>
    </row>
    <row r="396">
      <c r="G396" s="14"/>
      <c r="H396" s="14"/>
      <c r="I396" s="15"/>
      <c r="J396" s="14"/>
    </row>
    <row r="397">
      <c r="G397" s="14"/>
      <c r="H397" s="14"/>
      <c r="I397" s="15"/>
      <c r="J397" s="14"/>
    </row>
    <row r="398">
      <c r="G398" s="14"/>
      <c r="H398" s="14"/>
      <c r="I398" s="15"/>
      <c r="J398" s="14"/>
    </row>
    <row r="399">
      <c r="G399" s="14"/>
      <c r="H399" s="14"/>
      <c r="I399" s="15"/>
      <c r="J399" s="14"/>
    </row>
    <row r="400">
      <c r="G400" s="14"/>
      <c r="H400" s="14"/>
      <c r="I400" s="15"/>
      <c r="J400" s="14"/>
    </row>
    <row r="401">
      <c r="G401" s="14"/>
      <c r="H401" s="14"/>
      <c r="I401" s="15"/>
      <c r="J401" s="14"/>
    </row>
    <row r="402">
      <c r="G402" s="14"/>
      <c r="H402" s="14"/>
      <c r="I402" s="15"/>
      <c r="J402" s="14"/>
    </row>
    <row r="403">
      <c r="G403" s="14"/>
      <c r="H403" s="14"/>
      <c r="I403" s="15"/>
      <c r="J403" s="14"/>
    </row>
    <row r="404">
      <c r="G404" s="14"/>
      <c r="H404" s="14"/>
      <c r="I404" s="15"/>
      <c r="J404" s="14"/>
    </row>
    <row r="405">
      <c r="G405" s="14"/>
      <c r="H405" s="14"/>
      <c r="I405" s="15"/>
      <c r="J405" s="14"/>
    </row>
    <row r="406">
      <c r="G406" s="14"/>
      <c r="H406" s="14"/>
      <c r="I406" s="15"/>
      <c r="J406" s="14"/>
    </row>
    <row r="407">
      <c r="G407" s="14"/>
      <c r="H407" s="14"/>
      <c r="I407" s="15"/>
      <c r="J407" s="14"/>
    </row>
    <row r="408">
      <c r="G408" s="14"/>
      <c r="H408" s="14"/>
      <c r="I408" s="15"/>
      <c r="J408" s="14"/>
    </row>
    <row r="409">
      <c r="G409" s="14"/>
      <c r="H409" s="14"/>
      <c r="I409" s="15"/>
      <c r="J409" s="14"/>
    </row>
    <row r="410">
      <c r="G410" s="14"/>
      <c r="H410" s="14"/>
      <c r="I410" s="15"/>
      <c r="J410" s="14"/>
    </row>
    <row r="411">
      <c r="G411" s="14"/>
      <c r="H411" s="14"/>
      <c r="I411" s="15"/>
      <c r="J411" s="14"/>
    </row>
    <row r="412">
      <c r="G412" s="14"/>
      <c r="H412" s="14"/>
      <c r="I412" s="15"/>
      <c r="J412" s="14"/>
    </row>
    <row r="413">
      <c r="G413" s="14"/>
      <c r="H413" s="14"/>
      <c r="I413" s="15"/>
      <c r="J413" s="14"/>
    </row>
    <row r="414">
      <c r="G414" s="14"/>
      <c r="H414" s="14"/>
      <c r="I414" s="15"/>
      <c r="J414" s="14"/>
    </row>
    <row r="415">
      <c r="G415" s="14"/>
      <c r="H415" s="14"/>
      <c r="I415" s="15"/>
      <c r="J415" s="14"/>
    </row>
    <row r="416">
      <c r="G416" s="14"/>
      <c r="H416" s="14"/>
      <c r="I416" s="15"/>
      <c r="J416" s="14"/>
    </row>
    <row r="417">
      <c r="G417" s="14"/>
      <c r="H417" s="14"/>
      <c r="I417" s="15"/>
      <c r="J417" s="14"/>
    </row>
    <row r="418">
      <c r="G418" s="14"/>
      <c r="H418" s="14"/>
      <c r="I418" s="15"/>
      <c r="J418" s="14"/>
    </row>
    <row r="419">
      <c r="G419" s="14"/>
      <c r="H419" s="14"/>
      <c r="I419" s="15"/>
      <c r="J419" s="14"/>
    </row>
    <row r="420">
      <c r="G420" s="14"/>
      <c r="H420" s="14"/>
      <c r="I420" s="15"/>
      <c r="J420" s="14"/>
    </row>
    <row r="421">
      <c r="G421" s="14"/>
      <c r="H421" s="14"/>
      <c r="I421" s="15"/>
      <c r="J421" s="14"/>
    </row>
    <row r="422">
      <c r="G422" s="14"/>
      <c r="H422" s="14"/>
      <c r="I422" s="15"/>
      <c r="J422" s="14"/>
    </row>
    <row r="423">
      <c r="G423" s="14"/>
      <c r="H423" s="14"/>
      <c r="I423" s="15"/>
      <c r="J423" s="14"/>
    </row>
    <row r="424">
      <c r="G424" s="14"/>
      <c r="H424" s="14"/>
      <c r="I424" s="15"/>
      <c r="J424" s="14"/>
    </row>
    <row r="425">
      <c r="G425" s="14"/>
      <c r="H425" s="14"/>
      <c r="I425" s="15"/>
      <c r="J425" s="14"/>
    </row>
    <row r="426">
      <c r="G426" s="14"/>
      <c r="H426" s="14"/>
      <c r="I426" s="15"/>
      <c r="J426" s="14"/>
    </row>
    <row r="427">
      <c r="G427" s="14"/>
      <c r="H427" s="14"/>
      <c r="I427" s="15"/>
      <c r="J427" s="14"/>
    </row>
    <row r="428">
      <c r="G428" s="14"/>
      <c r="H428" s="14"/>
      <c r="I428" s="15"/>
      <c r="J428" s="14"/>
    </row>
    <row r="429">
      <c r="G429" s="14"/>
      <c r="H429" s="14"/>
      <c r="I429" s="15"/>
      <c r="J429" s="14"/>
    </row>
    <row r="430">
      <c r="G430" s="14"/>
      <c r="H430" s="14"/>
      <c r="I430" s="15"/>
      <c r="J430" s="14"/>
    </row>
    <row r="431">
      <c r="G431" s="14"/>
      <c r="H431" s="14"/>
      <c r="I431" s="15"/>
      <c r="J431" s="14"/>
    </row>
    <row r="432">
      <c r="G432" s="14"/>
      <c r="H432" s="14"/>
      <c r="I432" s="15"/>
      <c r="J432" s="14"/>
    </row>
    <row r="433">
      <c r="G433" s="14"/>
      <c r="H433" s="14"/>
      <c r="I433" s="15"/>
      <c r="J433" s="14"/>
    </row>
    <row r="434">
      <c r="G434" s="14"/>
      <c r="H434" s="14"/>
      <c r="I434" s="15"/>
      <c r="J434" s="14"/>
    </row>
    <row r="435">
      <c r="G435" s="14"/>
      <c r="H435" s="14"/>
      <c r="I435" s="15"/>
      <c r="J435" s="14"/>
    </row>
    <row r="436">
      <c r="G436" s="14"/>
      <c r="H436" s="14"/>
      <c r="I436" s="15"/>
      <c r="J436" s="14"/>
    </row>
    <row r="437">
      <c r="G437" s="14"/>
      <c r="H437" s="14"/>
      <c r="I437" s="15"/>
      <c r="J437" s="14"/>
    </row>
    <row r="438">
      <c r="G438" s="14"/>
      <c r="H438" s="14"/>
      <c r="I438" s="15"/>
      <c r="J438" s="14"/>
    </row>
    <row r="439">
      <c r="G439" s="14"/>
      <c r="H439" s="14"/>
      <c r="I439" s="15"/>
      <c r="J439" s="14"/>
    </row>
    <row r="440">
      <c r="G440" s="14"/>
      <c r="H440" s="14"/>
      <c r="I440" s="15"/>
      <c r="J440" s="14"/>
    </row>
    <row r="441">
      <c r="G441" s="14"/>
      <c r="H441" s="14"/>
      <c r="I441" s="15"/>
      <c r="J441" s="14"/>
    </row>
    <row r="442">
      <c r="G442" s="14"/>
      <c r="H442" s="14"/>
      <c r="I442" s="15"/>
      <c r="J442" s="14"/>
    </row>
    <row r="443">
      <c r="G443" s="14"/>
      <c r="H443" s="14"/>
      <c r="I443" s="15"/>
      <c r="J443" s="14"/>
    </row>
    <row r="444">
      <c r="G444" s="14"/>
      <c r="H444" s="14"/>
      <c r="I444" s="15"/>
      <c r="J444" s="14"/>
    </row>
    <row r="445">
      <c r="G445" s="14"/>
      <c r="H445" s="14"/>
      <c r="I445" s="15"/>
      <c r="J445" s="14"/>
    </row>
    <row r="446">
      <c r="G446" s="14"/>
      <c r="H446" s="14"/>
      <c r="I446" s="15"/>
      <c r="J446" s="14"/>
    </row>
    <row r="447">
      <c r="G447" s="14"/>
      <c r="H447" s="14"/>
      <c r="I447" s="15"/>
      <c r="J447" s="14"/>
    </row>
    <row r="448">
      <c r="G448" s="14"/>
      <c r="H448" s="14"/>
      <c r="I448" s="15"/>
      <c r="J448" s="14"/>
    </row>
    <row r="449">
      <c r="G449" s="14"/>
      <c r="H449" s="14"/>
      <c r="I449" s="15"/>
      <c r="J449" s="14"/>
    </row>
    <row r="450">
      <c r="G450" s="14"/>
      <c r="H450" s="14"/>
      <c r="I450" s="15"/>
      <c r="J450" s="14"/>
    </row>
    <row r="451">
      <c r="G451" s="14"/>
      <c r="H451" s="14"/>
      <c r="I451" s="15"/>
      <c r="J451" s="14"/>
    </row>
    <row r="452">
      <c r="G452" s="14"/>
      <c r="H452" s="14"/>
      <c r="I452" s="15"/>
      <c r="J452" s="14"/>
    </row>
    <row r="453">
      <c r="G453" s="14"/>
      <c r="H453" s="14"/>
      <c r="I453" s="15"/>
      <c r="J453" s="14"/>
    </row>
    <row r="454">
      <c r="G454" s="14"/>
      <c r="H454" s="14"/>
      <c r="I454" s="15"/>
      <c r="J454" s="14"/>
    </row>
    <row r="455">
      <c r="G455" s="14"/>
      <c r="H455" s="14"/>
      <c r="I455" s="15"/>
      <c r="J455" s="14"/>
    </row>
    <row r="456">
      <c r="G456" s="14"/>
      <c r="H456" s="14"/>
      <c r="I456" s="15"/>
      <c r="J456" s="14"/>
    </row>
    <row r="457">
      <c r="G457" s="14"/>
      <c r="H457" s="14"/>
      <c r="I457" s="15"/>
      <c r="J457" s="14"/>
    </row>
    <row r="458">
      <c r="G458" s="14"/>
      <c r="H458" s="14"/>
      <c r="I458" s="15"/>
      <c r="J458" s="14"/>
    </row>
    <row r="459">
      <c r="G459" s="14"/>
      <c r="H459" s="14"/>
      <c r="I459" s="15"/>
      <c r="J459" s="14"/>
    </row>
    <row r="460">
      <c r="G460" s="14"/>
      <c r="H460" s="14"/>
      <c r="I460" s="15"/>
      <c r="J460" s="14"/>
    </row>
    <row r="461">
      <c r="G461" s="14"/>
      <c r="H461" s="14"/>
      <c r="I461" s="15"/>
      <c r="J461" s="14"/>
    </row>
    <row r="462">
      <c r="G462" s="14"/>
      <c r="H462" s="14"/>
      <c r="I462" s="15"/>
      <c r="J462" s="14"/>
    </row>
    <row r="463">
      <c r="G463" s="14"/>
      <c r="H463" s="14"/>
      <c r="I463" s="15"/>
      <c r="J463" s="14"/>
    </row>
    <row r="464">
      <c r="G464" s="14"/>
      <c r="H464" s="14"/>
      <c r="I464" s="15"/>
      <c r="J464" s="14"/>
    </row>
    <row r="465">
      <c r="G465" s="14"/>
      <c r="H465" s="14"/>
      <c r="I465" s="15"/>
      <c r="J465" s="14"/>
    </row>
    <row r="466">
      <c r="G466" s="14"/>
      <c r="H466" s="14"/>
      <c r="I466" s="15"/>
      <c r="J466" s="14"/>
    </row>
    <row r="467">
      <c r="G467" s="14"/>
      <c r="H467" s="14"/>
      <c r="I467" s="15"/>
      <c r="J467" s="14"/>
    </row>
    <row r="468">
      <c r="G468" s="14"/>
      <c r="H468" s="14"/>
      <c r="I468" s="15"/>
      <c r="J468" s="14"/>
    </row>
    <row r="469">
      <c r="G469" s="14"/>
      <c r="H469" s="14"/>
      <c r="I469" s="15"/>
      <c r="J469" s="14"/>
    </row>
    <row r="470">
      <c r="G470" s="14"/>
      <c r="H470" s="14"/>
      <c r="I470" s="15"/>
      <c r="J470" s="14"/>
    </row>
    <row r="471">
      <c r="G471" s="14"/>
      <c r="H471" s="14"/>
      <c r="I471" s="15"/>
      <c r="J471" s="14"/>
    </row>
    <row r="472">
      <c r="G472" s="14"/>
      <c r="H472" s="14"/>
      <c r="I472" s="15"/>
      <c r="J472" s="14"/>
    </row>
    <row r="473">
      <c r="G473" s="14"/>
      <c r="H473" s="14"/>
      <c r="I473" s="15"/>
      <c r="J473" s="14"/>
    </row>
    <row r="474">
      <c r="G474" s="14"/>
      <c r="H474" s="14"/>
      <c r="I474" s="15"/>
      <c r="J474" s="14"/>
    </row>
    <row r="475">
      <c r="G475" s="14"/>
      <c r="H475" s="14"/>
      <c r="I475" s="15"/>
      <c r="J475" s="14"/>
    </row>
    <row r="476">
      <c r="G476" s="14"/>
      <c r="H476" s="14"/>
      <c r="I476" s="15"/>
      <c r="J476" s="14"/>
    </row>
    <row r="477">
      <c r="G477" s="14"/>
      <c r="H477" s="14"/>
      <c r="I477" s="15"/>
      <c r="J477" s="14"/>
    </row>
    <row r="478">
      <c r="G478" s="14"/>
      <c r="H478" s="14"/>
      <c r="I478" s="15"/>
      <c r="J478" s="14"/>
    </row>
    <row r="479">
      <c r="G479" s="14"/>
      <c r="H479" s="14"/>
      <c r="I479" s="15"/>
      <c r="J479" s="14"/>
    </row>
    <row r="480">
      <c r="G480" s="14"/>
      <c r="H480" s="14"/>
      <c r="I480" s="15"/>
      <c r="J480" s="14"/>
    </row>
    <row r="481">
      <c r="G481" s="14"/>
      <c r="H481" s="14"/>
      <c r="I481" s="15"/>
      <c r="J481" s="14"/>
    </row>
    <row r="482">
      <c r="G482" s="14"/>
      <c r="H482" s="14"/>
      <c r="I482" s="15"/>
      <c r="J482" s="14"/>
    </row>
    <row r="483">
      <c r="G483" s="14"/>
      <c r="H483" s="14"/>
      <c r="I483" s="15"/>
      <c r="J483" s="14"/>
    </row>
    <row r="484">
      <c r="G484" s="14"/>
      <c r="H484" s="14"/>
      <c r="I484" s="15"/>
      <c r="J484" s="14"/>
    </row>
    <row r="485">
      <c r="G485" s="14"/>
      <c r="H485" s="14"/>
      <c r="I485" s="15"/>
      <c r="J485" s="14"/>
    </row>
    <row r="486">
      <c r="G486" s="14"/>
      <c r="H486" s="14"/>
      <c r="I486" s="15"/>
      <c r="J486" s="14"/>
    </row>
    <row r="487">
      <c r="G487" s="14"/>
      <c r="H487" s="14"/>
      <c r="I487" s="15"/>
      <c r="J487" s="14"/>
    </row>
    <row r="488">
      <c r="G488" s="14"/>
      <c r="H488" s="14"/>
      <c r="I488" s="15"/>
      <c r="J488" s="14"/>
    </row>
    <row r="489">
      <c r="G489" s="14"/>
      <c r="H489" s="14"/>
      <c r="I489" s="15"/>
      <c r="J489" s="14"/>
    </row>
    <row r="490">
      <c r="G490" s="14"/>
      <c r="H490" s="14"/>
      <c r="I490" s="15"/>
      <c r="J490" s="14"/>
    </row>
    <row r="491">
      <c r="G491" s="14"/>
      <c r="H491" s="14"/>
      <c r="I491" s="15"/>
      <c r="J491" s="14"/>
    </row>
    <row r="492">
      <c r="G492" s="14"/>
      <c r="H492" s="14"/>
      <c r="I492" s="15"/>
      <c r="J492" s="14"/>
    </row>
    <row r="493">
      <c r="G493" s="14"/>
      <c r="H493" s="14"/>
      <c r="I493" s="15"/>
      <c r="J493" s="14"/>
    </row>
    <row r="494">
      <c r="G494" s="14"/>
      <c r="H494" s="14"/>
      <c r="I494" s="15"/>
      <c r="J494" s="14"/>
    </row>
    <row r="495">
      <c r="G495" s="14"/>
      <c r="H495" s="14"/>
      <c r="I495" s="15"/>
      <c r="J495" s="14"/>
    </row>
    <row r="496">
      <c r="G496" s="14"/>
      <c r="H496" s="14"/>
      <c r="I496" s="15"/>
      <c r="J496" s="14"/>
    </row>
    <row r="497">
      <c r="G497" s="14"/>
      <c r="H497" s="14"/>
      <c r="I497" s="15"/>
      <c r="J497" s="14"/>
    </row>
    <row r="498">
      <c r="G498" s="14"/>
      <c r="H498" s="14"/>
      <c r="I498" s="15"/>
      <c r="J498" s="14"/>
    </row>
    <row r="499">
      <c r="G499" s="14"/>
      <c r="H499" s="14"/>
      <c r="I499" s="15"/>
      <c r="J499" s="14"/>
    </row>
    <row r="500">
      <c r="G500" s="14"/>
      <c r="H500" s="14"/>
      <c r="I500" s="15"/>
      <c r="J500" s="14"/>
    </row>
    <row r="501">
      <c r="G501" s="14"/>
      <c r="H501" s="14"/>
      <c r="I501" s="15"/>
      <c r="J501" s="14"/>
    </row>
    <row r="502">
      <c r="G502" s="14"/>
      <c r="H502" s="14"/>
      <c r="I502" s="15"/>
      <c r="J502" s="14"/>
    </row>
    <row r="503">
      <c r="G503" s="14"/>
      <c r="H503" s="14"/>
      <c r="I503" s="15"/>
      <c r="J503" s="14"/>
    </row>
    <row r="504">
      <c r="G504" s="14"/>
      <c r="H504" s="14"/>
      <c r="I504" s="15"/>
      <c r="J504" s="14"/>
    </row>
    <row r="505">
      <c r="G505" s="14"/>
      <c r="H505" s="14"/>
      <c r="I505" s="15"/>
      <c r="J505" s="14"/>
    </row>
    <row r="506">
      <c r="G506" s="14"/>
      <c r="H506" s="14"/>
      <c r="I506" s="15"/>
      <c r="J506" s="14"/>
    </row>
    <row r="507">
      <c r="G507" s="14"/>
      <c r="H507" s="14"/>
      <c r="I507" s="15"/>
      <c r="J507" s="14"/>
    </row>
    <row r="508">
      <c r="G508" s="14"/>
      <c r="H508" s="14"/>
      <c r="I508" s="15"/>
      <c r="J508" s="14"/>
    </row>
    <row r="509">
      <c r="G509" s="14"/>
      <c r="H509" s="14"/>
      <c r="I509" s="15"/>
      <c r="J509" s="14"/>
    </row>
    <row r="510">
      <c r="G510" s="14"/>
      <c r="H510" s="14"/>
      <c r="I510" s="15"/>
      <c r="J510" s="14"/>
    </row>
    <row r="511">
      <c r="G511" s="14"/>
      <c r="H511" s="14"/>
      <c r="I511" s="15"/>
      <c r="J511" s="14"/>
    </row>
    <row r="512">
      <c r="G512" s="14"/>
      <c r="H512" s="14"/>
      <c r="I512" s="15"/>
      <c r="J512" s="14"/>
    </row>
    <row r="513">
      <c r="G513" s="14"/>
      <c r="H513" s="14"/>
      <c r="I513" s="15"/>
      <c r="J513" s="14"/>
    </row>
    <row r="514">
      <c r="G514" s="14"/>
      <c r="H514" s="14"/>
      <c r="I514" s="15"/>
      <c r="J514" s="14"/>
    </row>
    <row r="515">
      <c r="G515" s="14"/>
      <c r="H515" s="14"/>
      <c r="I515" s="15"/>
      <c r="J515" s="14"/>
    </row>
    <row r="516">
      <c r="G516" s="14"/>
      <c r="H516" s="14"/>
      <c r="I516" s="15"/>
      <c r="J516" s="14"/>
    </row>
    <row r="517">
      <c r="G517" s="14"/>
      <c r="H517" s="14"/>
      <c r="I517" s="15"/>
      <c r="J517" s="14"/>
    </row>
    <row r="518">
      <c r="G518" s="14"/>
      <c r="H518" s="14"/>
      <c r="I518" s="15"/>
      <c r="J518" s="14"/>
    </row>
    <row r="519">
      <c r="G519" s="14"/>
      <c r="H519" s="14"/>
      <c r="I519" s="15"/>
      <c r="J519" s="14"/>
    </row>
    <row r="520">
      <c r="G520" s="14"/>
      <c r="H520" s="14"/>
      <c r="I520" s="15"/>
      <c r="J520" s="14"/>
    </row>
    <row r="521">
      <c r="G521" s="14"/>
      <c r="H521" s="14"/>
      <c r="I521" s="15"/>
      <c r="J521" s="14"/>
    </row>
    <row r="522">
      <c r="G522" s="14"/>
      <c r="H522" s="14"/>
      <c r="I522" s="15"/>
      <c r="J522" s="14"/>
    </row>
    <row r="523">
      <c r="G523" s="14"/>
      <c r="H523" s="14"/>
      <c r="I523" s="15"/>
      <c r="J523" s="14"/>
    </row>
    <row r="524">
      <c r="G524" s="14"/>
      <c r="H524" s="14"/>
      <c r="I524" s="15"/>
      <c r="J524" s="14"/>
    </row>
    <row r="525">
      <c r="G525" s="14"/>
      <c r="H525" s="14"/>
      <c r="I525" s="15"/>
      <c r="J525" s="14"/>
    </row>
    <row r="526">
      <c r="G526" s="14"/>
      <c r="H526" s="14"/>
      <c r="I526" s="15"/>
      <c r="J526" s="14"/>
    </row>
    <row r="527">
      <c r="G527" s="14"/>
      <c r="H527" s="14"/>
      <c r="I527" s="15"/>
      <c r="J527" s="14"/>
    </row>
    <row r="528">
      <c r="G528" s="14"/>
      <c r="H528" s="14"/>
      <c r="I528" s="15"/>
      <c r="J528" s="14"/>
    </row>
    <row r="529">
      <c r="G529" s="14"/>
      <c r="H529" s="14"/>
      <c r="I529" s="15"/>
      <c r="J529" s="14"/>
    </row>
    <row r="530">
      <c r="G530" s="14"/>
      <c r="H530" s="14"/>
      <c r="I530" s="15"/>
      <c r="J530" s="14"/>
    </row>
    <row r="531">
      <c r="G531" s="14"/>
      <c r="H531" s="14"/>
      <c r="I531" s="15"/>
      <c r="J531" s="14"/>
    </row>
    <row r="532">
      <c r="G532" s="14"/>
      <c r="H532" s="14"/>
      <c r="I532" s="15"/>
      <c r="J532" s="14"/>
    </row>
    <row r="533">
      <c r="G533" s="14"/>
      <c r="H533" s="14"/>
      <c r="I533" s="15"/>
      <c r="J533" s="14"/>
    </row>
    <row r="534">
      <c r="G534" s="14"/>
      <c r="H534" s="14"/>
      <c r="I534" s="15"/>
      <c r="J534" s="14"/>
    </row>
    <row r="535">
      <c r="G535" s="14"/>
      <c r="H535" s="14"/>
      <c r="I535" s="15"/>
      <c r="J535" s="14"/>
    </row>
    <row r="536">
      <c r="G536" s="14"/>
      <c r="H536" s="14"/>
      <c r="I536" s="15"/>
      <c r="J536" s="14"/>
    </row>
    <row r="537">
      <c r="G537" s="14"/>
      <c r="H537" s="14"/>
      <c r="I537" s="15"/>
      <c r="J537" s="14"/>
    </row>
    <row r="538">
      <c r="G538" s="14"/>
      <c r="H538" s="14"/>
      <c r="I538" s="15"/>
      <c r="J538" s="14"/>
    </row>
    <row r="539">
      <c r="G539" s="14"/>
      <c r="H539" s="14"/>
      <c r="I539" s="15"/>
      <c r="J539" s="14"/>
    </row>
    <row r="540">
      <c r="G540" s="14"/>
      <c r="H540" s="14"/>
      <c r="I540" s="15"/>
      <c r="J540" s="14"/>
    </row>
    <row r="541">
      <c r="G541" s="14"/>
      <c r="H541" s="14"/>
      <c r="I541" s="15"/>
      <c r="J541" s="14"/>
    </row>
    <row r="542">
      <c r="G542" s="14"/>
      <c r="H542" s="14"/>
      <c r="I542" s="15"/>
      <c r="J542" s="14"/>
    </row>
    <row r="543">
      <c r="G543" s="14"/>
      <c r="H543" s="14"/>
      <c r="I543" s="15"/>
      <c r="J543" s="14"/>
    </row>
    <row r="544">
      <c r="G544" s="14"/>
      <c r="H544" s="14"/>
      <c r="I544" s="15"/>
      <c r="J544" s="14"/>
    </row>
    <row r="545">
      <c r="G545" s="14"/>
      <c r="H545" s="14"/>
      <c r="I545" s="15"/>
      <c r="J545" s="14"/>
    </row>
    <row r="546">
      <c r="G546" s="14"/>
      <c r="H546" s="14"/>
      <c r="I546" s="15"/>
      <c r="J546" s="14"/>
    </row>
    <row r="547">
      <c r="G547" s="14"/>
      <c r="H547" s="14"/>
      <c r="I547" s="15"/>
      <c r="J547" s="14"/>
    </row>
    <row r="548">
      <c r="G548" s="14"/>
      <c r="H548" s="14"/>
      <c r="I548" s="15"/>
      <c r="J548" s="14"/>
    </row>
    <row r="549">
      <c r="G549" s="14"/>
      <c r="H549" s="14"/>
      <c r="I549" s="15"/>
      <c r="J549" s="14"/>
    </row>
    <row r="550">
      <c r="G550" s="14"/>
      <c r="H550" s="14"/>
      <c r="I550" s="15"/>
      <c r="J550" s="14"/>
    </row>
    <row r="551">
      <c r="G551" s="14"/>
      <c r="H551" s="14"/>
      <c r="I551" s="15"/>
      <c r="J551" s="14"/>
    </row>
    <row r="552">
      <c r="G552" s="14"/>
      <c r="H552" s="14"/>
      <c r="I552" s="15"/>
      <c r="J552" s="14"/>
    </row>
    <row r="553">
      <c r="G553" s="14"/>
      <c r="H553" s="14"/>
      <c r="I553" s="15"/>
      <c r="J553" s="14"/>
    </row>
    <row r="554">
      <c r="G554" s="14"/>
      <c r="H554" s="14"/>
      <c r="I554" s="15"/>
      <c r="J554" s="14"/>
    </row>
    <row r="555">
      <c r="G555" s="14"/>
      <c r="H555" s="14"/>
      <c r="I555" s="15"/>
      <c r="J555" s="14"/>
    </row>
    <row r="556">
      <c r="G556" s="14"/>
      <c r="H556" s="14"/>
      <c r="I556" s="15"/>
      <c r="J556" s="14"/>
    </row>
    <row r="557">
      <c r="G557" s="14"/>
      <c r="H557" s="14"/>
      <c r="I557" s="15"/>
      <c r="J557" s="14"/>
    </row>
    <row r="558">
      <c r="G558" s="14"/>
      <c r="H558" s="14"/>
      <c r="I558" s="15"/>
      <c r="J558" s="14"/>
    </row>
    <row r="559">
      <c r="G559" s="14"/>
      <c r="H559" s="14"/>
      <c r="I559" s="15"/>
      <c r="J559" s="14"/>
    </row>
    <row r="560">
      <c r="G560" s="14"/>
      <c r="H560" s="14"/>
      <c r="I560" s="15"/>
      <c r="J560" s="14"/>
    </row>
    <row r="561">
      <c r="G561" s="14"/>
      <c r="H561" s="14"/>
      <c r="I561" s="15"/>
      <c r="J561" s="14"/>
    </row>
    <row r="562">
      <c r="G562" s="14"/>
      <c r="H562" s="14"/>
      <c r="I562" s="15"/>
      <c r="J562" s="14"/>
    </row>
    <row r="563">
      <c r="G563" s="14"/>
      <c r="H563" s="14"/>
      <c r="I563" s="15"/>
      <c r="J563" s="14"/>
    </row>
    <row r="564">
      <c r="G564" s="14"/>
      <c r="H564" s="14"/>
      <c r="I564" s="15"/>
      <c r="J564" s="14"/>
    </row>
    <row r="565">
      <c r="G565" s="14"/>
      <c r="H565" s="14"/>
      <c r="I565" s="15"/>
      <c r="J565" s="14"/>
    </row>
    <row r="566">
      <c r="G566" s="14"/>
      <c r="H566" s="14"/>
      <c r="I566" s="15"/>
      <c r="J566" s="14"/>
    </row>
    <row r="567">
      <c r="G567" s="14"/>
      <c r="H567" s="14"/>
      <c r="I567" s="15"/>
      <c r="J567" s="14"/>
    </row>
    <row r="568">
      <c r="G568" s="14"/>
      <c r="H568" s="14"/>
      <c r="I568" s="15"/>
      <c r="J568" s="14"/>
    </row>
    <row r="569">
      <c r="G569" s="14"/>
      <c r="H569" s="14"/>
      <c r="I569" s="15"/>
      <c r="J569" s="14"/>
    </row>
    <row r="570">
      <c r="G570" s="14"/>
      <c r="H570" s="14"/>
      <c r="I570" s="15"/>
      <c r="J570" s="14"/>
    </row>
    <row r="571">
      <c r="G571" s="14"/>
      <c r="H571" s="14"/>
      <c r="I571" s="15"/>
      <c r="J571" s="14"/>
    </row>
    <row r="572">
      <c r="G572" s="14"/>
      <c r="H572" s="14"/>
      <c r="I572" s="15"/>
      <c r="J572" s="14"/>
    </row>
    <row r="573">
      <c r="G573" s="14"/>
      <c r="H573" s="14"/>
      <c r="I573" s="15"/>
      <c r="J573" s="14"/>
    </row>
    <row r="574">
      <c r="G574" s="14"/>
      <c r="H574" s="14"/>
      <c r="I574" s="15"/>
      <c r="J574" s="14"/>
    </row>
    <row r="575">
      <c r="G575" s="14"/>
      <c r="H575" s="14"/>
      <c r="I575" s="15"/>
      <c r="J575" s="14"/>
    </row>
    <row r="576">
      <c r="G576" s="14"/>
      <c r="H576" s="14"/>
      <c r="I576" s="15"/>
      <c r="J576" s="14"/>
    </row>
    <row r="577">
      <c r="G577" s="14"/>
      <c r="H577" s="14"/>
      <c r="I577" s="15"/>
      <c r="J577" s="14"/>
    </row>
    <row r="578">
      <c r="G578" s="14"/>
      <c r="H578" s="14"/>
      <c r="I578" s="15"/>
      <c r="J578" s="14"/>
    </row>
    <row r="579">
      <c r="G579" s="14"/>
      <c r="H579" s="14"/>
      <c r="I579" s="15"/>
      <c r="J579" s="14"/>
    </row>
    <row r="580">
      <c r="G580" s="14"/>
      <c r="H580" s="14"/>
      <c r="I580" s="15"/>
      <c r="J580" s="14"/>
    </row>
    <row r="581">
      <c r="G581" s="14"/>
      <c r="H581" s="14"/>
      <c r="I581" s="15"/>
      <c r="J581" s="14"/>
    </row>
    <row r="582">
      <c r="G582" s="14"/>
      <c r="H582" s="14"/>
      <c r="I582" s="15"/>
      <c r="J582" s="14"/>
    </row>
    <row r="583">
      <c r="G583" s="14"/>
      <c r="H583" s="14"/>
      <c r="I583" s="15"/>
      <c r="J583" s="14"/>
    </row>
    <row r="584">
      <c r="G584" s="14"/>
      <c r="H584" s="14"/>
      <c r="I584" s="15"/>
      <c r="J584" s="14"/>
    </row>
    <row r="585">
      <c r="G585" s="14"/>
      <c r="H585" s="14"/>
      <c r="I585" s="15"/>
      <c r="J585" s="14"/>
    </row>
    <row r="586">
      <c r="G586" s="14"/>
      <c r="H586" s="14"/>
      <c r="I586" s="15"/>
      <c r="J586" s="14"/>
    </row>
    <row r="587">
      <c r="G587" s="14"/>
      <c r="H587" s="14"/>
      <c r="I587" s="15"/>
      <c r="J587" s="14"/>
    </row>
    <row r="588">
      <c r="G588" s="14"/>
      <c r="H588" s="14"/>
      <c r="I588" s="15"/>
      <c r="J588" s="14"/>
    </row>
    <row r="589">
      <c r="G589" s="14"/>
      <c r="H589" s="14"/>
      <c r="I589" s="15"/>
      <c r="J589" s="14"/>
    </row>
    <row r="590">
      <c r="G590" s="14"/>
      <c r="H590" s="14"/>
      <c r="I590" s="15"/>
      <c r="J590" s="14"/>
    </row>
    <row r="591">
      <c r="G591" s="14"/>
      <c r="H591" s="14"/>
      <c r="I591" s="15"/>
      <c r="J591" s="14"/>
    </row>
    <row r="592">
      <c r="G592" s="14"/>
      <c r="H592" s="14"/>
      <c r="I592" s="15"/>
      <c r="J592" s="14"/>
    </row>
    <row r="593">
      <c r="G593" s="14"/>
      <c r="H593" s="14"/>
      <c r="I593" s="15"/>
      <c r="J593" s="14"/>
    </row>
    <row r="594">
      <c r="G594" s="14"/>
      <c r="H594" s="14"/>
      <c r="I594" s="15"/>
      <c r="J594" s="14"/>
    </row>
    <row r="595">
      <c r="G595" s="14"/>
      <c r="H595" s="14"/>
      <c r="I595" s="15"/>
      <c r="J595" s="14"/>
    </row>
    <row r="596">
      <c r="G596" s="14"/>
      <c r="H596" s="14"/>
      <c r="I596" s="15"/>
      <c r="J596" s="14"/>
    </row>
    <row r="597">
      <c r="G597" s="14"/>
      <c r="H597" s="14"/>
      <c r="I597" s="15"/>
      <c r="J597" s="14"/>
    </row>
    <row r="598">
      <c r="G598" s="14"/>
      <c r="H598" s="14"/>
      <c r="I598" s="15"/>
      <c r="J598" s="14"/>
    </row>
    <row r="599">
      <c r="G599" s="14"/>
      <c r="H599" s="14"/>
      <c r="I599" s="15"/>
      <c r="J599" s="14"/>
    </row>
    <row r="600">
      <c r="G600" s="14"/>
      <c r="H600" s="14"/>
      <c r="I600" s="15"/>
      <c r="J600" s="14"/>
    </row>
    <row r="601">
      <c r="G601" s="14"/>
      <c r="H601" s="14"/>
      <c r="I601" s="15"/>
      <c r="J601" s="14"/>
    </row>
    <row r="602">
      <c r="G602" s="14"/>
      <c r="H602" s="14"/>
      <c r="I602" s="15"/>
      <c r="J602" s="14"/>
    </row>
    <row r="603">
      <c r="G603" s="14"/>
      <c r="H603" s="14"/>
      <c r="I603" s="15"/>
      <c r="J603" s="14"/>
    </row>
    <row r="604">
      <c r="G604" s="14"/>
      <c r="H604" s="14"/>
      <c r="I604" s="15"/>
      <c r="J604" s="14"/>
    </row>
    <row r="605">
      <c r="G605" s="14"/>
      <c r="H605" s="14"/>
      <c r="I605" s="15"/>
      <c r="J605" s="14"/>
    </row>
    <row r="606">
      <c r="G606" s="14"/>
      <c r="H606" s="14"/>
      <c r="I606" s="15"/>
      <c r="J606" s="14"/>
    </row>
    <row r="607">
      <c r="G607" s="14"/>
      <c r="H607" s="14"/>
      <c r="I607" s="15"/>
      <c r="J607" s="14"/>
    </row>
    <row r="608">
      <c r="G608" s="14"/>
      <c r="H608" s="14"/>
      <c r="I608" s="15"/>
      <c r="J608" s="14"/>
    </row>
    <row r="609">
      <c r="G609" s="14"/>
      <c r="H609" s="14"/>
      <c r="I609" s="15"/>
      <c r="J609" s="14"/>
    </row>
    <row r="610">
      <c r="G610" s="14"/>
      <c r="H610" s="14"/>
      <c r="I610" s="15"/>
      <c r="J610" s="14"/>
    </row>
    <row r="611">
      <c r="G611" s="14"/>
      <c r="H611" s="14"/>
      <c r="I611" s="15"/>
      <c r="J611" s="14"/>
    </row>
    <row r="612">
      <c r="G612" s="14"/>
      <c r="H612" s="14"/>
      <c r="I612" s="15"/>
      <c r="J612" s="14"/>
    </row>
    <row r="613">
      <c r="G613" s="14"/>
      <c r="H613" s="14"/>
      <c r="I613" s="15"/>
      <c r="J613" s="14"/>
    </row>
    <row r="614">
      <c r="G614" s="14"/>
      <c r="H614" s="14"/>
      <c r="I614" s="15"/>
      <c r="J614" s="14"/>
    </row>
    <row r="615">
      <c r="G615" s="14"/>
      <c r="H615" s="14"/>
      <c r="I615" s="15"/>
      <c r="J615" s="14"/>
    </row>
    <row r="616">
      <c r="G616" s="14"/>
      <c r="H616" s="14"/>
      <c r="I616" s="15"/>
      <c r="J616" s="14"/>
    </row>
    <row r="617">
      <c r="G617" s="14"/>
      <c r="H617" s="14"/>
      <c r="I617" s="15"/>
      <c r="J617" s="14"/>
    </row>
    <row r="618">
      <c r="G618" s="14"/>
      <c r="H618" s="14"/>
      <c r="I618" s="15"/>
      <c r="J618" s="14"/>
    </row>
    <row r="619">
      <c r="G619" s="14"/>
      <c r="H619" s="14"/>
      <c r="I619" s="15"/>
      <c r="J619" s="14"/>
    </row>
    <row r="620">
      <c r="G620" s="14"/>
      <c r="H620" s="14"/>
      <c r="I620" s="15"/>
      <c r="J620" s="14"/>
    </row>
    <row r="621">
      <c r="G621" s="14"/>
      <c r="H621" s="14"/>
      <c r="I621" s="15"/>
      <c r="J621" s="14"/>
    </row>
    <row r="622">
      <c r="G622" s="14"/>
      <c r="H622" s="14"/>
      <c r="I622" s="15"/>
      <c r="J622" s="14"/>
    </row>
    <row r="623">
      <c r="G623" s="14"/>
      <c r="H623" s="14"/>
      <c r="I623" s="15"/>
      <c r="J623" s="14"/>
    </row>
    <row r="624">
      <c r="G624" s="14"/>
      <c r="H624" s="14"/>
      <c r="I624" s="15"/>
      <c r="J624" s="14"/>
    </row>
    <row r="625">
      <c r="G625" s="14"/>
      <c r="H625" s="14"/>
      <c r="I625" s="15"/>
      <c r="J625" s="14"/>
    </row>
    <row r="626">
      <c r="G626" s="14"/>
      <c r="H626" s="14"/>
      <c r="I626" s="15"/>
      <c r="J626" s="14"/>
    </row>
    <row r="627">
      <c r="G627" s="14"/>
      <c r="H627" s="14"/>
      <c r="I627" s="15"/>
      <c r="J627" s="14"/>
    </row>
    <row r="628">
      <c r="G628" s="14"/>
      <c r="H628" s="14"/>
      <c r="I628" s="15"/>
      <c r="J628" s="14"/>
    </row>
    <row r="629">
      <c r="G629" s="14"/>
      <c r="H629" s="14"/>
      <c r="I629" s="15"/>
      <c r="J629" s="14"/>
    </row>
    <row r="630">
      <c r="G630" s="14"/>
      <c r="H630" s="14"/>
      <c r="I630" s="15"/>
      <c r="J630" s="14"/>
    </row>
    <row r="631">
      <c r="G631" s="14"/>
      <c r="H631" s="14"/>
      <c r="I631" s="15"/>
      <c r="J631" s="14"/>
    </row>
    <row r="632">
      <c r="G632" s="14"/>
      <c r="H632" s="14"/>
      <c r="I632" s="15"/>
      <c r="J632" s="14"/>
    </row>
    <row r="633">
      <c r="G633" s="14"/>
      <c r="H633" s="14"/>
      <c r="I633" s="15"/>
      <c r="J633" s="14"/>
    </row>
    <row r="634">
      <c r="G634" s="14"/>
      <c r="H634" s="14"/>
      <c r="I634" s="15"/>
      <c r="J634" s="14"/>
    </row>
    <row r="635">
      <c r="G635" s="14"/>
      <c r="H635" s="14"/>
      <c r="I635" s="15"/>
      <c r="J635" s="14"/>
    </row>
    <row r="636">
      <c r="G636" s="14"/>
      <c r="H636" s="14"/>
      <c r="I636" s="15"/>
      <c r="J636" s="14"/>
    </row>
    <row r="637">
      <c r="G637" s="14"/>
      <c r="H637" s="14"/>
      <c r="I637" s="15"/>
      <c r="J637" s="14"/>
    </row>
    <row r="638">
      <c r="G638" s="14"/>
      <c r="H638" s="14"/>
      <c r="I638" s="15"/>
      <c r="J638" s="14"/>
    </row>
    <row r="639">
      <c r="G639" s="14"/>
      <c r="H639" s="14"/>
      <c r="I639" s="15"/>
      <c r="J639" s="14"/>
    </row>
    <row r="640">
      <c r="G640" s="14"/>
      <c r="H640" s="14"/>
      <c r="I640" s="15"/>
      <c r="J640" s="14"/>
    </row>
    <row r="641">
      <c r="G641" s="14"/>
      <c r="H641" s="14"/>
      <c r="I641" s="15"/>
      <c r="J641" s="14"/>
    </row>
    <row r="642">
      <c r="G642" s="14"/>
      <c r="H642" s="14"/>
      <c r="I642" s="15"/>
      <c r="J642" s="14"/>
    </row>
    <row r="643">
      <c r="G643" s="14"/>
      <c r="H643" s="14"/>
      <c r="I643" s="15"/>
      <c r="J643" s="14"/>
    </row>
    <row r="644">
      <c r="G644" s="14"/>
      <c r="H644" s="14"/>
      <c r="I644" s="15"/>
      <c r="J644" s="14"/>
    </row>
    <row r="645">
      <c r="G645" s="14"/>
      <c r="H645" s="14"/>
      <c r="I645" s="15"/>
      <c r="J645" s="14"/>
    </row>
    <row r="646">
      <c r="G646" s="14"/>
      <c r="H646" s="14"/>
      <c r="I646" s="15"/>
      <c r="J646" s="14"/>
    </row>
    <row r="647">
      <c r="G647" s="14"/>
      <c r="H647" s="14"/>
      <c r="I647" s="15"/>
      <c r="J647" s="14"/>
    </row>
    <row r="648">
      <c r="G648" s="14"/>
      <c r="H648" s="14"/>
      <c r="I648" s="15"/>
      <c r="J648" s="14"/>
    </row>
    <row r="649">
      <c r="G649" s="14"/>
      <c r="H649" s="14"/>
      <c r="I649" s="15"/>
      <c r="J649" s="14"/>
    </row>
    <row r="650">
      <c r="G650" s="14"/>
      <c r="H650" s="14"/>
      <c r="I650" s="15"/>
      <c r="J650" s="14"/>
    </row>
    <row r="651">
      <c r="G651" s="14"/>
      <c r="H651" s="14"/>
      <c r="I651" s="15"/>
      <c r="J651" s="14"/>
    </row>
    <row r="652">
      <c r="G652" s="14"/>
      <c r="H652" s="14"/>
      <c r="I652" s="15"/>
      <c r="J652" s="14"/>
    </row>
    <row r="653">
      <c r="G653" s="14"/>
      <c r="H653" s="14"/>
      <c r="I653" s="15"/>
      <c r="J653" s="14"/>
    </row>
    <row r="654">
      <c r="G654" s="14"/>
      <c r="H654" s="14"/>
      <c r="I654" s="15"/>
      <c r="J654" s="14"/>
    </row>
    <row r="655">
      <c r="G655" s="14"/>
      <c r="H655" s="14"/>
      <c r="I655" s="15"/>
      <c r="J655" s="14"/>
    </row>
    <row r="656">
      <c r="G656" s="14"/>
      <c r="H656" s="14"/>
      <c r="I656" s="15"/>
      <c r="J656" s="14"/>
    </row>
    <row r="657">
      <c r="G657" s="14"/>
      <c r="H657" s="14"/>
      <c r="I657" s="15"/>
      <c r="J657" s="14"/>
    </row>
    <row r="658">
      <c r="G658" s="14"/>
      <c r="H658" s="14"/>
      <c r="I658" s="15"/>
      <c r="J658" s="14"/>
    </row>
    <row r="659">
      <c r="G659" s="14"/>
      <c r="H659" s="14"/>
      <c r="I659" s="15"/>
      <c r="J659" s="14"/>
    </row>
    <row r="660">
      <c r="G660" s="14"/>
      <c r="H660" s="14"/>
      <c r="I660" s="15"/>
      <c r="J660" s="14"/>
    </row>
    <row r="661">
      <c r="G661" s="14"/>
      <c r="H661" s="14"/>
      <c r="I661" s="15"/>
      <c r="J661" s="14"/>
    </row>
    <row r="662">
      <c r="G662" s="14"/>
      <c r="H662" s="14"/>
      <c r="I662" s="15"/>
      <c r="J662" s="14"/>
    </row>
    <row r="663">
      <c r="G663" s="14"/>
      <c r="H663" s="14"/>
      <c r="I663" s="15"/>
      <c r="J663" s="14"/>
    </row>
    <row r="664">
      <c r="G664" s="14"/>
      <c r="H664" s="14"/>
      <c r="I664" s="15"/>
      <c r="J664" s="14"/>
    </row>
    <row r="665">
      <c r="G665" s="14"/>
      <c r="H665" s="14"/>
      <c r="I665" s="15"/>
      <c r="J665" s="14"/>
    </row>
    <row r="666">
      <c r="G666" s="14"/>
      <c r="H666" s="14"/>
      <c r="I666" s="15"/>
      <c r="J666" s="14"/>
    </row>
    <row r="667">
      <c r="G667" s="14"/>
      <c r="H667" s="14"/>
      <c r="I667" s="15"/>
      <c r="J667" s="14"/>
    </row>
    <row r="668">
      <c r="G668" s="14"/>
      <c r="H668" s="14"/>
      <c r="I668" s="15"/>
      <c r="J668" s="14"/>
    </row>
    <row r="669">
      <c r="G669" s="14"/>
      <c r="H669" s="14"/>
      <c r="I669" s="15"/>
      <c r="J669" s="14"/>
    </row>
    <row r="670">
      <c r="G670" s="14"/>
      <c r="H670" s="14"/>
      <c r="I670" s="15"/>
      <c r="J670" s="14"/>
    </row>
    <row r="671">
      <c r="G671" s="14"/>
      <c r="H671" s="14"/>
      <c r="I671" s="15"/>
      <c r="J671" s="14"/>
    </row>
    <row r="672">
      <c r="G672" s="14"/>
      <c r="H672" s="14"/>
      <c r="I672" s="15"/>
      <c r="J672" s="14"/>
    </row>
    <row r="673">
      <c r="G673" s="14"/>
      <c r="H673" s="14"/>
      <c r="I673" s="15"/>
      <c r="J673" s="14"/>
    </row>
    <row r="674">
      <c r="G674" s="14"/>
      <c r="H674" s="14"/>
      <c r="I674" s="15"/>
      <c r="J674" s="14"/>
    </row>
    <row r="675">
      <c r="G675" s="14"/>
      <c r="H675" s="14"/>
      <c r="I675" s="15"/>
      <c r="J675" s="14"/>
    </row>
    <row r="676">
      <c r="G676" s="14"/>
      <c r="H676" s="14"/>
      <c r="I676" s="15"/>
      <c r="J676" s="14"/>
    </row>
    <row r="677">
      <c r="G677" s="14"/>
      <c r="H677" s="14"/>
      <c r="I677" s="15"/>
      <c r="J677" s="14"/>
    </row>
    <row r="678">
      <c r="G678" s="14"/>
      <c r="H678" s="14"/>
      <c r="I678" s="15"/>
      <c r="J678" s="14"/>
    </row>
    <row r="679">
      <c r="G679" s="14"/>
      <c r="H679" s="14"/>
      <c r="I679" s="15"/>
      <c r="J679" s="14"/>
    </row>
    <row r="680">
      <c r="G680" s="14"/>
      <c r="H680" s="14"/>
      <c r="I680" s="15"/>
      <c r="J680" s="14"/>
    </row>
    <row r="681">
      <c r="G681" s="14"/>
      <c r="H681" s="14"/>
      <c r="I681" s="15"/>
      <c r="J681" s="14"/>
    </row>
    <row r="682">
      <c r="G682" s="14"/>
      <c r="H682" s="14"/>
      <c r="I682" s="15"/>
      <c r="J682" s="14"/>
    </row>
    <row r="683">
      <c r="G683" s="14"/>
      <c r="H683" s="14"/>
      <c r="I683" s="15"/>
      <c r="J683" s="14"/>
    </row>
    <row r="684">
      <c r="G684" s="14"/>
      <c r="H684" s="14"/>
      <c r="I684" s="15"/>
      <c r="J684" s="14"/>
    </row>
    <row r="685">
      <c r="G685" s="14"/>
      <c r="H685" s="14"/>
      <c r="I685" s="15"/>
      <c r="J685" s="14"/>
    </row>
    <row r="686">
      <c r="G686" s="14"/>
      <c r="H686" s="14"/>
      <c r="I686" s="15"/>
      <c r="J686" s="14"/>
    </row>
    <row r="687">
      <c r="G687" s="14"/>
      <c r="H687" s="14"/>
      <c r="I687" s="15"/>
      <c r="J687" s="14"/>
    </row>
    <row r="688">
      <c r="G688" s="14"/>
      <c r="H688" s="14"/>
      <c r="I688" s="15"/>
      <c r="J688" s="14"/>
    </row>
    <row r="689">
      <c r="G689" s="14"/>
      <c r="H689" s="14"/>
      <c r="I689" s="15"/>
      <c r="J689" s="14"/>
    </row>
    <row r="690">
      <c r="G690" s="14"/>
      <c r="H690" s="14"/>
      <c r="I690" s="15"/>
      <c r="J690" s="14"/>
    </row>
    <row r="691">
      <c r="G691" s="14"/>
      <c r="H691" s="14"/>
      <c r="I691" s="15"/>
      <c r="J691" s="14"/>
    </row>
    <row r="692">
      <c r="G692" s="14"/>
      <c r="H692" s="14"/>
      <c r="I692" s="15"/>
      <c r="J692" s="14"/>
    </row>
    <row r="693">
      <c r="G693" s="14"/>
      <c r="H693" s="14"/>
      <c r="I693" s="15"/>
      <c r="J693" s="14"/>
    </row>
    <row r="694">
      <c r="G694" s="14"/>
      <c r="H694" s="14"/>
      <c r="I694" s="15"/>
      <c r="J694" s="14"/>
    </row>
    <row r="695">
      <c r="G695" s="14"/>
      <c r="H695" s="14"/>
      <c r="I695" s="15"/>
      <c r="J695" s="14"/>
    </row>
    <row r="696">
      <c r="G696" s="14"/>
      <c r="H696" s="14"/>
      <c r="I696" s="15"/>
      <c r="J696" s="14"/>
    </row>
    <row r="697">
      <c r="G697" s="14"/>
      <c r="H697" s="14"/>
      <c r="I697" s="15"/>
      <c r="J697" s="14"/>
    </row>
    <row r="698">
      <c r="G698" s="14"/>
      <c r="H698" s="14"/>
      <c r="I698" s="15"/>
      <c r="J698" s="14"/>
    </row>
    <row r="699">
      <c r="G699" s="14"/>
      <c r="H699" s="14"/>
      <c r="I699" s="15"/>
      <c r="J699" s="14"/>
    </row>
    <row r="700">
      <c r="G700" s="14"/>
      <c r="H700" s="14"/>
      <c r="I700" s="15"/>
      <c r="J700" s="14"/>
    </row>
    <row r="701">
      <c r="G701" s="14"/>
      <c r="H701" s="14"/>
      <c r="I701" s="15"/>
      <c r="J701" s="14"/>
    </row>
    <row r="702">
      <c r="G702" s="14"/>
      <c r="H702" s="14"/>
      <c r="I702" s="15"/>
      <c r="J702" s="14"/>
    </row>
    <row r="703">
      <c r="G703" s="14"/>
      <c r="H703" s="14"/>
      <c r="I703" s="15"/>
      <c r="J703" s="14"/>
    </row>
    <row r="704">
      <c r="G704" s="14"/>
      <c r="H704" s="14"/>
      <c r="I704" s="15"/>
      <c r="J704" s="14"/>
    </row>
    <row r="705">
      <c r="G705" s="14"/>
      <c r="H705" s="14"/>
      <c r="I705" s="15"/>
      <c r="J705" s="14"/>
    </row>
    <row r="706">
      <c r="G706" s="14"/>
      <c r="H706" s="14"/>
      <c r="I706" s="15"/>
      <c r="J706" s="14"/>
    </row>
    <row r="707">
      <c r="G707" s="14"/>
      <c r="H707" s="14"/>
      <c r="I707" s="15"/>
      <c r="J707" s="14"/>
    </row>
    <row r="708">
      <c r="G708" s="14"/>
      <c r="H708" s="14"/>
      <c r="I708" s="15"/>
      <c r="J708" s="14"/>
    </row>
    <row r="709">
      <c r="G709" s="14"/>
      <c r="H709" s="14"/>
      <c r="I709" s="15"/>
      <c r="J709" s="14"/>
    </row>
    <row r="710">
      <c r="G710" s="14"/>
      <c r="H710" s="14"/>
      <c r="I710" s="15"/>
      <c r="J710" s="14"/>
    </row>
    <row r="711">
      <c r="G711" s="14"/>
      <c r="H711" s="14"/>
      <c r="I711" s="15"/>
      <c r="J711" s="14"/>
    </row>
    <row r="712">
      <c r="G712" s="14"/>
      <c r="H712" s="14"/>
      <c r="I712" s="15"/>
      <c r="J712" s="14"/>
    </row>
    <row r="713">
      <c r="G713" s="14"/>
      <c r="H713" s="14"/>
      <c r="I713" s="15"/>
      <c r="J713" s="14"/>
    </row>
    <row r="714">
      <c r="G714" s="14"/>
      <c r="H714" s="14"/>
      <c r="I714" s="15"/>
      <c r="J714" s="14"/>
    </row>
    <row r="715">
      <c r="G715" s="14"/>
      <c r="H715" s="14"/>
      <c r="I715" s="15"/>
      <c r="J715" s="14"/>
    </row>
    <row r="716">
      <c r="G716" s="14"/>
      <c r="H716" s="14"/>
      <c r="I716" s="15"/>
      <c r="J716" s="14"/>
    </row>
    <row r="717">
      <c r="G717" s="14"/>
      <c r="H717" s="14"/>
      <c r="I717" s="15"/>
      <c r="J717" s="14"/>
    </row>
    <row r="718">
      <c r="G718" s="14"/>
      <c r="H718" s="14"/>
      <c r="I718" s="15"/>
      <c r="J718" s="14"/>
    </row>
    <row r="719">
      <c r="G719" s="14"/>
      <c r="H719" s="14"/>
      <c r="I719" s="15"/>
      <c r="J719" s="14"/>
    </row>
    <row r="720">
      <c r="G720" s="14"/>
      <c r="H720" s="14"/>
      <c r="I720" s="15"/>
      <c r="J720" s="14"/>
    </row>
    <row r="721">
      <c r="G721" s="14"/>
      <c r="H721" s="14"/>
      <c r="I721" s="15"/>
      <c r="J721" s="14"/>
    </row>
    <row r="722">
      <c r="G722" s="14"/>
      <c r="H722" s="14"/>
      <c r="I722" s="15"/>
      <c r="J722" s="14"/>
    </row>
    <row r="723">
      <c r="G723" s="14"/>
      <c r="H723" s="14"/>
      <c r="I723" s="15"/>
      <c r="J723" s="14"/>
    </row>
    <row r="724">
      <c r="G724" s="14"/>
      <c r="H724" s="14"/>
      <c r="I724" s="15"/>
      <c r="J724" s="14"/>
    </row>
    <row r="725">
      <c r="G725" s="14"/>
      <c r="H725" s="14"/>
      <c r="I725" s="15"/>
      <c r="J725" s="14"/>
    </row>
    <row r="726">
      <c r="G726" s="14"/>
      <c r="H726" s="14"/>
      <c r="I726" s="15"/>
      <c r="J726" s="14"/>
    </row>
    <row r="727">
      <c r="G727" s="14"/>
      <c r="H727" s="14"/>
      <c r="I727" s="15"/>
      <c r="J727" s="14"/>
    </row>
    <row r="728">
      <c r="G728" s="14"/>
      <c r="H728" s="14"/>
      <c r="I728" s="15"/>
      <c r="J728" s="14"/>
    </row>
    <row r="729">
      <c r="G729" s="14"/>
      <c r="H729" s="14"/>
      <c r="I729" s="15"/>
      <c r="J729" s="14"/>
    </row>
    <row r="730">
      <c r="G730" s="14"/>
      <c r="H730" s="14"/>
      <c r="I730" s="15"/>
      <c r="J730" s="14"/>
    </row>
    <row r="731">
      <c r="G731" s="14"/>
      <c r="H731" s="14"/>
      <c r="I731" s="15"/>
      <c r="J731" s="14"/>
    </row>
    <row r="732">
      <c r="G732" s="14"/>
      <c r="H732" s="14"/>
      <c r="I732" s="15"/>
      <c r="J732" s="14"/>
    </row>
    <row r="733">
      <c r="G733" s="14"/>
      <c r="H733" s="14"/>
      <c r="I733" s="15"/>
      <c r="J733" s="14"/>
    </row>
    <row r="734">
      <c r="G734" s="14"/>
      <c r="H734" s="14"/>
      <c r="I734" s="15"/>
      <c r="J734" s="14"/>
    </row>
    <row r="735">
      <c r="G735" s="14"/>
      <c r="H735" s="14"/>
      <c r="I735" s="15"/>
      <c r="J735" s="14"/>
    </row>
    <row r="736">
      <c r="G736" s="14"/>
      <c r="H736" s="14"/>
      <c r="I736" s="15"/>
      <c r="J736" s="14"/>
    </row>
    <row r="737">
      <c r="G737" s="14"/>
      <c r="H737" s="14"/>
      <c r="I737" s="15"/>
      <c r="J737" s="14"/>
    </row>
    <row r="738">
      <c r="G738" s="14"/>
      <c r="H738" s="14"/>
      <c r="I738" s="15"/>
      <c r="J738" s="14"/>
    </row>
    <row r="739">
      <c r="G739" s="14"/>
      <c r="H739" s="14"/>
      <c r="I739" s="15"/>
      <c r="J739" s="14"/>
    </row>
    <row r="740">
      <c r="G740" s="14"/>
      <c r="H740" s="14"/>
      <c r="I740" s="15"/>
      <c r="J740" s="14"/>
    </row>
    <row r="741">
      <c r="G741" s="14"/>
      <c r="H741" s="14"/>
      <c r="I741" s="15"/>
      <c r="J741" s="14"/>
    </row>
    <row r="742">
      <c r="G742" s="14"/>
      <c r="H742" s="14"/>
      <c r="I742" s="15"/>
      <c r="J742" s="14"/>
    </row>
    <row r="743">
      <c r="G743" s="14"/>
      <c r="H743" s="14"/>
      <c r="I743" s="15"/>
      <c r="J743" s="14"/>
    </row>
    <row r="744">
      <c r="G744" s="14"/>
      <c r="H744" s="14"/>
      <c r="I744" s="15"/>
      <c r="J744" s="14"/>
    </row>
    <row r="745">
      <c r="G745" s="14"/>
      <c r="H745" s="14"/>
      <c r="I745" s="15"/>
      <c r="J745" s="14"/>
    </row>
    <row r="746">
      <c r="G746" s="14"/>
      <c r="H746" s="14"/>
      <c r="I746" s="15"/>
      <c r="J746" s="14"/>
    </row>
    <row r="747">
      <c r="G747" s="14"/>
      <c r="H747" s="14"/>
      <c r="I747" s="15"/>
      <c r="J747" s="14"/>
    </row>
    <row r="748">
      <c r="G748" s="14"/>
      <c r="H748" s="14"/>
      <c r="I748" s="15"/>
      <c r="J748" s="14"/>
    </row>
    <row r="749">
      <c r="G749" s="14"/>
      <c r="H749" s="14"/>
      <c r="I749" s="15"/>
      <c r="J749" s="14"/>
    </row>
    <row r="750">
      <c r="G750" s="14"/>
      <c r="H750" s="14"/>
      <c r="I750" s="15"/>
      <c r="J750" s="14"/>
    </row>
    <row r="751">
      <c r="G751" s="14"/>
      <c r="H751" s="14"/>
      <c r="I751" s="15"/>
      <c r="J751" s="14"/>
    </row>
    <row r="752">
      <c r="G752" s="14"/>
      <c r="H752" s="14"/>
      <c r="I752" s="15"/>
      <c r="J752" s="14"/>
    </row>
    <row r="753">
      <c r="G753" s="14"/>
      <c r="H753" s="14"/>
      <c r="I753" s="15"/>
      <c r="J753" s="14"/>
    </row>
    <row r="754">
      <c r="G754" s="14"/>
      <c r="H754" s="14"/>
      <c r="I754" s="15"/>
      <c r="J754" s="14"/>
    </row>
    <row r="755">
      <c r="G755" s="14"/>
      <c r="H755" s="14"/>
      <c r="I755" s="15"/>
      <c r="J755" s="14"/>
    </row>
    <row r="756">
      <c r="G756" s="14"/>
      <c r="H756" s="14"/>
      <c r="I756" s="15"/>
      <c r="J756" s="14"/>
    </row>
    <row r="757">
      <c r="G757" s="14"/>
      <c r="H757" s="14"/>
      <c r="I757" s="15"/>
      <c r="J757" s="14"/>
    </row>
    <row r="758">
      <c r="G758" s="14"/>
      <c r="H758" s="14"/>
      <c r="I758" s="15"/>
      <c r="J758" s="14"/>
    </row>
    <row r="759">
      <c r="G759" s="14"/>
      <c r="H759" s="14"/>
      <c r="I759" s="15"/>
      <c r="J759" s="14"/>
    </row>
    <row r="760">
      <c r="G760" s="14"/>
      <c r="H760" s="14"/>
      <c r="I760" s="15"/>
      <c r="J760" s="14"/>
    </row>
    <row r="761">
      <c r="G761" s="14"/>
      <c r="H761" s="14"/>
      <c r="I761" s="15"/>
      <c r="J761" s="14"/>
    </row>
    <row r="762">
      <c r="G762" s="14"/>
      <c r="H762" s="14"/>
      <c r="I762" s="15"/>
      <c r="J762" s="14"/>
    </row>
    <row r="763">
      <c r="G763" s="14"/>
      <c r="H763" s="14"/>
      <c r="I763" s="15"/>
      <c r="J763" s="14"/>
    </row>
    <row r="764">
      <c r="G764" s="14"/>
      <c r="H764" s="14"/>
      <c r="I764" s="15"/>
      <c r="J764" s="14"/>
    </row>
    <row r="765">
      <c r="G765" s="14"/>
      <c r="H765" s="14"/>
      <c r="I765" s="15"/>
      <c r="J765" s="14"/>
    </row>
    <row r="766">
      <c r="G766" s="14"/>
      <c r="H766" s="14"/>
      <c r="I766" s="15"/>
      <c r="J766" s="14"/>
    </row>
    <row r="767">
      <c r="G767" s="14"/>
      <c r="H767" s="14"/>
      <c r="I767" s="15"/>
      <c r="J767" s="14"/>
    </row>
    <row r="768">
      <c r="G768" s="14"/>
      <c r="H768" s="14"/>
      <c r="I768" s="15"/>
      <c r="J768" s="14"/>
    </row>
    <row r="769">
      <c r="G769" s="14"/>
      <c r="H769" s="14"/>
      <c r="I769" s="15"/>
      <c r="J769" s="14"/>
    </row>
    <row r="770">
      <c r="G770" s="14"/>
      <c r="H770" s="14"/>
      <c r="I770" s="15"/>
      <c r="J770" s="14"/>
    </row>
    <row r="771">
      <c r="G771" s="14"/>
      <c r="H771" s="14"/>
      <c r="I771" s="15"/>
      <c r="J771" s="14"/>
    </row>
    <row r="772">
      <c r="G772" s="14"/>
      <c r="H772" s="14"/>
      <c r="I772" s="15"/>
      <c r="J772" s="14"/>
    </row>
    <row r="773">
      <c r="G773" s="14"/>
      <c r="H773" s="14"/>
      <c r="I773" s="15"/>
      <c r="J773" s="14"/>
    </row>
    <row r="774">
      <c r="G774" s="14"/>
      <c r="H774" s="14"/>
      <c r="I774" s="15"/>
      <c r="J774" s="14"/>
    </row>
    <row r="775">
      <c r="G775" s="14"/>
      <c r="H775" s="14"/>
      <c r="I775" s="15"/>
      <c r="J775" s="14"/>
    </row>
    <row r="776">
      <c r="G776" s="14"/>
      <c r="H776" s="14"/>
      <c r="I776" s="15"/>
      <c r="J776" s="14"/>
    </row>
    <row r="777">
      <c r="G777" s="14"/>
      <c r="H777" s="14"/>
      <c r="I777" s="15"/>
      <c r="J777" s="14"/>
    </row>
    <row r="778">
      <c r="G778" s="14"/>
      <c r="H778" s="14"/>
      <c r="I778" s="15"/>
      <c r="J778" s="14"/>
    </row>
    <row r="779">
      <c r="G779" s="14"/>
      <c r="H779" s="14"/>
      <c r="I779" s="15"/>
      <c r="J779" s="14"/>
    </row>
    <row r="780">
      <c r="G780" s="14"/>
      <c r="H780" s="14"/>
      <c r="I780" s="15"/>
      <c r="J780" s="14"/>
    </row>
    <row r="781">
      <c r="G781" s="14"/>
      <c r="H781" s="14"/>
      <c r="I781" s="15"/>
      <c r="J781" s="14"/>
    </row>
    <row r="782">
      <c r="G782" s="14"/>
      <c r="H782" s="14"/>
      <c r="I782" s="15"/>
      <c r="J782" s="14"/>
    </row>
    <row r="783">
      <c r="G783" s="14"/>
      <c r="H783" s="14"/>
      <c r="I783" s="15"/>
      <c r="J783" s="14"/>
    </row>
    <row r="784">
      <c r="G784" s="14"/>
      <c r="H784" s="14"/>
      <c r="I784" s="15"/>
      <c r="J784" s="14"/>
    </row>
    <row r="785">
      <c r="G785" s="14"/>
      <c r="H785" s="14"/>
      <c r="I785" s="15"/>
      <c r="J785" s="14"/>
    </row>
    <row r="786">
      <c r="G786" s="14"/>
      <c r="H786" s="14"/>
      <c r="I786" s="15"/>
      <c r="J786" s="14"/>
    </row>
    <row r="787">
      <c r="G787" s="14"/>
      <c r="H787" s="14"/>
      <c r="I787" s="15"/>
      <c r="J787" s="14"/>
    </row>
    <row r="788">
      <c r="G788" s="14"/>
      <c r="H788" s="14"/>
      <c r="I788" s="15"/>
      <c r="J788" s="14"/>
    </row>
    <row r="789">
      <c r="G789" s="14"/>
      <c r="H789" s="14"/>
      <c r="I789" s="15"/>
      <c r="J789" s="14"/>
    </row>
    <row r="790">
      <c r="G790" s="14"/>
      <c r="H790" s="14"/>
      <c r="I790" s="15"/>
      <c r="J790" s="14"/>
    </row>
    <row r="791">
      <c r="G791" s="14"/>
      <c r="H791" s="14"/>
      <c r="I791" s="15"/>
      <c r="J791" s="14"/>
    </row>
    <row r="792">
      <c r="G792" s="14"/>
      <c r="H792" s="14"/>
      <c r="I792" s="15"/>
      <c r="J792" s="14"/>
    </row>
    <row r="793">
      <c r="G793" s="14"/>
      <c r="H793" s="14"/>
      <c r="I793" s="15"/>
      <c r="J793" s="14"/>
    </row>
    <row r="794">
      <c r="G794" s="14"/>
      <c r="H794" s="14"/>
      <c r="I794" s="15"/>
      <c r="J794" s="14"/>
    </row>
    <row r="795">
      <c r="G795" s="14"/>
      <c r="H795" s="14"/>
      <c r="I795" s="15"/>
      <c r="J795" s="14"/>
    </row>
    <row r="796">
      <c r="G796" s="14"/>
      <c r="H796" s="14"/>
      <c r="I796" s="15"/>
      <c r="J796" s="14"/>
    </row>
    <row r="797">
      <c r="G797" s="14"/>
      <c r="H797" s="14"/>
      <c r="I797" s="15"/>
      <c r="J797" s="14"/>
    </row>
    <row r="798">
      <c r="G798" s="14"/>
      <c r="H798" s="14"/>
      <c r="I798" s="15"/>
      <c r="J798" s="14"/>
    </row>
    <row r="799">
      <c r="G799" s="14"/>
      <c r="H799" s="14"/>
      <c r="I799" s="15"/>
      <c r="J799" s="14"/>
    </row>
    <row r="800">
      <c r="G800" s="14"/>
      <c r="H800" s="14"/>
      <c r="I800" s="15"/>
      <c r="J800" s="14"/>
    </row>
    <row r="801">
      <c r="G801" s="14"/>
      <c r="H801" s="14"/>
      <c r="I801" s="15"/>
      <c r="J801" s="14"/>
    </row>
    <row r="802">
      <c r="G802" s="14"/>
      <c r="H802" s="14"/>
      <c r="I802" s="15"/>
      <c r="J802" s="14"/>
    </row>
    <row r="803">
      <c r="G803" s="14"/>
      <c r="H803" s="14"/>
      <c r="I803" s="15"/>
      <c r="J803" s="14"/>
    </row>
    <row r="804">
      <c r="G804" s="14"/>
      <c r="H804" s="14"/>
      <c r="I804" s="15"/>
      <c r="J804" s="14"/>
    </row>
    <row r="805">
      <c r="G805" s="14"/>
      <c r="H805" s="14"/>
      <c r="I805" s="15"/>
      <c r="J805" s="14"/>
    </row>
    <row r="806">
      <c r="G806" s="14"/>
      <c r="H806" s="14"/>
      <c r="I806" s="15"/>
      <c r="J806" s="14"/>
    </row>
    <row r="807">
      <c r="G807" s="14"/>
      <c r="H807" s="14"/>
      <c r="I807" s="15"/>
      <c r="J807" s="14"/>
    </row>
    <row r="808">
      <c r="G808" s="14"/>
      <c r="H808" s="14"/>
      <c r="I808" s="15"/>
      <c r="J808" s="14"/>
    </row>
    <row r="809">
      <c r="G809" s="14"/>
      <c r="H809" s="14"/>
      <c r="I809" s="15"/>
      <c r="J809" s="14"/>
    </row>
    <row r="810">
      <c r="G810" s="14"/>
      <c r="H810" s="14"/>
      <c r="I810" s="15"/>
      <c r="J810" s="14"/>
    </row>
    <row r="811">
      <c r="G811" s="14"/>
      <c r="H811" s="14"/>
      <c r="I811" s="15"/>
      <c r="J811" s="14"/>
    </row>
    <row r="812">
      <c r="G812" s="14"/>
      <c r="H812" s="14"/>
      <c r="I812" s="15"/>
      <c r="J812" s="14"/>
    </row>
    <row r="813">
      <c r="G813" s="14"/>
      <c r="H813" s="14"/>
      <c r="I813" s="15"/>
      <c r="J813" s="14"/>
    </row>
    <row r="814">
      <c r="G814" s="14"/>
      <c r="H814" s="14"/>
      <c r="I814" s="15"/>
      <c r="J814" s="14"/>
    </row>
    <row r="815">
      <c r="G815" s="14"/>
      <c r="H815" s="14"/>
      <c r="I815" s="15"/>
      <c r="J815" s="14"/>
    </row>
    <row r="816">
      <c r="G816" s="14"/>
      <c r="H816" s="14"/>
      <c r="I816" s="15"/>
      <c r="J816" s="14"/>
    </row>
    <row r="817">
      <c r="G817" s="14"/>
      <c r="H817" s="14"/>
      <c r="I817" s="15"/>
      <c r="J817" s="14"/>
    </row>
    <row r="818">
      <c r="G818" s="14"/>
      <c r="H818" s="14"/>
      <c r="I818" s="15"/>
      <c r="J818" s="14"/>
    </row>
    <row r="819">
      <c r="G819" s="14"/>
      <c r="H819" s="14"/>
      <c r="I819" s="15"/>
      <c r="J819" s="14"/>
    </row>
    <row r="820">
      <c r="G820" s="14"/>
      <c r="H820" s="14"/>
      <c r="I820" s="15"/>
      <c r="J820" s="14"/>
    </row>
    <row r="821">
      <c r="G821" s="14"/>
      <c r="H821" s="14"/>
      <c r="I821" s="15"/>
      <c r="J821" s="14"/>
    </row>
    <row r="822">
      <c r="G822" s="14"/>
      <c r="H822" s="14"/>
      <c r="I822" s="15"/>
      <c r="J822" s="14"/>
    </row>
    <row r="823">
      <c r="G823" s="14"/>
      <c r="H823" s="14"/>
      <c r="I823" s="15"/>
      <c r="J823" s="14"/>
    </row>
    <row r="824">
      <c r="G824" s="14"/>
      <c r="H824" s="14"/>
      <c r="I824" s="15"/>
      <c r="J824" s="14"/>
    </row>
    <row r="825">
      <c r="G825" s="14"/>
      <c r="H825" s="14"/>
      <c r="I825" s="15"/>
      <c r="J825" s="14"/>
    </row>
    <row r="826">
      <c r="G826" s="14"/>
      <c r="H826" s="14"/>
      <c r="I826" s="15"/>
      <c r="J826" s="14"/>
    </row>
    <row r="827">
      <c r="G827" s="14"/>
      <c r="H827" s="14"/>
      <c r="I827" s="15"/>
      <c r="J827" s="14"/>
    </row>
    <row r="828">
      <c r="G828" s="14"/>
      <c r="H828" s="14"/>
      <c r="I828" s="15"/>
      <c r="J828" s="14"/>
    </row>
    <row r="829">
      <c r="G829" s="14"/>
      <c r="H829" s="14"/>
      <c r="I829" s="15"/>
      <c r="J829" s="14"/>
    </row>
    <row r="830">
      <c r="G830" s="14"/>
      <c r="H830" s="14"/>
      <c r="I830" s="15"/>
      <c r="J830" s="14"/>
    </row>
    <row r="831">
      <c r="G831" s="14"/>
      <c r="H831" s="14"/>
      <c r="I831" s="15"/>
      <c r="J831" s="14"/>
    </row>
    <row r="832">
      <c r="G832" s="14"/>
      <c r="H832" s="14"/>
      <c r="I832" s="15"/>
      <c r="J832" s="14"/>
    </row>
    <row r="833">
      <c r="G833" s="14"/>
      <c r="H833" s="14"/>
      <c r="I833" s="15"/>
      <c r="J833" s="14"/>
    </row>
    <row r="834">
      <c r="G834" s="14"/>
      <c r="H834" s="14"/>
      <c r="I834" s="15"/>
      <c r="J834" s="14"/>
    </row>
    <row r="835">
      <c r="G835" s="14"/>
      <c r="H835" s="14"/>
      <c r="I835" s="15"/>
      <c r="J835" s="14"/>
    </row>
    <row r="836">
      <c r="G836" s="14"/>
      <c r="H836" s="14"/>
      <c r="I836" s="15"/>
      <c r="J836" s="14"/>
    </row>
    <row r="837">
      <c r="G837" s="14"/>
      <c r="H837" s="14"/>
      <c r="I837" s="15"/>
      <c r="J837" s="14"/>
    </row>
    <row r="838">
      <c r="G838" s="14"/>
      <c r="H838" s="14"/>
      <c r="I838" s="15"/>
      <c r="J838" s="14"/>
    </row>
    <row r="839">
      <c r="G839" s="14"/>
      <c r="H839" s="14"/>
      <c r="I839" s="15"/>
      <c r="J839" s="14"/>
    </row>
    <row r="840">
      <c r="G840" s="14"/>
      <c r="H840" s="14"/>
      <c r="I840" s="15"/>
      <c r="J840" s="14"/>
    </row>
    <row r="841">
      <c r="G841" s="14"/>
      <c r="H841" s="14"/>
      <c r="I841" s="15"/>
      <c r="J841" s="14"/>
    </row>
    <row r="842">
      <c r="G842" s="14"/>
      <c r="H842" s="14"/>
      <c r="I842" s="15"/>
      <c r="J842" s="14"/>
    </row>
    <row r="843">
      <c r="G843" s="14"/>
      <c r="H843" s="14"/>
      <c r="I843" s="15"/>
      <c r="J843" s="14"/>
    </row>
    <row r="844">
      <c r="G844" s="14"/>
      <c r="H844" s="14"/>
      <c r="I844" s="15"/>
      <c r="J844" s="14"/>
    </row>
    <row r="845">
      <c r="G845" s="14"/>
      <c r="H845" s="14"/>
      <c r="I845" s="15"/>
      <c r="J845" s="14"/>
    </row>
    <row r="846">
      <c r="G846" s="14"/>
      <c r="H846" s="14"/>
      <c r="I846" s="15"/>
      <c r="J846" s="14"/>
    </row>
    <row r="847">
      <c r="G847" s="14"/>
      <c r="H847" s="14"/>
      <c r="I847" s="15"/>
      <c r="J847" s="14"/>
    </row>
    <row r="848">
      <c r="G848" s="14"/>
      <c r="H848" s="14"/>
      <c r="I848" s="15"/>
      <c r="J848" s="14"/>
    </row>
    <row r="849">
      <c r="G849" s="14"/>
      <c r="H849" s="14"/>
      <c r="I849" s="15"/>
      <c r="J849" s="14"/>
    </row>
    <row r="850">
      <c r="G850" s="14"/>
      <c r="H850" s="14"/>
      <c r="I850" s="15"/>
      <c r="J850" s="14"/>
    </row>
    <row r="851">
      <c r="G851" s="14"/>
      <c r="H851" s="14"/>
      <c r="I851" s="15"/>
      <c r="J851" s="14"/>
    </row>
    <row r="852">
      <c r="G852" s="14"/>
      <c r="H852" s="14"/>
      <c r="I852" s="15"/>
      <c r="J852" s="14"/>
    </row>
    <row r="853">
      <c r="G853" s="14"/>
      <c r="H853" s="14"/>
      <c r="I853" s="15"/>
      <c r="J853" s="14"/>
    </row>
    <row r="854">
      <c r="G854" s="14"/>
      <c r="H854" s="14"/>
      <c r="I854" s="15"/>
      <c r="J854" s="14"/>
    </row>
    <row r="855">
      <c r="G855" s="14"/>
      <c r="H855" s="14"/>
      <c r="I855" s="15"/>
      <c r="J855" s="14"/>
    </row>
    <row r="856">
      <c r="G856" s="14"/>
      <c r="H856" s="14"/>
      <c r="I856" s="15"/>
      <c r="J856" s="14"/>
    </row>
    <row r="857">
      <c r="G857" s="14"/>
      <c r="H857" s="14"/>
      <c r="I857" s="15"/>
      <c r="J857" s="14"/>
    </row>
    <row r="858">
      <c r="G858" s="14"/>
      <c r="H858" s="14"/>
      <c r="I858" s="15"/>
      <c r="J858" s="14"/>
    </row>
    <row r="859">
      <c r="G859" s="14"/>
      <c r="H859" s="14"/>
      <c r="I859" s="15"/>
      <c r="J859" s="14"/>
    </row>
    <row r="860">
      <c r="G860" s="14"/>
      <c r="H860" s="14"/>
      <c r="I860" s="15"/>
      <c r="J860" s="14"/>
    </row>
    <row r="861">
      <c r="G861" s="14"/>
      <c r="H861" s="14"/>
      <c r="I861" s="15"/>
      <c r="J861" s="14"/>
    </row>
    <row r="862">
      <c r="G862" s="14"/>
      <c r="H862" s="14"/>
      <c r="I862" s="15"/>
      <c r="J862" s="14"/>
    </row>
    <row r="863">
      <c r="G863" s="14"/>
      <c r="H863" s="14"/>
      <c r="I863" s="15"/>
      <c r="J863" s="14"/>
    </row>
    <row r="864">
      <c r="G864" s="14"/>
      <c r="H864" s="14"/>
      <c r="I864" s="15"/>
      <c r="J864" s="14"/>
    </row>
    <row r="865">
      <c r="G865" s="14"/>
      <c r="H865" s="14"/>
      <c r="I865" s="15"/>
      <c r="J865" s="14"/>
    </row>
    <row r="866">
      <c r="G866" s="14"/>
      <c r="H866" s="14"/>
      <c r="I866" s="15"/>
      <c r="J866" s="14"/>
    </row>
    <row r="867">
      <c r="G867" s="14"/>
      <c r="H867" s="14"/>
      <c r="I867" s="15"/>
      <c r="J867" s="14"/>
    </row>
    <row r="868">
      <c r="G868" s="14"/>
      <c r="H868" s="14"/>
      <c r="I868" s="15"/>
      <c r="J868" s="14"/>
    </row>
    <row r="869">
      <c r="G869" s="14"/>
      <c r="H869" s="14"/>
      <c r="I869" s="15"/>
      <c r="J869" s="14"/>
    </row>
    <row r="870">
      <c r="G870" s="14"/>
      <c r="H870" s="14"/>
      <c r="I870" s="15"/>
      <c r="J870" s="14"/>
    </row>
    <row r="871">
      <c r="G871" s="14"/>
      <c r="H871" s="14"/>
      <c r="I871" s="15"/>
      <c r="J871" s="14"/>
    </row>
    <row r="872">
      <c r="G872" s="14"/>
      <c r="H872" s="14"/>
      <c r="I872" s="15"/>
      <c r="J872" s="14"/>
    </row>
    <row r="873">
      <c r="G873" s="14"/>
      <c r="H873" s="14"/>
      <c r="I873" s="15"/>
      <c r="J873" s="14"/>
    </row>
    <row r="874">
      <c r="G874" s="14"/>
      <c r="H874" s="14"/>
      <c r="I874" s="15"/>
      <c r="J874" s="14"/>
    </row>
    <row r="875">
      <c r="G875" s="14"/>
      <c r="H875" s="14"/>
      <c r="I875" s="15"/>
      <c r="J875" s="14"/>
    </row>
    <row r="876">
      <c r="G876" s="14"/>
      <c r="H876" s="14"/>
      <c r="I876" s="15"/>
      <c r="J876" s="14"/>
    </row>
    <row r="877">
      <c r="G877" s="14"/>
      <c r="H877" s="14"/>
      <c r="I877" s="15"/>
      <c r="J877" s="14"/>
    </row>
    <row r="878">
      <c r="G878" s="14"/>
      <c r="H878" s="14"/>
      <c r="I878" s="15"/>
      <c r="J878" s="14"/>
    </row>
    <row r="879">
      <c r="G879" s="14"/>
      <c r="H879" s="14"/>
      <c r="I879" s="15"/>
      <c r="J879" s="14"/>
    </row>
    <row r="880">
      <c r="G880" s="14"/>
      <c r="H880" s="14"/>
      <c r="I880" s="15"/>
      <c r="J880" s="14"/>
    </row>
    <row r="881">
      <c r="G881" s="14"/>
      <c r="H881" s="14"/>
      <c r="I881" s="15"/>
      <c r="J881" s="14"/>
    </row>
    <row r="882">
      <c r="G882" s="14"/>
      <c r="H882" s="14"/>
      <c r="I882" s="15"/>
      <c r="J882" s="14"/>
    </row>
    <row r="883">
      <c r="G883" s="14"/>
      <c r="H883" s="14"/>
      <c r="I883" s="15"/>
      <c r="J883" s="14"/>
    </row>
    <row r="884">
      <c r="G884" s="14"/>
      <c r="H884" s="14"/>
      <c r="I884" s="15"/>
      <c r="J884" s="14"/>
    </row>
    <row r="885">
      <c r="G885" s="14"/>
      <c r="H885" s="14"/>
      <c r="I885" s="15"/>
      <c r="J885" s="14"/>
    </row>
    <row r="886">
      <c r="G886" s="14"/>
      <c r="H886" s="14"/>
      <c r="I886" s="15"/>
      <c r="J886" s="14"/>
    </row>
    <row r="887">
      <c r="G887" s="14"/>
      <c r="H887" s="14"/>
      <c r="I887" s="15"/>
      <c r="J887" s="14"/>
    </row>
    <row r="888">
      <c r="G888" s="14"/>
      <c r="H888" s="14"/>
      <c r="I888" s="15"/>
      <c r="J888" s="14"/>
    </row>
    <row r="889">
      <c r="G889" s="14"/>
      <c r="H889" s="14"/>
      <c r="I889" s="15"/>
      <c r="J889" s="14"/>
    </row>
    <row r="890">
      <c r="G890" s="14"/>
      <c r="H890" s="14"/>
      <c r="I890" s="15"/>
      <c r="J890" s="14"/>
    </row>
    <row r="891">
      <c r="G891" s="14"/>
      <c r="H891" s="14"/>
      <c r="I891" s="15"/>
      <c r="J891" s="14"/>
    </row>
    <row r="892">
      <c r="G892" s="14"/>
      <c r="H892" s="14"/>
      <c r="I892" s="15"/>
      <c r="J892" s="14"/>
    </row>
    <row r="893">
      <c r="G893" s="14"/>
      <c r="H893" s="14"/>
      <c r="I893" s="15"/>
      <c r="J893" s="14"/>
    </row>
    <row r="894">
      <c r="G894" s="14"/>
      <c r="H894" s="14"/>
      <c r="I894" s="15"/>
      <c r="J894" s="14"/>
    </row>
    <row r="895">
      <c r="G895" s="14"/>
      <c r="H895" s="14"/>
      <c r="I895" s="15"/>
      <c r="J895" s="14"/>
    </row>
    <row r="896">
      <c r="G896" s="14"/>
      <c r="H896" s="14"/>
      <c r="I896" s="15"/>
      <c r="J896" s="14"/>
    </row>
    <row r="897">
      <c r="G897" s="14"/>
      <c r="H897" s="14"/>
      <c r="I897" s="15"/>
      <c r="J897" s="14"/>
    </row>
    <row r="898">
      <c r="G898" s="14"/>
      <c r="H898" s="14"/>
      <c r="I898" s="15"/>
      <c r="J898" s="14"/>
    </row>
    <row r="899">
      <c r="G899" s="14"/>
      <c r="H899" s="14"/>
      <c r="I899" s="15"/>
      <c r="J899" s="14"/>
    </row>
    <row r="900">
      <c r="G900" s="14"/>
      <c r="H900" s="14"/>
      <c r="I900" s="15"/>
      <c r="J900" s="14"/>
    </row>
    <row r="901">
      <c r="G901" s="14"/>
      <c r="H901" s="14"/>
      <c r="I901" s="15"/>
      <c r="J901" s="14"/>
    </row>
    <row r="902">
      <c r="G902" s="14"/>
      <c r="H902" s="14"/>
      <c r="I902" s="15"/>
      <c r="J902" s="14"/>
    </row>
    <row r="903">
      <c r="G903" s="14"/>
      <c r="H903" s="14"/>
      <c r="I903" s="15"/>
      <c r="J903" s="14"/>
    </row>
    <row r="904">
      <c r="G904" s="14"/>
      <c r="H904" s="14"/>
      <c r="I904" s="15"/>
      <c r="J904" s="14"/>
    </row>
    <row r="905">
      <c r="G905" s="14"/>
      <c r="H905" s="14"/>
      <c r="I905" s="15"/>
      <c r="J905" s="14"/>
    </row>
    <row r="906">
      <c r="G906" s="14"/>
      <c r="H906" s="14"/>
      <c r="I906" s="15"/>
      <c r="J906" s="14"/>
    </row>
    <row r="907">
      <c r="G907" s="14"/>
      <c r="H907" s="14"/>
      <c r="I907" s="15"/>
      <c r="J907" s="14"/>
    </row>
    <row r="908">
      <c r="G908" s="14"/>
      <c r="H908" s="14"/>
      <c r="I908" s="15"/>
      <c r="J908" s="14"/>
    </row>
    <row r="909">
      <c r="G909" s="14"/>
      <c r="H909" s="14"/>
      <c r="I909" s="15"/>
      <c r="J909" s="14"/>
    </row>
    <row r="910">
      <c r="G910" s="14"/>
      <c r="H910" s="14"/>
      <c r="I910" s="15"/>
      <c r="J910" s="14"/>
    </row>
    <row r="911">
      <c r="G911" s="14"/>
      <c r="H911" s="14"/>
      <c r="I911" s="15"/>
      <c r="J911" s="14"/>
    </row>
    <row r="912">
      <c r="G912" s="14"/>
      <c r="H912" s="14"/>
      <c r="I912" s="15"/>
      <c r="J912" s="14"/>
    </row>
    <row r="913">
      <c r="G913" s="14"/>
      <c r="H913" s="14"/>
      <c r="I913" s="15"/>
      <c r="J913" s="14"/>
    </row>
    <row r="914">
      <c r="G914" s="14"/>
      <c r="H914" s="14"/>
      <c r="I914" s="15"/>
      <c r="J914" s="14"/>
    </row>
    <row r="915">
      <c r="G915" s="14"/>
      <c r="H915" s="14"/>
      <c r="I915" s="15"/>
      <c r="J915" s="14"/>
    </row>
    <row r="916">
      <c r="G916" s="14"/>
      <c r="H916" s="14"/>
      <c r="I916" s="15"/>
      <c r="J916" s="14"/>
    </row>
    <row r="917">
      <c r="G917" s="14"/>
      <c r="H917" s="14"/>
      <c r="I917" s="15"/>
      <c r="J917" s="14"/>
    </row>
    <row r="918">
      <c r="G918" s="14"/>
      <c r="H918" s="14"/>
      <c r="I918" s="15"/>
      <c r="J918" s="14"/>
    </row>
    <row r="919">
      <c r="G919" s="14"/>
      <c r="H919" s="14"/>
      <c r="I919" s="15"/>
      <c r="J919" s="14"/>
    </row>
    <row r="920">
      <c r="G920" s="14"/>
      <c r="H920" s="14"/>
      <c r="I920" s="15"/>
      <c r="J920" s="14"/>
    </row>
    <row r="921">
      <c r="G921" s="14"/>
      <c r="H921" s="14"/>
      <c r="I921" s="15"/>
      <c r="J921" s="14"/>
    </row>
    <row r="922">
      <c r="G922" s="14"/>
      <c r="H922" s="14"/>
      <c r="I922" s="15"/>
      <c r="J922" s="14"/>
    </row>
    <row r="923">
      <c r="G923" s="14"/>
      <c r="H923" s="14"/>
      <c r="I923" s="15"/>
      <c r="J923" s="14"/>
    </row>
    <row r="924">
      <c r="G924" s="14"/>
      <c r="H924" s="14"/>
      <c r="I924" s="15"/>
      <c r="J924" s="14"/>
    </row>
    <row r="925">
      <c r="G925" s="14"/>
      <c r="H925" s="14"/>
      <c r="I925" s="15"/>
      <c r="J925" s="14"/>
    </row>
    <row r="926">
      <c r="G926" s="14"/>
      <c r="H926" s="14"/>
      <c r="I926" s="15"/>
      <c r="J926" s="14"/>
    </row>
    <row r="927">
      <c r="G927" s="14"/>
      <c r="H927" s="14"/>
      <c r="I927" s="15"/>
      <c r="J927" s="14"/>
    </row>
    <row r="928">
      <c r="G928" s="14"/>
      <c r="H928" s="14"/>
      <c r="I928" s="15"/>
      <c r="J928" s="14"/>
    </row>
    <row r="929">
      <c r="G929" s="14"/>
      <c r="H929" s="14"/>
      <c r="I929" s="15"/>
      <c r="J929" s="14"/>
    </row>
    <row r="930">
      <c r="G930" s="14"/>
      <c r="H930" s="14"/>
      <c r="I930" s="15"/>
      <c r="J930" s="14"/>
    </row>
    <row r="931">
      <c r="G931" s="14"/>
      <c r="H931" s="14"/>
      <c r="I931" s="15"/>
      <c r="J931" s="14"/>
    </row>
    <row r="932">
      <c r="G932" s="14"/>
      <c r="H932" s="14"/>
      <c r="I932" s="15"/>
      <c r="J932" s="14"/>
    </row>
    <row r="933">
      <c r="G933" s="14"/>
      <c r="H933" s="14"/>
      <c r="I933" s="15"/>
      <c r="J933" s="14"/>
    </row>
    <row r="934">
      <c r="G934" s="14"/>
      <c r="H934" s="14"/>
      <c r="I934" s="15"/>
      <c r="J934" s="14"/>
    </row>
    <row r="935">
      <c r="G935" s="14"/>
      <c r="H935" s="14"/>
      <c r="I935" s="15"/>
      <c r="J935" s="14"/>
    </row>
    <row r="936">
      <c r="G936" s="14"/>
      <c r="H936" s="14"/>
      <c r="I936" s="15"/>
      <c r="J936" s="14"/>
    </row>
    <row r="937">
      <c r="G937" s="14"/>
      <c r="H937" s="14"/>
      <c r="I937" s="15"/>
      <c r="J937" s="14"/>
    </row>
    <row r="938">
      <c r="G938" s="14"/>
      <c r="H938" s="14"/>
      <c r="I938" s="15"/>
      <c r="J938" s="14"/>
    </row>
    <row r="939">
      <c r="G939" s="14"/>
      <c r="H939" s="14"/>
      <c r="I939" s="15"/>
      <c r="J939" s="14"/>
    </row>
    <row r="940">
      <c r="G940" s="14"/>
      <c r="H940" s="14"/>
      <c r="I940" s="15"/>
      <c r="J940" s="14"/>
    </row>
    <row r="941">
      <c r="G941" s="14"/>
      <c r="H941" s="14"/>
      <c r="I941" s="15"/>
      <c r="J941" s="14"/>
    </row>
    <row r="942">
      <c r="G942" s="14"/>
      <c r="H942" s="14"/>
      <c r="I942" s="15"/>
      <c r="J942" s="14"/>
    </row>
    <row r="943">
      <c r="G943" s="14"/>
      <c r="H943" s="14"/>
      <c r="I943" s="15"/>
      <c r="J943" s="14"/>
    </row>
    <row r="944">
      <c r="G944" s="14"/>
      <c r="H944" s="14"/>
      <c r="I944" s="15"/>
      <c r="J944" s="14"/>
    </row>
    <row r="945">
      <c r="G945" s="14"/>
      <c r="H945" s="14"/>
      <c r="I945" s="15"/>
      <c r="J945" s="14"/>
    </row>
    <row r="946">
      <c r="G946" s="14"/>
      <c r="H946" s="14"/>
      <c r="I946" s="15"/>
      <c r="J946" s="14"/>
    </row>
    <row r="947">
      <c r="G947" s="14"/>
      <c r="H947" s="14"/>
      <c r="I947" s="15"/>
      <c r="J947" s="14"/>
    </row>
    <row r="948">
      <c r="G948" s="14"/>
      <c r="H948" s="14"/>
      <c r="I948" s="15"/>
      <c r="J948" s="14"/>
    </row>
    <row r="949">
      <c r="G949" s="14"/>
      <c r="H949" s="14"/>
      <c r="I949" s="15"/>
      <c r="J949" s="14"/>
    </row>
    <row r="950">
      <c r="G950" s="14"/>
      <c r="H950" s="14"/>
      <c r="I950" s="15"/>
      <c r="J950" s="14"/>
    </row>
    <row r="951">
      <c r="G951" s="14"/>
      <c r="H951" s="14"/>
      <c r="I951" s="15"/>
      <c r="J951" s="14"/>
    </row>
    <row r="952">
      <c r="G952" s="14"/>
      <c r="H952" s="14"/>
      <c r="I952" s="15"/>
      <c r="J952" s="14"/>
    </row>
    <row r="953">
      <c r="G953" s="14"/>
      <c r="H953" s="14"/>
      <c r="I953" s="15"/>
      <c r="J953" s="14"/>
    </row>
    <row r="954">
      <c r="G954" s="14"/>
      <c r="H954" s="14"/>
      <c r="I954" s="15"/>
      <c r="J954" s="14"/>
    </row>
    <row r="955">
      <c r="G955" s="14"/>
      <c r="H955" s="14"/>
      <c r="I955" s="15"/>
      <c r="J955" s="14"/>
    </row>
    <row r="956">
      <c r="G956" s="14"/>
      <c r="H956" s="14"/>
      <c r="I956" s="15"/>
      <c r="J956" s="14"/>
    </row>
    <row r="957">
      <c r="G957" s="14"/>
      <c r="H957" s="14"/>
      <c r="I957" s="15"/>
      <c r="J957" s="14"/>
    </row>
    <row r="958">
      <c r="G958" s="14"/>
      <c r="H958" s="14"/>
      <c r="I958" s="15"/>
      <c r="J958" s="14"/>
    </row>
    <row r="959">
      <c r="G959" s="14"/>
      <c r="H959" s="14"/>
      <c r="I959" s="15"/>
      <c r="J959" s="14"/>
    </row>
    <row r="960">
      <c r="G960" s="14"/>
      <c r="H960" s="14"/>
      <c r="I960" s="15"/>
      <c r="J960" s="14"/>
    </row>
    <row r="961">
      <c r="G961" s="14"/>
      <c r="H961" s="14"/>
      <c r="I961" s="15"/>
      <c r="J961" s="14"/>
    </row>
    <row r="962">
      <c r="G962" s="14"/>
      <c r="H962" s="14"/>
      <c r="I962" s="15"/>
      <c r="J962" s="14"/>
    </row>
    <row r="963">
      <c r="G963" s="14"/>
      <c r="H963" s="14"/>
      <c r="I963" s="15"/>
      <c r="J963" s="14"/>
    </row>
    <row r="964">
      <c r="G964" s="14"/>
      <c r="H964" s="14"/>
      <c r="I964" s="15"/>
      <c r="J964" s="14"/>
    </row>
    <row r="965">
      <c r="G965" s="14"/>
      <c r="H965" s="14"/>
      <c r="I965" s="15"/>
      <c r="J965" s="14"/>
    </row>
    <row r="966">
      <c r="G966" s="14"/>
      <c r="H966" s="14"/>
      <c r="I966" s="15"/>
      <c r="J966" s="14"/>
    </row>
    <row r="967">
      <c r="G967" s="14"/>
      <c r="H967" s="14"/>
      <c r="I967" s="15"/>
      <c r="J967" s="14"/>
    </row>
    <row r="968">
      <c r="G968" s="14"/>
      <c r="H968" s="14"/>
      <c r="I968" s="15"/>
      <c r="J968" s="14"/>
    </row>
    <row r="969">
      <c r="G969" s="14"/>
      <c r="H969" s="14"/>
      <c r="I969" s="15"/>
      <c r="J969" s="14"/>
    </row>
    <row r="970">
      <c r="G970" s="14"/>
      <c r="H970" s="14"/>
      <c r="I970" s="15"/>
      <c r="J970" s="14"/>
    </row>
    <row r="971">
      <c r="G971" s="14"/>
      <c r="H971" s="14"/>
      <c r="I971" s="15"/>
      <c r="J971" s="14"/>
    </row>
    <row r="972">
      <c r="G972" s="14"/>
      <c r="H972" s="14"/>
      <c r="I972" s="15"/>
      <c r="J972" s="14"/>
    </row>
    <row r="973">
      <c r="G973" s="14"/>
      <c r="H973" s="14"/>
      <c r="I973" s="15"/>
      <c r="J973" s="14"/>
    </row>
    <row r="974">
      <c r="G974" s="14"/>
      <c r="H974" s="14"/>
      <c r="I974" s="15"/>
      <c r="J974" s="14"/>
    </row>
    <row r="975">
      <c r="G975" s="14"/>
      <c r="H975" s="14"/>
      <c r="I975" s="15"/>
      <c r="J975" s="14"/>
    </row>
    <row r="976">
      <c r="G976" s="14"/>
      <c r="H976" s="14"/>
      <c r="I976" s="15"/>
      <c r="J976" s="14"/>
    </row>
    <row r="977">
      <c r="G977" s="14"/>
      <c r="H977" s="14"/>
      <c r="I977" s="15"/>
      <c r="J977" s="14"/>
    </row>
    <row r="978">
      <c r="G978" s="14"/>
      <c r="H978" s="14"/>
      <c r="I978" s="15"/>
      <c r="J978" s="14"/>
    </row>
    <row r="979">
      <c r="G979" s="14"/>
      <c r="H979" s="14"/>
      <c r="I979" s="15"/>
      <c r="J979" s="14"/>
    </row>
    <row r="980">
      <c r="G980" s="14"/>
      <c r="H980" s="14"/>
      <c r="I980" s="15"/>
      <c r="J980" s="14"/>
    </row>
    <row r="981">
      <c r="G981" s="14"/>
      <c r="H981" s="14"/>
      <c r="I981" s="15"/>
      <c r="J981" s="14"/>
    </row>
    <row r="982">
      <c r="G982" s="14"/>
      <c r="H982" s="14"/>
      <c r="I982" s="15"/>
      <c r="J982" s="14"/>
    </row>
    <row r="983">
      <c r="G983" s="14"/>
      <c r="H983" s="14"/>
      <c r="I983" s="15"/>
      <c r="J983" s="14"/>
    </row>
    <row r="984">
      <c r="G984" s="14"/>
      <c r="H984" s="14"/>
      <c r="I984" s="15"/>
      <c r="J984" s="14"/>
    </row>
    <row r="985">
      <c r="G985" s="14"/>
      <c r="H985" s="14"/>
      <c r="I985" s="15"/>
      <c r="J985" s="14"/>
    </row>
    <row r="986">
      <c r="G986" s="14"/>
      <c r="H986" s="14"/>
      <c r="I986" s="15"/>
      <c r="J986" s="14"/>
    </row>
    <row r="987">
      <c r="G987" s="14"/>
      <c r="H987" s="14"/>
      <c r="I987" s="15"/>
      <c r="J987" s="14"/>
    </row>
    <row r="988">
      <c r="G988" s="14"/>
      <c r="H988" s="14"/>
      <c r="I988" s="15"/>
      <c r="J988" s="14"/>
    </row>
    <row r="989">
      <c r="G989" s="14"/>
      <c r="H989" s="14"/>
      <c r="I989" s="15"/>
      <c r="J989" s="14"/>
    </row>
    <row r="990">
      <c r="G990" s="14"/>
      <c r="H990" s="14"/>
      <c r="I990" s="15"/>
      <c r="J990" s="14"/>
    </row>
    <row r="991">
      <c r="G991" s="14"/>
      <c r="H991" s="14"/>
      <c r="I991" s="15"/>
      <c r="J991" s="14"/>
    </row>
    <row r="992">
      <c r="G992" s="14"/>
      <c r="H992" s="14"/>
      <c r="I992" s="15"/>
      <c r="J992" s="14"/>
    </row>
    <row r="993">
      <c r="G993" s="14"/>
      <c r="H993" s="14"/>
      <c r="I993" s="15"/>
      <c r="J993" s="14"/>
    </row>
    <row r="994">
      <c r="G994" s="14"/>
      <c r="H994" s="14"/>
      <c r="I994" s="15"/>
      <c r="J994" s="14"/>
    </row>
    <row r="995">
      <c r="G995" s="14"/>
      <c r="H995" s="14"/>
      <c r="I995" s="15"/>
      <c r="J995" s="14"/>
    </row>
    <row r="996">
      <c r="G996" s="14"/>
      <c r="H996" s="14"/>
      <c r="I996" s="15"/>
      <c r="J996" s="14"/>
    </row>
    <row r="997">
      <c r="G997" s="14"/>
      <c r="H997" s="14"/>
      <c r="I997" s="15"/>
      <c r="J997" s="14"/>
    </row>
    <row r="998">
      <c r="G998" s="14"/>
      <c r="H998" s="14"/>
      <c r="I998" s="15"/>
      <c r="J998" s="14"/>
    </row>
    <row r="999">
      <c r="G999" s="14"/>
      <c r="H999" s="14"/>
      <c r="I999" s="15"/>
      <c r="J999" s="14"/>
    </row>
    <row r="1000">
      <c r="G1000" s="14"/>
      <c r="H1000" s="14"/>
      <c r="I1000" s="15"/>
      <c r="J1000" s="14"/>
    </row>
    <row r="1001">
      <c r="G1001" s="14"/>
      <c r="H1001" s="14"/>
      <c r="I1001" s="15"/>
      <c r="J1001" s="14"/>
    </row>
    <row r="1002">
      <c r="G1002" s="14"/>
      <c r="H1002" s="14"/>
      <c r="I1002" s="15"/>
      <c r="J1002" s="14"/>
    </row>
    <row r="1003">
      <c r="G1003" s="14"/>
      <c r="H1003" s="14"/>
      <c r="I1003" s="15"/>
      <c r="J1003" s="14"/>
    </row>
    <row r="1004">
      <c r="G1004" s="14"/>
      <c r="H1004" s="14"/>
      <c r="I1004" s="15"/>
      <c r="J1004" s="14"/>
    </row>
    <row r="1005">
      <c r="G1005" s="14"/>
      <c r="H1005" s="14"/>
      <c r="I1005" s="15"/>
      <c r="J1005" s="14"/>
    </row>
    <row r="1006">
      <c r="G1006" s="14"/>
      <c r="H1006" s="14"/>
      <c r="I1006" s="15"/>
      <c r="J1006" s="14"/>
    </row>
    <row r="1007">
      <c r="G1007" s="14"/>
      <c r="H1007" s="14"/>
      <c r="I1007" s="15"/>
      <c r="J1007" s="14"/>
    </row>
    <row r="1008">
      <c r="G1008" s="14"/>
      <c r="H1008" s="14"/>
      <c r="I1008" s="15"/>
      <c r="J1008" s="14"/>
    </row>
    <row r="1009">
      <c r="G1009" s="14"/>
      <c r="H1009" s="14"/>
      <c r="I1009" s="15"/>
      <c r="J1009" s="14"/>
    </row>
    <row r="1010">
      <c r="G1010" s="14"/>
      <c r="H1010" s="14"/>
      <c r="I1010" s="15"/>
      <c r="J1010" s="14"/>
    </row>
    <row r="1011">
      <c r="G1011" s="14"/>
      <c r="H1011" s="14"/>
      <c r="I1011" s="15"/>
      <c r="J1011" s="14"/>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9.57"/>
    <col customWidth="1" min="3" max="4" width="14.29"/>
    <col customWidth="1" min="5" max="5" width="29.43"/>
    <col customWidth="1" min="6" max="8" width="32.14"/>
  </cols>
  <sheetData>
    <row r="1">
      <c r="A1" s="1" t="s">
        <v>8</v>
      </c>
      <c r="B1" s="1" t="s">
        <v>414</v>
      </c>
      <c r="C1" s="1" t="s">
        <v>1</v>
      </c>
      <c r="D1" s="1" t="s">
        <v>415</v>
      </c>
      <c r="E1" s="1" t="s">
        <v>416</v>
      </c>
      <c r="F1" s="1" t="s">
        <v>417</v>
      </c>
      <c r="G1" s="1" t="s">
        <v>418</v>
      </c>
    </row>
    <row r="2">
      <c r="A2" s="10" t="str">
        <f>HYPERLINK("https://developer.android.com/reference/android/provider/DocumentsContract.html#EXTRA_INITIAL_URI","DocumentsContract.html.EXTRA_INITIAL_URI")</f>
        <v>DocumentsContract.html.EXTRA_INITIAL_URI</v>
      </c>
      <c r="B2" s="21" t="s">
        <v>420</v>
      </c>
      <c r="C2" s="22">
        <v>26.0</v>
      </c>
      <c r="D2" s="9"/>
      <c r="E2" s="4" t="s">
        <v>421</v>
      </c>
      <c r="F2" s="4" t="s">
        <v>422</v>
      </c>
      <c r="G2" s="4" t="s">
        <v>423</v>
      </c>
    </row>
    <row r="3">
      <c r="A3" s="10" t="str">
        <f>HYPERLINK("https://developer.android.com/reference/android/content/Intent.html#EXTRA_ALLOW_MULTIPLE","EXTRA_ALLOW_MULTIPLE")</f>
        <v>EXTRA_ALLOW_MULTIPLE</v>
      </c>
      <c r="B3" s="21" t="s">
        <v>424</v>
      </c>
      <c r="C3" s="22">
        <v>18.0</v>
      </c>
      <c r="D3" s="9"/>
      <c r="E3" s="4" t="s">
        <v>425</v>
      </c>
      <c r="G3" s="4" t="s">
        <v>426</v>
      </c>
    </row>
    <row r="4">
      <c r="A4" s="10" t="str">
        <f>HYPERLINK("https://developer.android.com/reference/android/content/Intent.html#EXTRA_ALLOW_REPLACE","EXTRA_ALLOW_REPLACE")</f>
        <v>EXTRA_ALLOW_REPLACE</v>
      </c>
      <c r="B4" s="6" t="s">
        <v>427</v>
      </c>
      <c r="C4" s="4">
        <v>14.0</v>
      </c>
      <c r="D4" s="4">
        <v>16.0</v>
      </c>
      <c r="E4" s="4" t="s">
        <v>425</v>
      </c>
      <c r="G4" s="4" t="s">
        <v>428</v>
      </c>
    </row>
    <row r="5">
      <c r="A5" s="10" t="str">
        <f>HYPERLINK("https://developer.android.com/reference/android/content/Intent.html#EXTRA_ASSIST_CONTEXT","EXTRA_ASSIST_CONTEXT")</f>
        <v>EXTRA_ASSIST_CONTEXT</v>
      </c>
      <c r="B5" s="6" t="s">
        <v>429</v>
      </c>
      <c r="C5" s="4">
        <v>18.0</v>
      </c>
      <c r="D5" s="4"/>
      <c r="E5" s="4" t="s">
        <v>430</v>
      </c>
      <c r="F5" s="7" t="s">
        <v>431</v>
      </c>
      <c r="G5" s="4" t="s">
        <v>432</v>
      </c>
    </row>
    <row r="6">
      <c r="A6" s="10" t="str">
        <f>HYPERLINK("https://developer.android.com/reference/android/content/Intent.html#EXTRA_ASSIST_PACKAGE","EXTRA_ASSIST_PACKAGE")</f>
        <v>EXTRA_ASSIST_PACKAGE</v>
      </c>
      <c r="B6" s="6" t="s">
        <v>433</v>
      </c>
      <c r="C6" s="4">
        <v>18.0</v>
      </c>
      <c r="D6" s="4"/>
      <c r="E6" s="4" t="s">
        <v>434</v>
      </c>
      <c r="F6" s="4"/>
      <c r="G6" s="4" t="s">
        <v>435</v>
      </c>
    </row>
    <row r="7">
      <c r="A7" s="10" t="str">
        <f>HYPERLINK("https://developer.android.com/reference/android/content/Intent.html#EXTRA_BCC","EXTRA_BCC")</f>
        <v>EXTRA_BCC</v>
      </c>
      <c r="B7" s="6" t="s">
        <v>436</v>
      </c>
      <c r="C7" s="4">
        <v>1.0</v>
      </c>
      <c r="D7" s="4"/>
      <c r="E7" s="4" t="s">
        <v>437</v>
      </c>
      <c r="F7" s="4"/>
      <c r="G7" s="4" t="s">
        <v>438</v>
      </c>
    </row>
    <row r="8">
      <c r="A8" s="10" t="str">
        <f>HYPERLINK("https://developer.android.com/reference/android/content/Intent.html#EXTRA_BUG_REPORT","EXTRA_BUG_REPORT")</f>
        <v>EXTRA_BUG_REPORT</v>
      </c>
      <c r="B8" s="6" t="s">
        <v>439</v>
      </c>
      <c r="C8" s="4">
        <v>14.0</v>
      </c>
      <c r="D8" s="4"/>
      <c r="E8" s="4" t="s">
        <v>440</v>
      </c>
      <c r="F8" s="4"/>
      <c r="G8" s="4" t="s">
        <v>441</v>
      </c>
    </row>
    <row r="9">
      <c r="A9" s="10" t="str">
        <f>HYPERLINK("https://developer.android.com/reference/android/content/Intent.html#EXTRA_CC","EXTRA_CC")</f>
        <v>EXTRA_CC</v>
      </c>
      <c r="B9" s="23" t="s">
        <v>442</v>
      </c>
      <c r="C9" s="4">
        <v>1.0</v>
      </c>
      <c r="D9" s="4"/>
      <c r="E9" s="4" t="s">
        <v>437</v>
      </c>
      <c r="F9" s="4"/>
      <c r="G9" s="4" t="s">
        <v>443</v>
      </c>
    </row>
    <row r="10">
      <c r="A10" s="18" t="s">
        <v>197</v>
      </c>
      <c r="B10" s="4" t="s">
        <v>444</v>
      </c>
      <c r="C10" s="22">
        <v>7.0</v>
      </c>
      <c r="D10" s="9"/>
      <c r="E10" s="4" t="s">
        <v>434</v>
      </c>
      <c r="G10" s="4" t="s">
        <v>445</v>
      </c>
    </row>
    <row r="11">
      <c r="A11" s="10" t="str">
        <f>HYPERLINK("https://developer.android.com/reference/android/content/Intent.html#EXTRA_CHANGED_PACKAGE_LIST","EXTRA_CHANGED_PACKAGE_LIST ")</f>
        <v>EXTRA_CHANGED_PACKAGE_LIST </v>
      </c>
      <c r="B11" s="21" t="s">
        <v>446</v>
      </c>
      <c r="C11" s="22">
        <v>8.0</v>
      </c>
      <c r="D11" s="9"/>
      <c r="E11" s="4" t="s">
        <v>437</v>
      </c>
      <c r="G11" s="4" t="s">
        <v>447</v>
      </c>
    </row>
    <row r="12">
      <c r="A12" s="10" t="str">
        <f>HYPERLINK("https://developer.android.com/reference/android/content/Intent.html#EXTRA_CHANGED_UID_LIST","EXTRA_CHANGED_UID_LIST ")</f>
        <v>EXTRA_CHANGED_UID_LIST </v>
      </c>
      <c r="B12" s="21" t="s">
        <v>448</v>
      </c>
      <c r="C12" s="22">
        <v>8.0</v>
      </c>
      <c r="D12" s="9"/>
      <c r="E12" s="4" t="s">
        <v>449</v>
      </c>
      <c r="G12" s="4" t="s">
        <v>450</v>
      </c>
    </row>
    <row r="13">
      <c r="A13" s="10" t="str">
        <f>HYPERLINK("https://developer.android.com/reference/android/content/Intent.html#EXTRA_DATA_REMOVED","EXTRA_DATA_REMOVED")</f>
        <v>EXTRA_DATA_REMOVED</v>
      </c>
      <c r="B13" s="4" t="s">
        <v>451</v>
      </c>
      <c r="C13" s="4">
        <v>3.0</v>
      </c>
      <c r="E13" s="4" t="s">
        <v>452</v>
      </c>
      <c r="G13" s="4" t="s">
        <v>453</v>
      </c>
    </row>
    <row r="14">
      <c r="A14" s="10" t="str">
        <f>HYPERLINK("https://developer.android.com/reference/android/content/Intent.html#EXTRA_DOCK_STATE","EXTRA_DOCK_STATE")</f>
        <v>EXTRA_DOCK_STATE</v>
      </c>
      <c r="B14" s="21" t="s">
        <v>454</v>
      </c>
      <c r="C14" s="22">
        <v>5.0</v>
      </c>
      <c r="D14" s="9"/>
      <c r="E14" s="4" t="s">
        <v>455</v>
      </c>
      <c r="F14" s="4" t="s">
        <v>456</v>
      </c>
      <c r="G14" s="4" t="s">
        <v>457</v>
      </c>
    </row>
    <row r="15">
      <c r="A15" s="18" t="s">
        <v>203</v>
      </c>
      <c r="B15" s="4" t="s">
        <v>458</v>
      </c>
      <c r="C15" s="22">
        <v>1.0</v>
      </c>
      <c r="D15" s="9"/>
      <c r="E15" s="4" t="s">
        <v>452</v>
      </c>
      <c r="G15" s="4" t="s">
        <v>459</v>
      </c>
    </row>
    <row r="16">
      <c r="A16" s="10" t="str">
        <f>HYPERLINK("https://developer.android.com/reference/android/content/Intent.html#EXTRA_EMAIL","EXTRA_EMAIL")</f>
        <v>EXTRA_EMAIL</v>
      </c>
      <c r="B16" s="6" t="s">
        <v>460</v>
      </c>
      <c r="C16" s="4">
        <v>1.0</v>
      </c>
      <c r="D16" s="4"/>
      <c r="E16" s="4" t="s">
        <v>437</v>
      </c>
      <c r="F16" s="4"/>
      <c r="G16" s="4" t="s">
        <v>461</v>
      </c>
    </row>
    <row r="17">
      <c r="A17" s="10" t="str">
        <f>HYPERLINK("https://developer.android.com/reference/android/content/Intent.html#EXTRA_HTML_TEXT","EXTRA_HTML_TEXT")</f>
        <v>EXTRA_HTML_TEXT</v>
      </c>
      <c r="B17" s="6" t="s">
        <v>462</v>
      </c>
      <c r="C17" s="4">
        <v>16.0</v>
      </c>
      <c r="D17" s="4"/>
      <c r="E17" s="4" t="s">
        <v>434</v>
      </c>
      <c r="F17" s="4"/>
      <c r="G17" s="4" t="s">
        <v>463</v>
      </c>
    </row>
    <row r="18">
      <c r="A18" s="10" t="str">
        <f>HYPERLINK("https://developer.android.com/reference/android/content/Intent.html#EXTRA_INDEX","EXTRA_INDEX")</f>
        <v>EXTRA_INDEX</v>
      </c>
      <c r="B18" s="4" t="s">
        <v>464</v>
      </c>
      <c r="C18" s="4">
        <v>24.0</v>
      </c>
      <c r="E18" s="4" t="s">
        <v>465</v>
      </c>
      <c r="G18" s="4" t="s">
        <v>466</v>
      </c>
    </row>
    <row r="19">
      <c r="A19" s="10" t="str">
        <f>HYPERLINK("https://developer.android.com/reference/android/content/Intent.html#EXTRA_INSTALLER_PACKAGE_NAME","EXTRA_INSTALLER_PACKAGE_NAME")</f>
        <v>EXTRA_INSTALLER_PACKAGE_NAME</v>
      </c>
      <c r="B19" s="21" t="s">
        <v>467</v>
      </c>
      <c r="C19" s="22">
        <v>14.0</v>
      </c>
      <c r="D19" s="9"/>
      <c r="E19" s="4" t="s">
        <v>434</v>
      </c>
      <c r="G19" s="4" t="s">
        <v>468</v>
      </c>
    </row>
    <row r="20">
      <c r="A20" s="10" t="str">
        <f>HYPERLINK("https://developer.android.com/reference/android/content/Intent.html#EXTRA_INTENT","EXTRA_INTENT ")</f>
        <v>EXTRA_INTENT </v>
      </c>
      <c r="B20" s="21" t="s">
        <v>469</v>
      </c>
      <c r="C20" s="22">
        <v>1.0</v>
      </c>
      <c r="D20" s="9"/>
      <c r="E20" s="4" t="s">
        <v>430</v>
      </c>
      <c r="F20" s="4" t="s">
        <v>470</v>
      </c>
      <c r="G20" s="4" t="s">
        <v>471</v>
      </c>
    </row>
    <row r="21">
      <c r="A21" s="10" t="str">
        <f>HYPERLINK("https://developer.android.com/reference/android/content/Intent.html#EXTRA_KEY_EVENT","EXTRA_KEY_EVENT")</f>
        <v>EXTRA_KEY_EVENT</v>
      </c>
      <c r="B21" s="6" t="s">
        <v>472</v>
      </c>
      <c r="C21" s="4">
        <v>1.0</v>
      </c>
      <c r="D21" s="4"/>
      <c r="E21" s="4" t="s">
        <v>430</v>
      </c>
      <c r="F21" s="7" t="s">
        <v>473</v>
      </c>
      <c r="G21" s="4" t="s">
        <v>474</v>
      </c>
    </row>
    <row r="22">
      <c r="A22" s="10" t="str">
        <f>HYPERLINK("https://developer.android.com/reference/android/content/Intent.html#EXTRA_LOCAL_ONLY","EXTRA_LOCAL_ONLY")</f>
        <v>EXTRA_LOCAL_ONLY</v>
      </c>
      <c r="B22" s="21" t="s">
        <v>475</v>
      </c>
      <c r="C22" s="22">
        <v>11.0</v>
      </c>
      <c r="D22" s="9"/>
      <c r="E22" s="4" t="s">
        <v>425</v>
      </c>
      <c r="G22" s="4" t="s">
        <v>476</v>
      </c>
    </row>
    <row r="23">
      <c r="A23" s="10" t="str">
        <f>HYPERLINK("https://developer.android.com/reference/android/content/Intent.html#EXTRA_LOCUS_ID","EXTRA_LOCUS_ID")</f>
        <v>EXTRA_LOCUS_ID</v>
      </c>
      <c r="B23" s="6" t="s">
        <v>477</v>
      </c>
      <c r="C23" s="4">
        <v>29.0</v>
      </c>
      <c r="D23" s="4"/>
      <c r="E23" s="4" t="s">
        <v>430</v>
      </c>
      <c r="F23" s="7" t="s">
        <v>478</v>
      </c>
      <c r="G23" s="4" t="s">
        <v>479</v>
      </c>
    </row>
    <row r="24">
      <c r="A24" s="10" t="str">
        <f>HYPERLINK("https://developer.android.com/reference/android/content/Intent.html#EXTRA_NOT_UNKNOWN_SOURCE","EXTRA_NOT_UNKNOWN_SOURCE")</f>
        <v>EXTRA_NOT_UNKNOWN_SOURCE</v>
      </c>
      <c r="B24" s="21" t="s">
        <v>480</v>
      </c>
      <c r="C24" s="22">
        <v>14.0</v>
      </c>
      <c r="D24" s="9"/>
      <c r="E24" s="4" t="s">
        <v>425</v>
      </c>
      <c r="G24" s="4" t="s">
        <v>481</v>
      </c>
    </row>
    <row r="25">
      <c r="A25" s="10" t="str">
        <f>HYPERLINK("https://developer.android.com/reference/android/content/Intent.html#EXTRA_PACKAGE_NAME","EXTRA_PACKAGE_NAME")</f>
        <v>EXTRA_PACKAGE_NAME</v>
      </c>
      <c r="B25" s="6" t="s">
        <v>482</v>
      </c>
      <c r="C25" s="4">
        <v>24.0</v>
      </c>
      <c r="D25" s="4"/>
      <c r="E25" s="4" t="s">
        <v>434</v>
      </c>
      <c r="F25" s="4"/>
      <c r="G25" s="4" t="s">
        <v>483</v>
      </c>
    </row>
    <row r="26">
      <c r="A26" s="10" t="str">
        <f>HYPERLINK("https://developer.android.com/reference/android/content/Intent.html#EXTRA_PHONE_NUMBER","EXTRA_PHONE_NUMBER")</f>
        <v>EXTRA_PHONE_NUMBER</v>
      </c>
      <c r="B26" s="4" t="s">
        <v>484</v>
      </c>
      <c r="C26" s="22">
        <v>1.0</v>
      </c>
      <c r="D26" s="9"/>
      <c r="E26" s="4" t="s">
        <v>434</v>
      </c>
      <c r="G26" s="4" t="s">
        <v>485</v>
      </c>
    </row>
    <row r="27">
      <c r="A27" s="10" t="str">
        <f>HYPERLINK("https://developer.android.com/reference/android/content/Intent.html#EXTRA_PROCESS_TEXT","EXTRA_PROCESS_TEXT")</f>
        <v>EXTRA_PROCESS_TEXT</v>
      </c>
      <c r="B27" s="4" t="s">
        <v>486</v>
      </c>
      <c r="C27" s="4">
        <v>23.0</v>
      </c>
      <c r="E27" s="4" t="s">
        <v>487</v>
      </c>
      <c r="G27" s="4" t="s">
        <v>488</v>
      </c>
    </row>
    <row r="28">
      <c r="A28" s="10" t="str">
        <f>HYPERLINK("https://developer.android.com/reference/android/content/Intent.html#EXTRA_PROCESS_TEXT_READONLY","EXTRA_PROCESS_TEXT_READONLY")</f>
        <v>EXTRA_PROCESS_TEXT_READONLY</v>
      </c>
      <c r="B28" s="4" t="s">
        <v>489</v>
      </c>
      <c r="C28" s="4">
        <v>23.0</v>
      </c>
      <c r="E28" s="4" t="s">
        <v>452</v>
      </c>
      <c r="G28" s="4" t="s">
        <v>490</v>
      </c>
    </row>
    <row r="29">
      <c r="A29" s="10" t="str">
        <f>HYPERLINK("https://developer.android.com/reference/android/content/Intent.html#EXTRA_QUICK_VIEW_FEATURES","EXTRA_QUICK_VIEW_FEATURES")</f>
        <v>EXTRA_QUICK_VIEW_FEATURES</v>
      </c>
      <c r="B29" s="4" t="s">
        <v>491</v>
      </c>
      <c r="C29" s="4">
        <v>26.0</v>
      </c>
      <c r="E29" s="4" t="s">
        <v>434</v>
      </c>
      <c r="G29" s="4" t="s">
        <v>492</v>
      </c>
    </row>
    <row r="30">
      <c r="A30" s="10" t="str">
        <f>HYPERLINK("https://developer.android.com/reference/android/content/Intent.html#EXTRA_QUIET_MODE","EXTRA_QUIET_MODE")</f>
        <v>EXTRA_QUIET_MODE</v>
      </c>
      <c r="B30" s="21" t="s">
        <v>493</v>
      </c>
      <c r="C30" s="22">
        <v>24.0</v>
      </c>
      <c r="D30" s="9"/>
      <c r="E30" s="4" t="s">
        <v>425</v>
      </c>
      <c r="G30" s="4" t="s">
        <v>494</v>
      </c>
    </row>
    <row r="31">
      <c r="A31" s="10" t="str">
        <f>HYPERLINK("https://developer.android.com/reference/android/content/Intent.html#EXTRA_REFERRER","EXTRA_REFERRER")</f>
        <v>EXTRA_REFERRER</v>
      </c>
      <c r="B31" s="6" t="s">
        <v>495</v>
      </c>
      <c r="C31" s="4">
        <v>17.0</v>
      </c>
      <c r="D31" s="4"/>
      <c r="E31" s="4" t="s">
        <v>421</v>
      </c>
      <c r="F31" s="4"/>
      <c r="G31" s="4" t="s">
        <v>496</v>
      </c>
    </row>
    <row r="32">
      <c r="A32" s="18" t="s">
        <v>191</v>
      </c>
      <c r="B32" s="4" t="s">
        <v>497</v>
      </c>
      <c r="C32" s="22">
        <v>3.0</v>
      </c>
      <c r="D32" s="9"/>
      <c r="E32" s="4" t="s">
        <v>452</v>
      </c>
      <c r="G32" s="4" t="s">
        <v>498</v>
      </c>
    </row>
    <row r="33">
      <c r="A33" s="10" t="str">
        <f>HYPERLINK("https://developer.android.com/reference/android/content/Intent.html#EXTRA_RESTRICTIONS_BUNDLE","EXTRA_RESTRICTIONS_BUNDLE")</f>
        <v>EXTRA_RESTRICTIONS_BUNDLE</v>
      </c>
      <c r="B33" s="21" t="s">
        <v>499</v>
      </c>
      <c r="C33" s="22">
        <v>18.0</v>
      </c>
      <c r="D33" s="9"/>
      <c r="E33" s="4" t="s">
        <v>500</v>
      </c>
      <c r="F33" s="4" t="s">
        <v>501</v>
      </c>
      <c r="G33" s="4" t="s">
        <v>502</v>
      </c>
    </row>
    <row r="34">
      <c r="A34" s="10" t="str">
        <f>HYPERLINK("https://developer.android.com/reference/android/content/Intent.html#EXTRA_RETURN_RESULT","EXTRA_RETURN_RESULT")</f>
        <v>EXTRA_RETURN_RESULT</v>
      </c>
      <c r="B34" s="6" t="s">
        <v>503</v>
      </c>
      <c r="C34" s="4">
        <v>14.0</v>
      </c>
      <c r="D34" s="4"/>
      <c r="E34" s="4" t="s">
        <v>425</v>
      </c>
      <c r="G34" s="4" t="s">
        <v>504</v>
      </c>
    </row>
    <row r="35">
      <c r="A35" s="10" t="str">
        <f>HYPERLINK("https://developer.android.com/reference/android/content/Intent.html#EXTRA_SHUTDOWN_USERSPACE_ONLY","EXTRA_SHUTDOWN_USERSPACE_ONLY")</f>
        <v>EXTRA_SHUTDOWN_USERSPACE_ONLY</v>
      </c>
      <c r="B35" s="21" t="s">
        <v>505</v>
      </c>
      <c r="C35" s="22">
        <v>19.0</v>
      </c>
      <c r="D35" s="9"/>
      <c r="E35" s="4" t="s">
        <v>425</v>
      </c>
      <c r="F35" s="4"/>
      <c r="G35" s="4" t="s">
        <v>506</v>
      </c>
    </row>
    <row r="36">
      <c r="A36" s="10" t="str">
        <f>HYPERLINK("https://developer.android.com/reference/android/content/Intent.html#EXTRA_SPLIT_NAME","EXTRA_SPLIT_NAME")</f>
        <v>EXTRA_SPLIT_NAME</v>
      </c>
      <c r="B36" s="21" t="s">
        <v>507</v>
      </c>
      <c r="C36" s="22">
        <v>27.0</v>
      </c>
      <c r="D36" s="9"/>
      <c r="E36" s="4" t="s">
        <v>434</v>
      </c>
      <c r="G36" s="4" t="s">
        <v>508</v>
      </c>
    </row>
    <row r="37">
      <c r="A37" s="10" t="str">
        <f>HYPERLINK("https://developer.android.com/reference/android/content/Intent.html#EXTRA_STREAM","EXTRA_STREAM")</f>
        <v>EXTRA_STREAM</v>
      </c>
      <c r="B37" s="6" t="s">
        <v>509</v>
      </c>
      <c r="C37" s="4">
        <v>1.0</v>
      </c>
      <c r="D37" s="4"/>
      <c r="E37" s="4" t="s">
        <v>421</v>
      </c>
      <c r="F37" s="4" t="s">
        <v>510</v>
      </c>
      <c r="G37" s="4" t="s">
        <v>511</v>
      </c>
    </row>
    <row r="38">
      <c r="A38" s="10" t="str">
        <f>HYPERLINK("https://developer.android.com/reference/android/content/Intent.html#EXTRA_SUBJECT","EXTRA_SUBJECT")</f>
        <v>EXTRA_SUBJECT</v>
      </c>
      <c r="B38" s="6" t="s">
        <v>512</v>
      </c>
      <c r="C38" s="4">
        <v>1.0</v>
      </c>
      <c r="D38" s="4"/>
      <c r="E38" s="4" t="s">
        <v>434</v>
      </c>
      <c r="F38" s="4"/>
      <c r="G38" s="4" t="s">
        <v>513</v>
      </c>
    </row>
    <row r="39">
      <c r="A39" s="10" t="str">
        <f>HYPERLINK("https://developer.android.com/reference/android/content/Intent.html#EXTRA_SUSPENDED_PACKAGE_EXTRAS","EXTRA_SUSPENDED_PACKAGE_EXTRAS ")</f>
        <v>EXTRA_SUSPENDED_PACKAGE_EXTRAS </v>
      </c>
      <c r="B39" s="4" t="s">
        <v>514</v>
      </c>
      <c r="C39" s="22">
        <v>28.0</v>
      </c>
      <c r="D39" s="9"/>
      <c r="E39" s="4" t="s">
        <v>500</v>
      </c>
      <c r="G39" s="4" t="s">
        <v>515</v>
      </c>
    </row>
    <row r="40">
      <c r="A40" s="10" t="str">
        <f>HYPERLINK("https://developer.android.com/reference/android/content/Intent.html#EXTRA_TEXT","EXTRA_TEXT")</f>
        <v>EXTRA_TEXT</v>
      </c>
      <c r="B40" s="6" t="s">
        <v>516</v>
      </c>
      <c r="C40" s="4">
        <v>1.0</v>
      </c>
      <c r="D40" s="4"/>
      <c r="E40" s="4" t="s">
        <v>487</v>
      </c>
      <c r="F40" s="4"/>
      <c r="G40" s="4" t="s">
        <v>517</v>
      </c>
    </row>
    <row r="41">
      <c r="A41" s="10" t="str">
        <f>HYPERLINK("https://developer.android.com/reference/android/content/Intent.html#EXTRA_TITLE","EXTRA_TITLE")</f>
        <v>EXTRA_TITLE</v>
      </c>
      <c r="B41" s="6" t="s">
        <v>518</v>
      </c>
      <c r="C41" s="4">
        <v>1.0</v>
      </c>
      <c r="D41" s="4"/>
      <c r="E41" s="4" t="s">
        <v>487</v>
      </c>
      <c r="F41" s="4"/>
      <c r="G41" s="4" t="s">
        <v>519</v>
      </c>
    </row>
    <row r="42">
      <c r="A42" s="10" t="str">
        <f>HYPERLINK("https://developer.android.com/reference/android/content/Intent.html#EXTRA_UID","EXTRA_UID")</f>
        <v>EXTRA_UID</v>
      </c>
      <c r="B42" s="21" t="s">
        <v>520</v>
      </c>
      <c r="C42" s="22">
        <v>1.0</v>
      </c>
      <c r="D42" s="9"/>
      <c r="E42" s="4" t="s">
        <v>455</v>
      </c>
      <c r="F42" s="4"/>
      <c r="G42" s="4" t="s">
        <v>521</v>
      </c>
    </row>
    <row r="43">
      <c r="A43" s="10" t="str">
        <f>HYPERLINK("https://developer.android.com/reference/android/content/Intent.html#EXTRA_USER","EXTRA_USER")</f>
        <v>EXTRA_USER</v>
      </c>
      <c r="B43" s="21" t="s">
        <v>522</v>
      </c>
      <c r="C43" s="22">
        <v>21.0</v>
      </c>
      <c r="D43" s="9"/>
      <c r="E43" s="4" t="s">
        <v>430</v>
      </c>
      <c r="F43" s="4" t="s">
        <v>523</v>
      </c>
      <c r="G43" s="4" t="s">
        <v>524</v>
      </c>
    </row>
    <row r="44">
      <c r="A44" s="10" t="str">
        <f>HYPERLINK("https://developer.android.com/reference/android/app/SearchManager.html#QUERY","SearchManager.QUERY")</f>
        <v>SearchManager.QUERY</v>
      </c>
      <c r="B44" s="6" t="s">
        <v>525</v>
      </c>
      <c r="C44" s="4">
        <v>1.0</v>
      </c>
      <c r="D44" s="4"/>
      <c r="E44" s="4" t="s">
        <v>434</v>
      </c>
      <c r="F44" s="4" t="s">
        <v>526</v>
      </c>
      <c r="G44" s="4" t="s">
        <v>527</v>
      </c>
    </row>
    <row r="45">
      <c r="A45" s="4" t="s">
        <v>23</v>
      </c>
      <c r="B45" s="6" t="s">
        <v>23</v>
      </c>
      <c r="C45" s="4"/>
      <c r="D45" s="4"/>
      <c r="E45" s="4" t="s">
        <v>425</v>
      </c>
      <c r="F45" s="4"/>
      <c r="G45" s="4" t="s">
        <v>528</v>
      </c>
    </row>
    <row r="46">
      <c r="A46" s="4" t="s">
        <v>361</v>
      </c>
      <c r="B46" s="21" t="s">
        <v>361</v>
      </c>
      <c r="C46" s="9"/>
      <c r="D46" s="9"/>
      <c r="E46" s="4" t="s">
        <v>434</v>
      </c>
      <c r="F46" s="7" t="s">
        <v>529</v>
      </c>
      <c r="G46" s="4" t="s">
        <v>530</v>
      </c>
    </row>
  </sheetData>
  <hyperlinks>
    <hyperlink r:id="rId2" ref="B9"/>
    <hyperlink r:id="rId3" location="EXTRA_CHANGED_COMPONENT_NAME_LIST" ref="A10"/>
    <hyperlink r:id="rId4" location="EXTRA_DONT_KILL_APP" ref="A15"/>
    <hyperlink r:id="rId5" location="EXTRA_REPLACING" ref="A32"/>
  </hyperlinks>
  <drawing r:id="rId6"/>
  <legacyDrawing r:id="rId7"/>
</worksheet>
</file>