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mario.luiz/Projetos/Haganá/Machine Learning/"/>
    </mc:Choice>
  </mc:AlternateContent>
  <xr:revisionPtr revIDLastSave="0" documentId="13_ncr:1_{88757505-C89D-1842-816F-648BB286DD2C}" xr6:coauthVersionLast="36" xr6:coauthVersionMax="36" xr10:uidLastSave="{00000000-0000-0000-0000-000000000000}"/>
  <bookViews>
    <workbookView xWindow="0" yWindow="460" windowWidth="28620" windowHeight="17440" tabRatio="1000" activeTab="25" xr2:uid="{00000000-000D-0000-FFFF-FFFF00000000}"/>
  </bookViews>
  <sheets>
    <sheet name="RED.JAN.16" sheetId="109" state="hidden" r:id="rId1"/>
    <sheet name="ACRES JAN 16" sheetId="129" state="hidden" r:id="rId2"/>
    <sheet name="RED.FEV.16" sheetId="110" state="hidden" r:id="rId3"/>
    <sheet name="ACRESC FEV 16" sheetId="130" state="hidden" r:id="rId4"/>
    <sheet name="RED.MARÇO.16" sheetId="111" state="hidden" r:id="rId5"/>
    <sheet name="ACRESC MARC 16" sheetId="131" state="hidden" r:id="rId6"/>
    <sheet name="RED.ABRIL.16" sheetId="112" state="hidden" r:id="rId7"/>
    <sheet name="ACRESC ABR 16" sheetId="132" state="hidden" r:id="rId8"/>
    <sheet name="RED.MAIO.16" sheetId="113" state="hidden" r:id="rId9"/>
    <sheet name="ACRESC MAI 16" sheetId="133" state="hidden" r:id="rId10"/>
    <sheet name="RED.JUNHO.16" sheetId="114" state="hidden" r:id="rId11"/>
    <sheet name="ACRES JUNHO 16" sheetId="134" state="hidden" r:id="rId12"/>
    <sheet name="RED.JULHO.16" sheetId="115" state="hidden" r:id="rId13"/>
    <sheet name="ACRESC JULHO 16" sheetId="135" state="hidden" r:id="rId14"/>
    <sheet name="RED.AGOSTO.16" sheetId="116" state="hidden" r:id="rId15"/>
    <sheet name="ACRESC AGOSTO 16" sheetId="136" state="hidden" r:id="rId16"/>
    <sheet name="RED.SETEMBRO.16" sheetId="117" state="hidden" r:id="rId17"/>
    <sheet name="ACRES SET 16" sheetId="137" state="hidden" r:id="rId18"/>
    <sheet name="RED.OUTUBRO.16" sheetId="118" state="hidden" r:id="rId19"/>
    <sheet name="ACRESC OUT.16" sheetId="138" state="hidden" r:id="rId20"/>
    <sheet name="RED.NOV.16" sheetId="119" state="hidden" r:id="rId21"/>
    <sheet name="ACRESC NOV 16" sheetId="139" state="hidden" r:id="rId22"/>
    <sheet name="RED.DEZ.16" sheetId="120" state="hidden" r:id="rId23"/>
    <sheet name="ACRESC DEZ 16" sheetId="140" state="hidden" r:id="rId24"/>
    <sheet name="Implantações antes dos 15 dias" sheetId="59" state="hidden" r:id="rId25"/>
    <sheet name="Plan" sheetId="83" r:id="rId26"/>
    <sheet name="RED. JANEIRO" sheetId="99" state="hidden" r:id="rId27"/>
    <sheet name="ACRESC JAN.17" sheetId="126" state="hidden" r:id="rId28"/>
    <sheet name="RED.FEV" sheetId="100" state="hidden" r:id="rId29"/>
    <sheet name="ACRESC FEV.17" sheetId="127" state="hidden" r:id="rId30"/>
    <sheet name="RED. MARÇO" sheetId="101" state="hidden" r:id="rId31"/>
    <sheet name="ACRESC MAR.17" sheetId="128" state="hidden" r:id="rId32"/>
    <sheet name="RED.ABRIL" sheetId="102" state="hidden" r:id="rId33"/>
    <sheet name="ACRESC ABR.17" sheetId="141" state="hidden" r:id="rId34"/>
    <sheet name="RED. MAIO" sheetId="103" state="hidden" r:id="rId35"/>
    <sheet name="ACRESC MAI 17" sheetId="142" state="hidden" r:id="rId36"/>
    <sheet name="RED. JUNHO" sheetId="104" state="hidden" r:id="rId37"/>
    <sheet name="ACRES JUN 17" sheetId="143" state="hidden" r:id="rId38"/>
    <sheet name="RED.JULHO" sheetId="105" state="hidden" r:id="rId39"/>
    <sheet name="ACRES JUL 17" sheetId="145" state="hidden" r:id="rId40"/>
    <sheet name="RED. AGOSTO" sheetId="106" state="hidden" r:id="rId41"/>
    <sheet name="ACRESC AGOST 17" sheetId="146" state="hidden" r:id="rId42"/>
    <sheet name="RED. SETEMBRO" sheetId="107" state="hidden" r:id="rId43"/>
    <sheet name="ACRESC SET 17" sheetId="147" state="hidden" r:id="rId44"/>
    <sheet name="RED.OUTUBRO" sheetId="108" state="hidden" r:id="rId45"/>
    <sheet name="ACRESC OUT 17" sheetId="148" state="hidden" r:id="rId46"/>
    <sheet name="RED.NOVEMBRO" sheetId="124" state="hidden" r:id="rId47"/>
    <sheet name="ACRESC NOV 17" sheetId="149" state="hidden" r:id="rId48"/>
    <sheet name="RED.DEZEMBRO" sheetId="125" state="hidden" r:id="rId49"/>
    <sheet name="ACRESC DEZ 17" sheetId="150" state="hidden" r:id="rId50"/>
    <sheet name="Meta qtd de Postos - Red 25%" sheetId="91" state="hidden" r:id="rId51"/>
    <sheet name="GRAF. RED X RES " sheetId="121" state="hidden" r:id="rId52"/>
    <sheet name="CONTROLE COMERCIAL" sheetId="156" state="hidden" r:id="rId53"/>
    <sheet name="MARÇO.19" sheetId="196" r:id="rId54"/>
  </sheets>
  <definedNames>
    <definedName name="_xlnm._FilterDatabase" localSheetId="25" hidden="1">Plan!$A$1:$H$1</definedName>
  </definedNames>
  <calcPr calcId="191029"/>
</workbook>
</file>

<file path=xl/calcChain.xml><?xml version="1.0" encoding="utf-8"?>
<calcChain xmlns="http://schemas.openxmlformats.org/spreadsheetml/2006/main">
  <c r="J13" i="196" l="1"/>
  <c r="C72" i="121" l="1"/>
  <c r="C73" i="121"/>
  <c r="C20" i="121"/>
  <c r="C21" i="121"/>
  <c r="C19" i="121"/>
  <c r="H16" i="121"/>
  <c r="C49" i="121"/>
  <c r="D16" i="121"/>
  <c r="C48" i="121" s="1"/>
  <c r="C50" i="121" s="1"/>
  <c r="C51" i="121" s="1"/>
  <c r="C16" i="121"/>
  <c r="I16" i="121"/>
  <c r="J16" i="121"/>
  <c r="E16" i="121"/>
  <c r="F16" i="121"/>
  <c r="AD4" i="91"/>
  <c r="AD15" i="91" s="1"/>
  <c r="G4" i="121"/>
  <c r="G16" i="121" s="1"/>
  <c r="C27" i="121" s="1"/>
  <c r="P27" i="109"/>
  <c r="S29" i="103"/>
  <c r="O19" i="91"/>
  <c r="Q19" i="91" s="1"/>
  <c r="AE19" i="91" s="1"/>
  <c r="O4" i="91"/>
  <c r="C15" i="91"/>
  <c r="AD5" i="91"/>
  <c r="W15" i="91"/>
  <c r="Q13" i="91"/>
  <c r="AE13" i="91" s="1"/>
  <c r="V15" i="91"/>
  <c r="AD19" i="91"/>
  <c r="AC15" i="91"/>
  <c r="AB15" i="91"/>
  <c r="AA15" i="91"/>
  <c r="Z15" i="91"/>
  <c r="Y15" i="91"/>
  <c r="X15" i="91"/>
  <c r="U15" i="91"/>
  <c r="T15" i="91"/>
  <c r="S15" i="91"/>
  <c r="R15" i="91"/>
  <c r="AD14" i="91"/>
  <c r="AD13" i="91"/>
  <c r="AD12" i="91"/>
  <c r="AE12" i="91"/>
  <c r="AD11" i="91"/>
  <c r="AD10" i="91"/>
  <c r="AD9" i="91"/>
  <c r="AD8" i="91"/>
  <c r="AD7" i="91"/>
  <c r="AD6" i="91"/>
  <c r="O5" i="91"/>
  <c r="Q5" i="91"/>
  <c r="AE5" i="91" s="1"/>
  <c r="O6" i="91"/>
  <c r="P6" i="91"/>
  <c r="Q6" i="91"/>
  <c r="AE6" i="91" s="1"/>
  <c r="O7" i="91"/>
  <c r="Q7" i="91" s="1"/>
  <c r="AE7" i="91" s="1"/>
  <c r="O8" i="91"/>
  <c r="Q8" i="91"/>
  <c r="AE8" i="91" s="1"/>
  <c r="O9" i="91"/>
  <c r="Q9" i="91" s="1"/>
  <c r="AE9" i="91" s="1"/>
  <c r="O10" i="91"/>
  <c r="Q10" i="91"/>
  <c r="AE10" i="91" s="1"/>
  <c r="O11" i="91"/>
  <c r="P11" i="91" s="1"/>
  <c r="P15" i="91" s="1"/>
  <c r="O12" i="91"/>
  <c r="Q12" i="91"/>
  <c r="O14" i="91"/>
  <c r="Q14" i="91" s="1"/>
  <c r="AE14" i="91" s="1"/>
  <c r="P14" i="91"/>
  <c r="P4" i="91"/>
  <c r="N15" i="91"/>
  <c r="M15" i="91"/>
  <c r="L15" i="91"/>
  <c r="K15" i="91"/>
  <c r="J15" i="91"/>
  <c r="I15" i="91"/>
  <c r="H15" i="91"/>
  <c r="G15" i="91"/>
  <c r="F15" i="91"/>
  <c r="E15" i="91"/>
  <c r="D15" i="91"/>
  <c r="B53" i="59"/>
  <c r="P19" i="91"/>
  <c r="Q4" i="91"/>
  <c r="C22" i="121"/>
  <c r="AE4" i="91" l="1"/>
  <c r="Q11" i="91"/>
  <c r="AE11" i="91" s="1"/>
  <c r="O15" i="91"/>
  <c r="C26" i="121"/>
  <c r="C28" i="121" s="1"/>
  <c r="C29" i="121" s="1"/>
  <c r="Q15" i="91" l="1"/>
  <c r="AE15" i="9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Kjump</author>
  </authors>
  <commentList>
    <comment ref="E204" authorId="0" shapeId="0" xr:uid="{739A397F-EB6A-CA43-835E-0A4D3302EDE9}">
      <text>
        <r>
          <rPr>
            <b/>
            <sz val="8"/>
            <color indexed="81"/>
            <rFont val="Tahoma"/>
            <family val="2"/>
          </rPr>
          <t>Kjump:</t>
        </r>
        <r>
          <rPr>
            <sz val="8"/>
            <color indexed="81"/>
            <rFont val="Tahoma"/>
            <family val="2"/>
          </rPr>
          <t xml:space="preserve">
SENDO CONTABILIZADA EM SETEMBRO DEVIDO A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Kjump</author>
  </authors>
  <commentList>
    <comment ref="H13" authorId="0" shapeId="0" xr:uid="{00000000-0006-0000-3E00-000001000000}">
      <text>
        <r>
          <rPr>
            <b/>
            <sz val="8"/>
            <color indexed="81"/>
            <rFont val="Tahoma"/>
            <family val="2"/>
          </rPr>
          <t>Kjump:</t>
        </r>
        <r>
          <rPr>
            <sz val="8"/>
            <color indexed="81"/>
            <rFont val="Tahoma"/>
            <family val="2"/>
          </rPr>
          <t xml:space="preserve">
NÃO FOI CONTABILIZADO P.812 NO RELATÓRIO DO COMERCIAL E SERÁ INSERIDO NO RELATÓRIO COMERCIAL
</t>
        </r>
      </text>
    </comment>
  </commentList>
</comments>
</file>

<file path=xl/sharedStrings.xml><?xml version="1.0" encoding="utf-8"?>
<sst xmlns="http://schemas.openxmlformats.org/spreadsheetml/2006/main" count="14511" uniqueCount="4101">
  <si>
    <t>Área</t>
  </si>
  <si>
    <t>Posto</t>
  </si>
  <si>
    <t>Nome</t>
  </si>
  <si>
    <t>Início</t>
  </si>
  <si>
    <t>Término</t>
  </si>
  <si>
    <t>Armado</t>
  </si>
  <si>
    <t>NÃO</t>
  </si>
  <si>
    <t>SIM</t>
  </si>
  <si>
    <t>ARCO I</t>
  </si>
  <si>
    <t>ARCO II</t>
  </si>
  <si>
    <t>DELTA II</t>
  </si>
  <si>
    <t>EXTREMO</t>
  </si>
  <si>
    <t>DELTA I</t>
  </si>
  <si>
    <t xml:space="preserve">DELTA I </t>
  </si>
  <si>
    <t>*</t>
  </si>
  <si>
    <t>FLECHA</t>
  </si>
  <si>
    <t xml:space="preserve">ARCO I </t>
  </si>
  <si>
    <t>COND. EDIF. OFFICE PAULISTA</t>
  </si>
  <si>
    <t>ESTANPLAZA</t>
  </si>
  <si>
    <t>PELICANO I</t>
  </si>
  <si>
    <t>PELICANO II</t>
  </si>
  <si>
    <t>RMC</t>
  </si>
  <si>
    <t>Valor Contrato</t>
  </si>
  <si>
    <t>Tempo de duração do posto</t>
  </si>
  <si>
    <t>TOTAL</t>
  </si>
  <si>
    <t>Rescisão</t>
  </si>
  <si>
    <t>ABC</t>
  </si>
  <si>
    <t>Arco 2</t>
  </si>
  <si>
    <t>Arco 1</t>
  </si>
  <si>
    <t>Delta 1</t>
  </si>
  <si>
    <t>Delta 2</t>
  </si>
  <si>
    <t>Flecha</t>
  </si>
  <si>
    <t xml:space="preserve">Extremo </t>
  </si>
  <si>
    <t>Estanplaza</t>
  </si>
  <si>
    <t>ÁREA</t>
  </si>
  <si>
    <t xml:space="preserve">PELICANO II </t>
  </si>
  <si>
    <t xml:space="preserve">PELICANO I </t>
  </si>
  <si>
    <t>-</t>
  </si>
  <si>
    <t>Fevereiro</t>
  </si>
  <si>
    <t>Janeiro</t>
  </si>
  <si>
    <t>Março</t>
  </si>
  <si>
    <t>Abril</t>
  </si>
  <si>
    <t>Maio</t>
  </si>
  <si>
    <t>Junho</t>
  </si>
  <si>
    <t>Julho</t>
  </si>
  <si>
    <t xml:space="preserve">NÃO </t>
  </si>
  <si>
    <t>Cond. Edif. Passeio Itanhatin Itacaré</t>
  </si>
  <si>
    <t>Agosto</t>
  </si>
  <si>
    <t>Setembro</t>
  </si>
  <si>
    <t>Outubro</t>
  </si>
  <si>
    <t>Novembro</t>
  </si>
  <si>
    <t>Dezembro</t>
  </si>
  <si>
    <t>EXTREMO OESTE</t>
  </si>
  <si>
    <t xml:space="preserve">EXTREMO </t>
  </si>
  <si>
    <t>Therezinha Maluf Chamma</t>
  </si>
  <si>
    <t>AGUIA I</t>
  </si>
  <si>
    <t>AGUIA II</t>
  </si>
  <si>
    <t>Aguia 1</t>
  </si>
  <si>
    <t>Aguia 2</t>
  </si>
  <si>
    <t>Cond. Edif. Altto Campo Belo</t>
  </si>
  <si>
    <t>Edif. Art de Vivre</t>
  </si>
  <si>
    <t>Limpeza</t>
  </si>
  <si>
    <t>Resc</t>
  </si>
  <si>
    <t xml:space="preserve">AGUIA I </t>
  </si>
  <si>
    <t xml:space="preserve">ARCO II </t>
  </si>
  <si>
    <t>Design Office Tower</t>
  </si>
  <si>
    <t>Top Center Empreendimentos e Participações Ltda.</t>
  </si>
  <si>
    <t>Atacadão S/A</t>
  </si>
  <si>
    <t>Cond. Edif. Parc Exclusif</t>
  </si>
  <si>
    <t>MES</t>
  </si>
  <si>
    <t>AREA</t>
  </si>
  <si>
    <t>IMPLANTACAO</t>
  </si>
  <si>
    <t xml:space="preserve">POSTO </t>
  </si>
  <si>
    <t>CLIENTE</t>
  </si>
  <si>
    <t>EQUIPE</t>
  </si>
  <si>
    <t>JANEIRO</t>
  </si>
  <si>
    <t>RJ</t>
  </si>
  <si>
    <t>Cond. Geral Itapoa Jatiuca</t>
  </si>
  <si>
    <t>01 Supervisor de Posto 6x1 Dia</t>
  </si>
  <si>
    <t>Cond. Edif. Wingfield</t>
  </si>
  <si>
    <t>01 Vigilante 12x36 Noite</t>
  </si>
  <si>
    <t>Cond. Jd. Brasil - Central</t>
  </si>
  <si>
    <t>01 Aux. Limpeza / 01 Contr. Acesso 12x36 24hs</t>
  </si>
  <si>
    <t>Cond. Jd. Brasil - Abrolhos</t>
  </si>
  <si>
    <t>06 Aux. Limpeza / 01 Lider Limpeza /  01 Contr. Acesso 12x36 24hs</t>
  </si>
  <si>
    <t>FEVEREIRO</t>
  </si>
  <si>
    <t xml:space="preserve">Cond. Edif. Terroa </t>
  </si>
  <si>
    <t>01 Contr. Acesso 12x36 24hs</t>
  </si>
  <si>
    <t>Top Center Empreendimentos</t>
  </si>
  <si>
    <t>02 Vigilante 12x36 24s / 01 Contr. Acesso 12x36 24hs</t>
  </si>
  <si>
    <t>Nu Pagamentos</t>
  </si>
  <si>
    <t>01 Vig. Lider 5x1 24hs / 02 Vigilantes 12x36 24hs / 01 Vig. Monitoramento 12x36 24hs / 01 Contr. Acesso 12x36 Noite</t>
  </si>
  <si>
    <t>Ufficio Perdizes</t>
  </si>
  <si>
    <t>MARCO</t>
  </si>
  <si>
    <t>Cond. Jd Brasil - Sub Amazonia</t>
  </si>
  <si>
    <t>06 Aux. Limpeza / 01 Lider de Limpeza /  01 Contr. Acesso 12x36 24hs</t>
  </si>
  <si>
    <t>Masa Dezesseis</t>
  </si>
  <si>
    <t>Pinacoteca</t>
  </si>
  <si>
    <t>Maison Louise</t>
  </si>
  <si>
    <t>ABRIL</t>
  </si>
  <si>
    <t xml:space="preserve">SIM </t>
  </si>
  <si>
    <t>Edif. Pamplona</t>
  </si>
  <si>
    <t xml:space="preserve">DELTA II </t>
  </si>
  <si>
    <t>COND. PARQUE DAS ARVORES</t>
  </si>
  <si>
    <t>Edif. Spazio Dell'Arte</t>
  </si>
  <si>
    <t>Cond. Edif. Páteo Barra</t>
  </si>
  <si>
    <t xml:space="preserve"> </t>
  </si>
  <si>
    <t>Cond. Edif. Ana Paula</t>
  </si>
  <si>
    <t>JUNHO</t>
  </si>
  <si>
    <t>SECURITY</t>
  </si>
  <si>
    <t>Pateo Barra</t>
  </si>
  <si>
    <t>01 Zelador</t>
  </si>
  <si>
    <t>Voxy Ipiranga</t>
  </si>
  <si>
    <t xml:space="preserve">DENISE </t>
  </si>
  <si>
    <t>Prevent Santana</t>
  </si>
  <si>
    <t>LUCIANO</t>
  </si>
  <si>
    <t>Palm Offices</t>
  </si>
  <si>
    <t>01 Contr. Acesso 12x36 24hs / 01 Aux. Limpeza / 01 Recepcionista</t>
  </si>
  <si>
    <t>JULHO</t>
  </si>
  <si>
    <t>SECURITY / PEDRO</t>
  </si>
  <si>
    <t>Duo Morumbi</t>
  </si>
  <si>
    <t>01 Inspetor 5x1 dia / 01 Vigilante 12x36 24hs + 3 Vigilante 44hs semanais / 01 Vigilante Lider 5x1 noite / 02 Aux. Limpeza 6x1 / 02Aux. Servicos Gerais 6x1 / 03 Contr. Acesso 12x36 24hs / 01 Enc. Limpeza 6x1</t>
  </si>
  <si>
    <t>Le Premier Paraiso</t>
  </si>
  <si>
    <t>01 Contr. Acesso 12x36 24hs / 02 Aux. Limpeza / 01 Vigilante 12x36 noite</t>
  </si>
  <si>
    <t>AGOSTO</t>
  </si>
  <si>
    <t>Like Brooklin</t>
  </si>
  <si>
    <t>02 Contr. Acesso 4x2 noite</t>
  </si>
  <si>
    <t>New Worker Tower</t>
  </si>
  <si>
    <t>01 Gerente Predial</t>
  </si>
  <si>
    <t>Cond. D Office</t>
  </si>
  <si>
    <t>Cond. Jacaranda</t>
  </si>
  <si>
    <t>3 Contr. Acesso 12x36 Dia / 02 Contr. Acesso 12x36 Noite</t>
  </si>
  <si>
    <t>Cond. Bosque Araucaria</t>
  </si>
  <si>
    <t>01 Contr. Acesso 12x36 24hs / 01 Aux. Limpeza / 01 Zelador</t>
  </si>
  <si>
    <t>Paco de Ventura</t>
  </si>
  <si>
    <t>02 Contr. Acesso 12x36 24hs</t>
  </si>
  <si>
    <t>01 Enc. Zeladoria</t>
  </si>
  <si>
    <t>Cond. EZ Mark</t>
  </si>
  <si>
    <t>MAIO</t>
  </si>
  <si>
    <t>Parque das Arvores</t>
  </si>
  <si>
    <t>Aquarela Paulistana</t>
  </si>
  <si>
    <t>03 Contr. Acesso 12x36 24hs</t>
  </si>
  <si>
    <t>Don Klabin</t>
  </si>
  <si>
    <t>Cond. Edif Domani III</t>
  </si>
  <si>
    <t>Cond. Verte Belém</t>
  </si>
  <si>
    <t>PELICANO  ABC</t>
  </si>
  <si>
    <t>IMPLANTAÇÃO</t>
  </si>
  <si>
    <t>Domani III</t>
  </si>
  <si>
    <t>PEDRO / SECURITY</t>
  </si>
  <si>
    <t>WBC Bela Cintra</t>
  </si>
  <si>
    <t>Therezinha Maluf</t>
  </si>
  <si>
    <t>PEDRO</t>
  </si>
  <si>
    <t>Cond. Green Point</t>
  </si>
  <si>
    <t>Starbucks Brasil Comércio de Cafés Ltda.</t>
  </si>
  <si>
    <t>Edif. Gioia</t>
  </si>
  <si>
    <t xml:space="preserve">02 Vigilante 12x36 24s </t>
  </si>
  <si>
    <t>01 Aux. Limpeza 6x1 / 01 Zelador 6x1</t>
  </si>
  <si>
    <t>01 Contr. Acesso 12x36 24hs / 03 Aux. Limpeza 6x1 / 01 Zelador 6x1</t>
  </si>
  <si>
    <t xml:space="preserve">01 Vigilante 12x36 24s </t>
  </si>
  <si>
    <t>São Internacional Square</t>
  </si>
  <si>
    <t xml:space="preserve">02 Contr. Acesso 12x36 24hs / 01 Vigilante 12x36 24hs </t>
  </si>
  <si>
    <t>SETEMBRO</t>
  </si>
  <si>
    <t>Flex Osasco 2</t>
  </si>
  <si>
    <t>Cond. Jd. Brasil - Centro Empresarial</t>
  </si>
  <si>
    <t>02 Contr. Acesso 12x36 24hs / 04 Auxiliar de Limpeza / 01 Líder de Limpeza 6x1 / 02 Recepcionista 6x1</t>
  </si>
  <si>
    <t>01 Contr. Acesso 12x36 24hs / 01 Auxiliar de Limpeza 6x1</t>
  </si>
  <si>
    <t xml:space="preserve">Capital Brás </t>
  </si>
  <si>
    <t>Design Arte</t>
  </si>
  <si>
    <t>01 Vigilante 12x36 24hs + 01 Contr. Acesso 12x36 24hs + 02 Auxiliar de Limpeza 6x1</t>
  </si>
  <si>
    <t>OUTUBRO</t>
  </si>
  <si>
    <t xml:space="preserve">SECURITY </t>
  </si>
  <si>
    <t>Assoc. Franciscana - Unid. Juriti</t>
  </si>
  <si>
    <t>01 Contr. Acesso 5x2 diurno</t>
  </si>
  <si>
    <t>Libbs Unidade Jaguaré</t>
  </si>
  <si>
    <t>01 Vigilante 12x36 24hs</t>
  </si>
  <si>
    <t>SECURITY FAMILY</t>
  </si>
  <si>
    <t>02 Cont. Acesso 5x1 diurno / 02 Contr. Acesso 12x36 Noturno / 3 Aux. Limpeza 6x1</t>
  </si>
  <si>
    <t>Postos Implantados (Janeiro à Outubro 2016)</t>
  </si>
  <si>
    <t>Postos Implantados Antes dos 15 dias</t>
  </si>
  <si>
    <t xml:space="preserve">% Implantados antes dos 15 dias  </t>
  </si>
  <si>
    <t>GR RODOANEL</t>
  </si>
  <si>
    <t>Cond. do Edif. Piazza San Marco</t>
  </si>
  <si>
    <t xml:space="preserve">FLECHA </t>
  </si>
  <si>
    <t>Cond. Edif.Mont Serrat</t>
  </si>
  <si>
    <t>Cond. San Michel</t>
  </si>
  <si>
    <t>Edif. Parc Exclusif Perdizes</t>
  </si>
  <si>
    <t>Cond. Edif. Antonio A. Ferreira Guedes -
Birman 29</t>
  </si>
  <si>
    <t>Cond.Edif. Modular Beta</t>
  </si>
  <si>
    <t>Cond. Res. Belatto</t>
  </si>
  <si>
    <t>Cond. D/Office</t>
  </si>
  <si>
    <t>PELICANO - ABC</t>
  </si>
  <si>
    <t>Cond. Edif. Delacroix - Cancela da Rua</t>
  </si>
  <si>
    <t>Centro Comercial Aliança</t>
  </si>
  <si>
    <t>Associação Pinacoteca Arte e Cultura - APAC</t>
  </si>
  <si>
    <t>Cond. Edif. Spettacolo Residenza</t>
  </si>
  <si>
    <t>Cond. Edif. Palladio</t>
  </si>
  <si>
    <t>Residência Wolfson</t>
  </si>
  <si>
    <t>GW Comunicação Ltda</t>
  </si>
  <si>
    <t>COND. EDIF. HELBOR LA RESERVE</t>
  </si>
  <si>
    <t>Edif. Home Paulista</t>
  </si>
  <si>
    <t>Sabine Eggers</t>
  </si>
  <si>
    <t>Cond. Guarulhos Central Offices</t>
  </si>
  <si>
    <t>Cond. Edif. L' Hermitage</t>
  </si>
  <si>
    <t>R$</t>
  </si>
  <si>
    <t>Cond. Edif. Espaço Alpha</t>
  </si>
  <si>
    <t>Cond. Edif. Jardim Guedala</t>
  </si>
  <si>
    <t>Cond. Edif. Prince Of Salzburg</t>
  </si>
  <si>
    <t>Cond. Ed. Villeneuve</t>
  </si>
  <si>
    <t>Cond. Ed. Villa Olimpia</t>
  </si>
  <si>
    <t>Cond. Edif. Kyoei Ibirapuera - Bloco I</t>
  </si>
  <si>
    <t>Udlog Armazens Gerais de Transporte e Logistica</t>
  </si>
  <si>
    <t>Cond. Res. Vila das Flores</t>
  </si>
  <si>
    <t>Cond. Edif. Estanplaza Internacional</t>
  </si>
  <si>
    <t>Cond. Edif. Funchal Plaza &amp; Auditorium</t>
  </si>
  <si>
    <t>Edif. Paulista Plaza</t>
  </si>
  <si>
    <t>Cond. Edif. The New Age Convention and Residence S</t>
  </si>
  <si>
    <t>Cond. Edif. Berrini Plaza</t>
  </si>
  <si>
    <t>Cond. Edif. Ibirapuera Plaza Revolution Flat</t>
  </si>
  <si>
    <t xml:space="preserve"> 04/04/2017</t>
  </si>
  <si>
    <t>Cond. Edif. Marambaia</t>
  </si>
  <si>
    <t>Assoc dos Moradores do Loteam. Terras de Vinhedo</t>
  </si>
  <si>
    <t>Ricardo Behar | Topázio Adm.</t>
  </si>
  <si>
    <t>Cond. Edif. Gran Estanplaza São Paulo</t>
  </si>
  <si>
    <t>Residencia Therezinha Maluf</t>
  </si>
  <si>
    <t>Cond. Edif. Loose In Vila Nova</t>
  </si>
  <si>
    <t>COND. EDIF. BOULEVARD</t>
  </si>
  <si>
    <t xml:space="preserve">TOTAL </t>
  </si>
  <si>
    <t xml:space="preserve">Redução 25% </t>
  </si>
  <si>
    <t>Meta</t>
  </si>
  <si>
    <t xml:space="preserve">Meta </t>
  </si>
  <si>
    <t xml:space="preserve">TOTAL 2016 </t>
  </si>
  <si>
    <t>SALDO</t>
  </si>
  <si>
    <t>DIFERENÇA 2016 X 2017</t>
  </si>
  <si>
    <t>Pelicano I, II e ABC</t>
  </si>
  <si>
    <t>RESIDENCIA SRA. ESTHER CONSTANTINO</t>
  </si>
  <si>
    <t>Cond. Edif. Piazza de Navona</t>
  </si>
  <si>
    <t>COND. DOLCE VILLA</t>
  </si>
  <si>
    <t>Multiareas Empreendimentos Ltda - Luigi</t>
  </si>
  <si>
    <t>Cond. Edif. It's 163</t>
  </si>
  <si>
    <t>Brookfield Sab Curitiba Empreendimentos</t>
  </si>
  <si>
    <t>Cond. Humanari</t>
  </si>
  <si>
    <t>COND. ED. SPATIUM</t>
  </si>
  <si>
    <t>COND. EDIF. WINGFIELD PERDIZES</t>
  </si>
  <si>
    <t>REDUÇÃO</t>
  </si>
  <si>
    <t>EDIFICIO ON TIME OSCAR FREIRE</t>
  </si>
  <si>
    <t>APOIO EXTERNO RUA BELA BARTOK</t>
  </si>
  <si>
    <t>COND. NEW WAY</t>
  </si>
  <si>
    <t>COND. EDIF. STAR SYSTEM</t>
  </si>
  <si>
    <t>STARBUCKS BRASIL COMERCIO DE CAFES LTDA</t>
  </si>
  <si>
    <t>EDIF. AVANZATO</t>
  </si>
  <si>
    <t>COND. EDIF. INTERSECTION BROOKLIN</t>
  </si>
  <si>
    <t xml:space="preserve"> 24/07/2017</t>
  </si>
  <si>
    <t>COND. EDIF. LUMEN</t>
  </si>
  <si>
    <t>STARBUCKS BRASIL COMERCIO DE CAFES LTDA.</t>
  </si>
  <si>
    <t>EDIF. ORIGINALLE IPIRANGA</t>
  </si>
  <si>
    <t>REIMP</t>
  </si>
  <si>
    <t>COND. VILA ALTO DE PINHEIROS II</t>
  </si>
  <si>
    <t>EDIF. ALL ITAIM</t>
  </si>
  <si>
    <t>LINK CAMBUCI</t>
  </si>
  <si>
    <t>COND. CONJUNTO RES. JARDIM DA CANTAREIRA</t>
  </si>
  <si>
    <t>COND. PANAMBY PENTHOUSES</t>
  </si>
  <si>
    <t>SUN NORTH MOTORS LTDA</t>
  </si>
  <si>
    <t>FUTUREBRAND BC&amp;H LTDA</t>
  </si>
  <si>
    <t>PLENA SAÚDE LTDA</t>
  </si>
  <si>
    <t>GS1 ASSOCIAÇÃO BRASILEIRA DE AUTOMAÇÃO</t>
  </si>
  <si>
    <t>CONDOMINIO RESIDENCIAL AMÉRICAS</t>
  </si>
  <si>
    <t>WEEKEND CONDOMINIO CLUBE</t>
  </si>
  <si>
    <t>ASSOC DOS MORADORES DO RESIDENCIAL DOS LAGOS</t>
  </si>
  <si>
    <t>COND. LE PREMIER PARAISO</t>
  </si>
  <si>
    <t>COND. EDIF. VILA JARDINS</t>
  </si>
  <si>
    <t>CONDOMÍNIO EDIFICIO FLAT SERVICE LES JARDINS</t>
  </si>
  <si>
    <t>COND . QUARTIER CAMPO BELO</t>
  </si>
  <si>
    <t>RESIDÊNCIA BRAVO 1 (ROBERTO KLABIN)</t>
  </si>
  <si>
    <t>COND. CARMEL</t>
  </si>
  <si>
    <t>COND. LIKE BROOKLIN</t>
  </si>
  <si>
    <t>OMA ADM. DE IMÓVEIS E CORRETAGEM LTDA</t>
  </si>
  <si>
    <t>COND. CLIP DESIGN</t>
  </si>
  <si>
    <t>COND. EDIF. INTENSE</t>
  </si>
  <si>
    <t>COND. YOU JD. PAULISTA</t>
  </si>
  <si>
    <t>POSTO</t>
  </si>
  <si>
    <t>OBS</t>
  </si>
  <si>
    <t>TIPO</t>
  </si>
  <si>
    <t>%</t>
  </si>
  <si>
    <t>RECEBIMENTO</t>
  </si>
  <si>
    <t>DATA FINAL</t>
  </si>
  <si>
    <t>SERVICOS</t>
  </si>
  <si>
    <t>SEGURANCA</t>
  </si>
  <si>
    <t>BOMBEIRO</t>
  </si>
  <si>
    <t>LIMPEZA</t>
  </si>
  <si>
    <t>ZELADORIA</t>
  </si>
  <si>
    <t>EQUIPAMENTOS</t>
  </si>
  <si>
    <t xml:space="preserve">COMERCIAL </t>
  </si>
  <si>
    <t>MAISON DEPERMAY</t>
  </si>
  <si>
    <t>RED.</t>
  </si>
  <si>
    <t xml:space="preserve">R$                 -   </t>
  </si>
  <si>
    <t xml:space="preserve"> R$                 -   </t>
  </si>
  <si>
    <t xml:space="preserve"> R$               -   </t>
  </si>
  <si>
    <t xml:space="preserve"> R$             -   </t>
  </si>
  <si>
    <t xml:space="preserve">-R$          202,04 </t>
  </si>
  <si>
    <t xml:space="preserve">-R$           202,04 </t>
  </si>
  <si>
    <t xml:space="preserve"> BURTI </t>
  </si>
  <si>
    <t>SÃO VICENTE DE PAULA</t>
  </si>
  <si>
    <t xml:space="preserve">-R$        201,35 </t>
  </si>
  <si>
    <t xml:space="preserve">-R$           201,35 </t>
  </si>
  <si>
    <t xml:space="preserve"> DENISE </t>
  </si>
  <si>
    <t>WORK PLACE</t>
  </si>
  <si>
    <t xml:space="preserve">-R$     3.869,01 </t>
  </si>
  <si>
    <t xml:space="preserve">-R$        3.869,01 </t>
  </si>
  <si>
    <t>ADICIONAL DE DISSIDIO</t>
  </si>
  <si>
    <t xml:space="preserve">-R$        254,58 </t>
  </si>
  <si>
    <t xml:space="preserve">-R$           254,58 </t>
  </si>
  <si>
    <t>FIORDALISO</t>
  </si>
  <si>
    <t>RETR. DEZ/16</t>
  </si>
  <si>
    <t>DESC.</t>
  </si>
  <si>
    <t xml:space="preserve">-R$       1.466,64 </t>
  </si>
  <si>
    <t xml:space="preserve">-R$        1.466,64 </t>
  </si>
  <si>
    <t xml:space="preserve"> SCHAFFER </t>
  </si>
  <si>
    <t>MARIZ</t>
  </si>
  <si>
    <t xml:space="preserve">R$        5.771,51 </t>
  </si>
  <si>
    <t xml:space="preserve">-R$      20.644,28 </t>
  </si>
  <si>
    <t xml:space="preserve"> R$         160,00 </t>
  </si>
  <si>
    <t xml:space="preserve"> R$    6.251,34 </t>
  </si>
  <si>
    <t xml:space="preserve">-R$           48,67 </t>
  </si>
  <si>
    <t xml:space="preserve">-R$        8.510,10 </t>
  </si>
  <si>
    <t xml:space="preserve"> LUCIANO/SECURITY </t>
  </si>
  <si>
    <t>O2. JD SUL</t>
  </si>
  <si>
    <t>RETR. NOV/16</t>
  </si>
  <si>
    <t xml:space="preserve">-R$          922,25 </t>
  </si>
  <si>
    <t> R$               -   </t>
  </si>
  <si>
    <t xml:space="preserve">-R$           922,25 </t>
  </si>
  <si>
    <t xml:space="preserve"> SECURITY </t>
  </si>
  <si>
    <t>BIRMAN 29</t>
  </si>
  <si>
    <t xml:space="preserve">-R$          595,11 </t>
  </si>
  <si>
    <t xml:space="preserve">-R$          748,95 </t>
  </si>
  <si>
    <t xml:space="preserve">-R$     3.582,99 </t>
  </si>
  <si>
    <t xml:space="preserve">-R$        4.927,05 </t>
  </si>
  <si>
    <t xml:space="preserve"> PEDRO </t>
  </si>
  <si>
    <t xml:space="preserve">AGUIA II </t>
  </si>
  <si>
    <t>MAISON JOLIE</t>
  </si>
  <si>
    <t xml:space="preserve">-R$          231,59 </t>
  </si>
  <si>
    <t xml:space="preserve">-R$           231,59 </t>
  </si>
  <si>
    <t xml:space="preserve"> DENISE/SECURITY </t>
  </si>
  <si>
    <t xml:space="preserve">-R$            15,24 </t>
  </si>
  <si>
    <t>MEDICAL CENTER</t>
  </si>
  <si>
    <t xml:space="preserve">-R$       4.573,09 </t>
  </si>
  <si>
    <t xml:space="preserve">-R$        4.573,09 </t>
  </si>
  <si>
    <t>LIBBS</t>
  </si>
  <si>
    <t xml:space="preserve">-R$       5.842,53 </t>
  </si>
  <si>
    <t xml:space="preserve">-R$        5.842,53 </t>
  </si>
  <si>
    <t xml:space="preserve">-R$          417,74 </t>
  </si>
  <si>
    <t xml:space="preserve">-R$           417,74 </t>
  </si>
  <si>
    <t>MULTIAREAS</t>
  </si>
  <si>
    <t xml:space="preserve">-R$       4.377,56 </t>
  </si>
  <si>
    <t xml:space="preserve">-R$        4.377,56 </t>
  </si>
  <si>
    <t xml:space="preserve"> LUCIANO </t>
  </si>
  <si>
    <t>IBI ARAM</t>
  </si>
  <si>
    <t xml:space="preserve">-R$          142,58 </t>
  </si>
  <si>
    <t xml:space="preserve">-R$           142,58 </t>
  </si>
  <si>
    <t>ALAMEDA FRANCA</t>
  </si>
  <si>
    <t xml:space="preserve">-R$       1.787,15 </t>
  </si>
  <si>
    <t xml:space="preserve">-R$          821,87 </t>
  </si>
  <si>
    <t xml:space="preserve"> R$                 -   </t>
  </si>
  <si>
    <t xml:space="preserve">-R$        2.609,02 </t>
  </si>
  <si>
    <t>VILLAGIO LUNA</t>
  </si>
  <si>
    <t xml:space="preserve">-R$      55.171,44 </t>
  </si>
  <si>
    <t xml:space="preserve"> ADICIONAL DE DISSIDIO </t>
  </si>
  <si>
    <t xml:space="preserve">-R$       3.630,28 </t>
  </si>
  <si>
    <t xml:space="preserve"> R$             -   </t>
  </si>
  <si>
    <t xml:space="preserve">-R$        3.630,28 </t>
  </si>
  <si>
    <t xml:space="preserve">-R$    65.532,20 </t>
  </si>
  <si>
    <t xml:space="preserve">-R$    29.942,01 </t>
  </si>
  <si>
    <t xml:space="preserve">-R$    3.582,99 </t>
  </si>
  <si>
    <t xml:space="preserve">-R$    4.164,94 </t>
  </si>
  <si>
    <t xml:space="preserve"> R$  6.251,34 </t>
  </si>
  <si>
    <t xml:space="preserve">-R$        393,29 </t>
  </si>
  <si>
    <t xml:space="preserve">-R$    97.364,09 </t>
  </si>
  <si>
    <t xml:space="preserve">-R$        97.364,09 </t>
  </si>
  <si>
    <t>QTD</t>
  </si>
  <si>
    <t>MÉDIA DESC</t>
  </si>
  <si>
    <t>REIMPLANTAÇÃO</t>
  </si>
  <si>
    <t>NEGOCIO REALIZADO</t>
  </si>
  <si>
    <t>COD.MÊS</t>
  </si>
  <si>
    <t>DIF. JANEIRO/17</t>
  </si>
  <si>
    <t xml:space="preserve"> R$                  -   </t>
  </si>
  <si>
    <t xml:space="preserve">-R$          74,20 </t>
  </si>
  <si>
    <t xml:space="preserve">-R$            74,20 </t>
  </si>
  <si>
    <t xml:space="preserve">-R$                74,20 </t>
  </si>
  <si>
    <t>RES. MONT BLANC</t>
  </si>
  <si>
    <t>RETR.JANEIRO/17</t>
  </si>
  <si>
    <t xml:space="preserve">-R$        2.214,04 </t>
  </si>
  <si>
    <t xml:space="preserve">-R$        524,24 </t>
  </si>
  <si>
    <t xml:space="preserve">R$       2.500,00 </t>
  </si>
  <si>
    <t xml:space="preserve">-R$           238,28 </t>
  </si>
  <si>
    <t xml:space="preserve">-R$              238,28 </t>
  </si>
  <si>
    <t>LOGISTICO ANHANGUERA</t>
  </si>
  <si>
    <t xml:space="preserve">- </t>
  </si>
  <si>
    <t xml:space="preserve">-R$       2.710,18 </t>
  </si>
  <si>
    <t xml:space="preserve">-R$      13.644,76 </t>
  </si>
  <si>
    <t xml:space="preserve">-R$        769,39 </t>
  </si>
  <si>
    <t xml:space="preserve">-R$       1.500,00 </t>
  </si>
  <si>
    <t xml:space="preserve">-R$      18.624,33 </t>
  </si>
  <si>
    <t xml:space="preserve">-R$          18.624,33 </t>
  </si>
  <si>
    <t>METROPOLIS</t>
  </si>
  <si>
    <t xml:space="preserve">-R$      12.865,83 </t>
  </si>
  <si>
    <t xml:space="preserve">-R$          12.865,83 </t>
  </si>
  <si>
    <t>LOGISTICO JAGUARÉ</t>
  </si>
  <si>
    <t xml:space="preserve">-R$       4.253,74 </t>
  </si>
  <si>
    <t xml:space="preserve">-R$      12.557,42 </t>
  </si>
  <si>
    <t xml:space="preserve"> R$               -   </t>
  </si>
  <si>
    <t xml:space="preserve">-R$      16.811,16 </t>
  </si>
  <si>
    <t xml:space="preserve">-R$          16.811,16 </t>
  </si>
  <si>
    <t>SUNSET PLACE</t>
  </si>
  <si>
    <t xml:space="preserve">R$           156,16 </t>
  </si>
  <si>
    <t xml:space="preserve">-R$           778,49 </t>
  </si>
  <si>
    <t xml:space="preserve">-R$           622,33 </t>
  </si>
  <si>
    <t xml:space="preserve">-R$              622,33 </t>
  </si>
  <si>
    <t xml:space="preserve">-R$       4.188,69 </t>
  </si>
  <si>
    <t xml:space="preserve">-R$        1.826,14 </t>
  </si>
  <si>
    <t xml:space="preserve">-R$          323,57 </t>
  </si>
  <si>
    <t xml:space="preserve">-R$        6.338,40 </t>
  </si>
  <si>
    <t xml:space="preserve">-R$           6.338,40 </t>
  </si>
  <si>
    <t>LOGISTICO CASTELO 57</t>
  </si>
  <si>
    <t>RETR. DEZEMBRO/16</t>
  </si>
  <si>
    <t xml:space="preserve">-R$          470,00 </t>
  </si>
  <si>
    <t xml:space="preserve">-R$           470,00 </t>
  </si>
  <si>
    <t xml:space="preserve"> ANDREA </t>
  </si>
  <si>
    <t xml:space="preserve">-R$              470,00 </t>
  </si>
  <si>
    <t>MAISON GIVERNY</t>
  </si>
  <si>
    <t xml:space="preserve">-R$      17.546,27 </t>
  </si>
  <si>
    <t xml:space="preserve"> R$        1.115,21 </t>
  </si>
  <si>
    <t xml:space="preserve"> R$                 -   </t>
  </si>
  <si>
    <t xml:space="preserve">-R$      16.431,06 </t>
  </si>
  <si>
    <t xml:space="preserve">-R$          16.431,06 </t>
  </si>
  <si>
    <t>RECANTO JACARANDÁ</t>
  </si>
  <si>
    <t xml:space="preserve">-R$       1.372,92 </t>
  </si>
  <si>
    <t xml:space="preserve"> R$           956,38 </t>
  </si>
  <si>
    <t xml:space="preserve"> R$               -   </t>
  </si>
  <si>
    <t xml:space="preserve"> R$          168,59 </t>
  </si>
  <si>
    <t xml:space="preserve">-R$           247,95 </t>
  </si>
  <si>
    <t xml:space="preserve">-R$              247,95 </t>
  </si>
  <si>
    <t>MARAMBAIA</t>
  </si>
  <si>
    <t xml:space="preserve">-R$        2.983,21 </t>
  </si>
  <si>
    <t xml:space="preserve">-R$          123,91 </t>
  </si>
  <si>
    <t xml:space="preserve">-R$        3.107,12 </t>
  </si>
  <si>
    <t xml:space="preserve">-R$           3.107,12 </t>
  </si>
  <si>
    <t>BOSQUE ARAUCARIA</t>
  </si>
  <si>
    <t>RETR. JANEIRO/17</t>
  </si>
  <si>
    <t xml:space="preserve">-R$       1.139,44 </t>
  </si>
  <si>
    <t xml:space="preserve">-R$           760,56 </t>
  </si>
  <si>
    <t xml:space="preserve">-R$        1.900,00 </t>
  </si>
  <si>
    <t xml:space="preserve">-R$           1.900,00 </t>
  </si>
  <si>
    <t>COMAC</t>
  </si>
  <si>
    <t xml:space="preserve">-R$      12.935,33 </t>
  </si>
  <si>
    <t xml:space="preserve">-R$          12.935,33 </t>
  </si>
  <si>
    <t>SABEL PACAEMBU</t>
  </si>
  <si>
    <t xml:space="preserve">-R$          176,54 </t>
  </si>
  <si>
    <t xml:space="preserve">-R$           984,24 </t>
  </si>
  <si>
    <t xml:space="preserve">-R$        1.160,78 </t>
  </si>
  <si>
    <t xml:space="preserve">-R$           1.160,78 </t>
  </si>
  <si>
    <t>MILANO E TORINO</t>
  </si>
  <si>
    <t xml:space="preserve">-R$       2.199,78 </t>
  </si>
  <si>
    <t xml:space="preserve">-R$        9.914,24 </t>
  </si>
  <si>
    <t xml:space="preserve"> R$             -   </t>
  </si>
  <si>
    <t xml:space="preserve">-R$      12.114,02 </t>
  </si>
  <si>
    <t>LUCIANO/DENISE</t>
  </si>
  <si>
    <t xml:space="preserve">-R$          12.114,02 </t>
  </si>
  <si>
    <t>UNINOVE</t>
  </si>
  <si>
    <t xml:space="preserve">R$      54.569,55 </t>
  </si>
  <si>
    <t xml:space="preserve">-R$     155.240,83 </t>
  </si>
  <si>
    <t xml:space="preserve">-R$     4.309,66 </t>
  </si>
  <si>
    <t xml:space="preserve"> R$               -   </t>
  </si>
  <si>
    <t xml:space="preserve">-R$    104.980,94 </t>
  </si>
  <si>
    <t xml:space="preserve">-R$        104.980,94 </t>
  </si>
  <si>
    <t xml:space="preserve">-R$      4.663,01 </t>
  </si>
  <si>
    <t xml:space="preserve">-R$  198.832,34 </t>
  </si>
  <si>
    <t xml:space="preserve">-R$    4.309,66 </t>
  </si>
  <si>
    <t xml:space="preserve">-R$    1.367,83 </t>
  </si>
  <si>
    <t xml:space="preserve"> R$        251,11 </t>
  </si>
  <si>
    <t xml:space="preserve">-R$  208.921,73 </t>
  </si>
  <si>
    <t xml:space="preserve">-R$      208.921,73 </t>
  </si>
  <si>
    <t>EDLDORADO BUSINESS</t>
  </si>
  <si>
    <t xml:space="preserve">R$                 -   </t>
  </si>
  <si>
    <t xml:space="preserve">-R$    16.059,49 </t>
  </si>
  <si>
    <t xml:space="preserve">-R$      16.059,49 </t>
  </si>
  <si>
    <t xml:space="preserve">-R$          16.059,49 </t>
  </si>
  <si>
    <t>NEW VILLE</t>
  </si>
  <si>
    <t xml:space="preserve">R$      17.361,52 </t>
  </si>
  <si>
    <t xml:space="preserve">-R$     21.868,93 </t>
  </si>
  <si>
    <t xml:space="preserve">-R$        4.507,41 </t>
  </si>
  <si>
    <t xml:space="preserve">-R$           4.507,41 </t>
  </si>
  <si>
    <t>SOLEIL VILA MARIANA</t>
  </si>
  <si>
    <t xml:space="preserve">-R$      10.391,05 </t>
  </si>
  <si>
    <t xml:space="preserve">-R$          10.391,05 </t>
  </si>
  <si>
    <t>MCCAN ERICKSON</t>
  </si>
  <si>
    <t xml:space="preserve">-R$     20.698,02 </t>
  </si>
  <si>
    <t> R$                 -   </t>
  </si>
  <si>
    <t xml:space="preserve">-R$      20.698,02 </t>
  </si>
  <si>
    <t xml:space="preserve">-R$          20.698,02 </t>
  </si>
  <si>
    <t>ACCORDES</t>
  </si>
  <si>
    <t xml:space="preserve">-R$     6.384,96 </t>
  </si>
  <si>
    <t xml:space="preserve">-R$        6.384,96 </t>
  </si>
  <si>
    <t>LUCIANO/SECURITY</t>
  </si>
  <si>
    <t xml:space="preserve">-R$           6.384,96 </t>
  </si>
  <si>
    <t>PLACE PIGALE</t>
  </si>
  <si>
    <t> R$                 -   </t>
  </si>
  <si>
    <t xml:space="preserve">-R$     8.798,42 </t>
  </si>
  <si>
    <t xml:space="preserve">-R$        8.798,42 </t>
  </si>
  <si>
    <t xml:space="preserve">-R$           8.798,42 </t>
  </si>
  <si>
    <t>OFFICE PAULISTA</t>
  </si>
  <si>
    <t xml:space="preserve">-R$       3.432,17 </t>
  </si>
  <si>
    <t xml:space="preserve">-R$        3.432,17 </t>
  </si>
  <si>
    <t xml:space="preserve">-R$           3.432,17 </t>
  </si>
  <si>
    <t>HABITARTE VERDE</t>
  </si>
  <si>
    <t xml:space="preserve">-R$          448,04 </t>
  </si>
  <si>
    <t xml:space="preserve">-R$          151,96 </t>
  </si>
  <si>
    <t xml:space="preserve">-R$           600,00 </t>
  </si>
  <si>
    <t xml:space="preserve">-R$              600,00 </t>
  </si>
  <si>
    <t>PREMMIO VILLA NOVA</t>
  </si>
  <si>
    <t xml:space="preserve">-R$       1.473,99 </t>
  </si>
  <si>
    <t xml:space="preserve">-R$        1.473,99 </t>
  </si>
  <si>
    <t xml:space="preserve">-R$           1.473,99 </t>
  </si>
  <si>
    <t>JARDINS DE PERDIZES</t>
  </si>
  <si>
    <t xml:space="preserve">R$           247,72 </t>
  </si>
  <si>
    <t xml:space="preserve">-R$        371,59 </t>
  </si>
  <si>
    <t xml:space="preserve">-R$     1.105,61 </t>
  </si>
  <si>
    <t xml:space="preserve">-R$        1.229,48 </t>
  </si>
  <si>
    <t xml:space="preserve">-R$           1.229,48 </t>
  </si>
  <si>
    <t>INNOVA II</t>
  </si>
  <si>
    <t xml:space="preserve">-R$       1.860,97 </t>
  </si>
  <si>
    <t xml:space="preserve">-R$        1.860,97 </t>
  </si>
  <si>
    <t xml:space="preserve">-R$           1.860,97 </t>
  </si>
  <si>
    <t>EDIF. BERRINI</t>
  </si>
  <si>
    <t xml:space="preserve">R$                 -   </t>
  </si>
  <si>
    <t xml:space="preserve">-R$     18.692,35 </t>
  </si>
  <si>
    <t xml:space="preserve">-R$      18.692,35 </t>
  </si>
  <si>
    <t xml:space="preserve">-R$          18.692,35 </t>
  </si>
  <si>
    <t>SEE SAW</t>
  </si>
  <si>
    <t xml:space="preserve">-R$     14.441,41 </t>
  </si>
  <si>
    <t xml:space="preserve">-R$      14.441,41 </t>
  </si>
  <si>
    <t xml:space="preserve">-R$          14.441,41 </t>
  </si>
  <si>
    <t>RETR.AGO/16</t>
  </si>
  <si>
    <t xml:space="preserve">-R$           98,79 </t>
  </si>
  <si>
    <t xml:space="preserve">-R$            98,79 </t>
  </si>
  <si>
    <t xml:space="preserve">-R$                98,79 </t>
  </si>
  <si>
    <t>INNOVA</t>
  </si>
  <si>
    <t xml:space="preserve"> R$                 -   </t>
  </si>
  <si>
    <t>RESERVA DO ALTO</t>
  </si>
  <si>
    <t xml:space="preserve">-R$       5.877,99 </t>
  </si>
  <si>
    <t xml:space="preserve">-R$        5.877,99 </t>
  </si>
  <si>
    <t xml:space="preserve">-R$           5.877,99 </t>
  </si>
  <si>
    <t>CAMPO BELISSIMO</t>
  </si>
  <si>
    <t xml:space="preserve">-R$     14.960,18 </t>
  </si>
  <si>
    <t xml:space="preserve">-R$      14.960,18 </t>
  </si>
  <si>
    <t xml:space="preserve">-R$          14.960,18 </t>
  </si>
  <si>
    <t>CONSULADO DA TURQUIA</t>
  </si>
  <si>
    <t xml:space="preserve">-R$       2.761,93 </t>
  </si>
  <si>
    <t xml:space="preserve">-R$        2.761,93 </t>
  </si>
  <si>
    <t xml:space="preserve">-R$           2.761,93 </t>
  </si>
  <si>
    <t>DIF. LANÇ.FEV/17</t>
  </si>
  <si>
    <t xml:space="preserve">-R$            74,07 </t>
  </si>
  <si>
    <t xml:space="preserve">-R$                74,07 </t>
  </si>
  <si>
    <t>COND. TOPAZ</t>
  </si>
  <si>
    <t xml:space="preserve">-R$       3.000,00 </t>
  </si>
  <si>
    <t xml:space="preserve">-R$        3.000,00 </t>
  </si>
  <si>
    <t xml:space="preserve">-R$           3.000,00 </t>
  </si>
  <si>
    <t>HIGIENOPOLIS BUSINESS</t>
  </si>
  <si>
    <t>RETR.JAN/17</t>
  </si>
  <si>
    <t xml:space="preserve">-R$          221,38 </t>
  </si>
  <si>
    <t xml:space="preserve">-R$          960,44 </t>
  </si>
  <si>
    <t xml:space="preserve"> R$               -   </t>
  </si>
  <si>
    <t xml:space="preserve">-R$        1.181,82 </t>
  </si>
  <si>
    <t xml:space="preserve">-R$           1.181,82 </t>
  </si>
  <si>
    <t>UDLOG</t>
  </si>
  <si>
    <t xml:space="preserve">-R$       7.127,70 </t>
  </si>
  <si>
    <t xml:space="preserve"> R$                 -   </t>
  </si>
  <si>
    <t xml:space="preserve">-R$        7.127,70 </t>
  </si>
  <si>
    <t xml:space="preserve"> GABRIEL </t>
  </si>
  <si>
    <t xml:space="preserve">-R$           7.127,70 </t>
  </si>
  <si>
    <t>VILLA FLORENTINE</t>
  </si>
  <si>
    <t xml:space="preserve">-R$          710,22 </t>
  </si>
  <si>
    <t xml:space="preserve">-R$           710,22 </t>
  </si>
  <si>
    <t xml:space="preserve">-R$              710,22 </t>
  </si>
  <si>
    <t>SONDA PROCWORK</t>
  </si>
  <si>
    <t xml:space="preserve">-R$     13.003,69 </t>
  </si>
  <si>
    <t xml:space="preserve">-R$      13.003,69 </t>
  </si>
  <si>
    <t xml:space="preserve">-R$          13.003,69 </t>
  </si>
  <si>
    <t>VILA DE BRAGANÇA</t>
  </si>
  <si>
    <t xml:space="preserve">R$      16.311,84 </t>
  </si>
  <si>
    <t xml:space="preserve">-R$     25.911,99 </t>
  </si>
  <si>
    <t xml:space="preserve">-R$        9.600,15 </t>
  </si>
  <si>
    <t xml:space="preserve">-R$           9.600,15 </t>
  </si>
  <si>
    <t>COND. WIN</t>
  </si>
  <si>
    <t xml:space="preserve">-R$       5.908,05 </t>
  </si>
  <si>
    <t xml:space="preserve">-R$        5.908,05 </t>
  </si>
  <si>
    <t xml:space="preserve">-R$           5.908,05 </t>
  </si>
  <si>
    <t>RES. CONSUL TURQUIA</t>
  </si>
  <si>
    <t>MANACÁ</t>
  </si>
  <si>
    <t xml:space="preserve">-R$       6.776,57 </t>
  </si>
  <si>
    <t xml:space="preserve">-R$        6.776,57 </t>
  </si>
  <si>
    <t xml:space="preserve">-R$           6.776,57 </t>
  </si>
  <si>
    <t>SPAZIO DELL'ARTE</t>
  </si>
  <si>
    <t>RETR.FEV/17</t>
  </si>
  <si>
    <t xml:space="preserve">-R$          577,87 </t>
  </si>
  <si>
    <t xml:space="preserve">-R$           577,87 </t>
  </si>
  <si>
    <t xml:space="preserve">-R$              577,87 </t>
  </si>
  <si>
    <t xml:space="preserve">-R$          649,38 </t>
  </si>
  <si>
    <t xml:space="preserve">-R$        154,38 </t>
  </si>
  <si>
    <t xml:space="preserve">-R$          72,50 </t>
  </si>
  <si>
    <t xml:space="preserve">-R$           876,26 </t>
  </si>
  <si>
    <t xml:space="preserve">-R$              876,26 </t>
  </si>
  <si>
    <t xml:space="preserve"> R$               -   </t>
  </si>
  <si>
    <t xml:space="preserve">R$               -   </t>
  </si>
  <si>
    <t>ALTANA</t>
  </si>
  <si>
    <t xml:space="preserve">-R$     24.201,61 </t>
  </si>
  <si>
    <t xml:space="preserve">-R$      24.201,61 </t>
  </si>
  <si>
    <t xml:space="preserve">-R$          24.201,61 </t>
  </si>
  <si>
    <t>C.A.S.A.</t>
  </si>
  <si>
    <t xml:space="preserve">-R$       1.783,49 </t>
  </si>
  <si>
    <t xml:space="preserve">-R$       1.639,15 </t>
  </si>
  <si>
    <t xml:space="preserve">-R$        3.422,64 </t>
  </si>
  <si>
    <t xml:space="preserve">-R$           3.422,64 </t>
  </si>
  <si>
    <t>HOME PAULISTA</t>
  </si>
  <si>
    <t xml:space="preserve">-R$       3.442,17 </t>
  </si>
  <si>
    <t xml:space="preserve">-R$        3.442,17 </t>
  </si>
  <si>
    <t xml:space="preserve">-R$           3.442,17 </t>
  </si>
  <si>
    <t>QUALITY HOUSE</t>
  </si>
  <si>
    <t xml:space="preserve">-R$       3.805,20 </t>
  </si>
  <si>
    <t xml:space="preserve">-R$        3.805,20 </t>
  </si>
  <si>
    <t>PEDRO/SECURITY</t>
  </si>
  <si>
    <t xml:space="preserve">-R$           3.805,20 </t>
  </si>
  <si>
    <t xml:space="preserve"> R$      5.873,99 </t>
  </si>
  <si>
    <t xml:space="preserve">-R$  16.059,49 </t>
  </si>
  <si>
    <t xml:space="preserve">-R$    9.324,39 </t>
  </si>
  <si>
    <t xml:space="preserve">-R$    7.563,07 </t>
  </si>
  <si>
    <t xml:space="preserve">-R$     4.254,53 </t>
  </si>
  <si>
    <t xml:space="preserve">-R$  221.177,40 </t>
  </si>
  <si>
    <t xml:space="preserve">-R$      221.177,40 </t>
  </si>
  <si>
    <t>COD. MÊS</t>
  </si>
  <si>
    <t>ORIGINALLE IPIRANGA</t>
  </si>
  <si>
    <t xml:space="preserve">-R$     6.741,70 </t>
  </si>
  <si>
    <t xml:space="preserve">-R$        6.741,70 </t>
  </si>
  <si>
    <t>DENISE</t>
  </si>
  <si>
    <t xml:space="preserve">-R$           6.741,70 </t>
  </si>
  <si>
    <t>DELTA FOX 5</t>
  </si>
  <si>
    <t xml:space="preserve">-R$       7.760,25 </t>
  </si>
  <si>
    <t xml:space="preserve">-R$        7.760,25 </t>
  </si>
  <si>
    <t xml:space="preserve"> DIRETORIA </t>
  </si>
  <si>
    <t xml:space="preserve">-R$           7.760,25 </t>
  </si>
  <si>
    <t>HEARTLAND</t>
  </si>
  <si>
    <t xml:space="preserve">-R$       1.601,36 </t>
  </si>
  <si>
    <t xml:space="preserve">-R$        1.601,36 </t>
  </si>
  <si>
    <t xml:space="preserve">-R$           1.601,36 </t>
  </si>
  <si>
    <t>PARQUE CLUBE</t>
  </si>
  <si>
    <t xml:space="preserve">-R$       7.215,71 </t>
  </si>
  <si>
    <t xml:space="preserve">-R$        7.215,71 </t>
  </si>
  <si>
    <t>ANDREA</t>
  </si>
  <si>
    <t xml:space="preserve">-R$           7.215,71 </t>
  </si>
  <si>
    <t>LISTER TOWER</t>
  </si>
  <si>
    <t xml:space="preserve">-R$       3.596,98 </t>
  </si>
  <si>
    <t xml:space="preserve">-R$          736,14 </t>
  </si>
  <si>
    <t xml:space="preserve"> R$               -   </t>
  </si>
  <si>
    <t xml:space="preserve"> R$      1.611,23 </t>
  </si>
  <si>
    <t xml:space="preserve">-R$          242,90 </t>
  </si>
  <si>
    <t xml:space="preserve">-R$        2.964,79 </t>
  </si>
  <si>
    <t xml:space="preserve">-R$           2.964,79 </t>
  </si>
  <si>
    <t xml:space="preserve">WORK CENTER </t>
  </si>
  <si>
    <t xml:space="preserve">-R$       6.988,61 </t>
  </si>
  <si>
    <t xml:space="preserve">-R$        6.988,61 </t>
  </si>
  <si>
    <t xml:space="preserve">-R$           6.988,61 </t>
  </si>
  <si>
    <t>RICARDO BEHAR / TOPAZIO</t>
  </si>
  <si>
    <t>RETR. MAR/2017</t>
  </si>
  <si>
    <t xml:space="preserve">-R$      12.114,46 </t>
  </si>
  <si>
    <t xml:space="preserve">-R$          12.114,46 </t>
  </si>
  <si>
    <t xml:space="preserve">-R$       9.755,56 </t>
  </si>
  <si>
    <t xml:space="preserve">-R$        9.755,56 </t>
  </si>
  <si>
    <t xml:space="preserve">-R$           9.755,56 </t>
  </si>
  <si>
    <t>VERA MARIA</t>
  </si>
  <si>
    <t xml:space="preserve">-R$       8.742,86 </t>
  </si>
  <si>
    <t xml:space="preserve">-R$        8.742,86 </t>
  </si>
  <si>
    <t xml:space="preserve">-R$           8.742,86 </t>
  </si>
  <si>
    <t xml:space="preserve">SERRA ALTA </t>
  </si>
  <si>
    <t>DIF. REIMPLXRESC.</t>
  </si>
  <si>
    <t xml:space="preserve">-R$      15.259,53 </t>
  </si>
  <si>
    <t xml:space="preserve">-R$      24.510,82 </t>
  </si>
  <si>
    <t xml:space="preserve"> R$    19.517,77 </t>
  </si>
  <si>
    <t xml:space="preserve">-R$      20.252,58 </t>
  </si>
  <si>
    <t xml:space="preserve">-R$          20.252,58 </t>
  </si>
  <si>
    <t xml:space="preserve">PAÇO DE TOLEDO </t>
  </si>
  <si>
    <t xml:space="preserve">-R$     6.016,25 </t>
  </si>
  <si>
    <t xml:space="preserve">-R$        6.016,25 </t>
  </si>
  <si>
    <t xml:space="preserve">-R$           6.016,25 </t>
  </si>
  <si>
    <t xml:space="preserve">THE PARKER </t>
  </si>
  <si>
    <t xml:space="preserve">-R$      21.950,45 </t>
  </si>
  <si>
    <t xml:space="preserve">-R$           57,67 </t>
  </si>
  <si>
    <t xml:space="preserve">-R$      22.008,12 </t>
  </si>
  <si>
    <t xml:space="preserve">-R$          22.008,12 </t>
  </si>
  <si>
    <t>APOIO EXTERNO</t>
  </si>
  <si>
    <t xml:space="preserve">-R$       9.463,82 </t>
  </si>
  <si>
    <t xml:space="preserve">-R$        9.463,82 </t>
  </si>
  <si>
    <t>ANDREA/DENISE</t>
  </si>
  <si>
    <t xml:space="preserve">-R$           9.463,82 </t>
  </si>
  <si>
    <t>VERT SUPREME</t>
  </si>
  <si>
    <t xml:space="preserve">-R$          400,00 </t>
  </si>
  <si>
    <t xml:space="preserve">-R$          40,00 </t>
  </si>
  <si>
    <t xml:space="preserve">-R$     1.292,04 </t>
  </si>
  <si>
    <t xml:space="preserve">-R$        1.732,04 </t>
  </si>
  <si>
    <t xml:space="preserve">-R$           1.732,04 </t>
  </si>
  <si>
    <t>ENGEVIX ENGENHARIA</t>
  </si>
  <si>
    <t xml:space="preserve">R$        4.192,99 </t>
  </si>
  <si>
    <t xml:space="preserve">-R$       6.395,23 </t>
  </si>
  <si>
    <t xml:space="preserve"> R$               -   </t>
  </si>
  <si>
    <t xml:space="preserve">-R$        2.202,24 </t>
  </si>
  <si>
    <t xml:space="preserve">-R$           2.202,24 </t>
  </si>
  <si>
    <t xml:space="preserve">RMC </t>
  </si>
  <si>
    <t>TERRAS DE VINHEDO</t>
  </si>
  <si>
    <t>RETR. DEZ/2015</t>
  </si>
  <si>
    <t xml:space="preserve">-R$          769,00 </t>
  </si>
  <si>
    <t xml:space="preserve">-R$           769,00 </t>
  </si>
  <si>
    <t xml:space="preserve">-R$              769,00 </t>
  </si>
  <si>
    <t>PARK VILLAGE</t>
  </si>
  <si>
    <t xml:space="preserve">-R$       8.888,57 </t>
  </si>
  <si>
    <t xml:space="preserve">-R$        8.888,57 </t>
  </si>
  <si>
    <t xml:space="preserve">-R$           8.888,57 </t>
  </si>
  <si>
    <t>NOVA JANDIRA / NOVA PALISTA</t>
  </si>
  <si>
    <t xml:space="preserve">-R$          500,00 </t>
  </si>
  <si>
    <t xml:space="preserve">-R$           500,00 </t>
  </si>
  <si>
    <t xml:space="preserve">-R$              500,00 </t>
  </si>
  <si>
    <t>FL FARIA LIMA</t>
  </si>
  <si>
    <t xml:space="preserve">-R$       2.570,02 </t>
  </si>
  <si>
    <t xml:space="preserve">-R$        2.570,02 </t>
  </si>
  <si>
    <t xml:space="preserve">-R$           2.570,02 </t>
  </si>
  <si>
    <t>PATEO BARRA</t>
  </si>
  <si>
    <t xml:space="preserve">-R$    28.311,23 </t>
  </si>
  <si>
    <t xml:space="preserve">-R$      28.311,23 </t>
  </si>
  <si>
    <t xml:space="preserve">-R$          28.311,23 </t>
  </si>
  <si>
    <t xml:space="preserve">-R$      17.946,33 </t>
  </si>
  <si>
    <t xml:space="preserve">-R$          17.946,33 </t>
  </si>
  <si>
    <t>ALLORI VILA ROMANA</t>
  </si>
  <si>
    <t xml:space="preserve">-R$       9.485,28 </t>
  </si>
  <si>
    <t xml:space="preserve">-R$        9.485,28 </t>
  </si>
  <si>
    <t xml:space="preserve">-R$           9.485,28 </t>
  </si>
  <si>
    <t xml:space="preserve">-R$    78.945,94 </t>
  </si>
  <si>
    <t xml:space="preserve">-R$    85.527,34 </t>
  </si>
  <si>
    <t xml:space="preserve">-R$    7.222,23 </t>
  </si>
  <si>
    <t xml:space="preserve">-R$  14.049,99 </t>
  </si>
  <si>
    <t xml:space="preserve">-R$     8.285,28 </t>
  </si>
  <si>
    <t xml:space="preserve">-R$  194.030,78 </t>
  </si>
  <si>
    <t xml:space="preserve">-R$      194.030,78 </t>
  </si>
  <si>
    <t>BRAGANÇA</t>
  </si>
  <si>
    <t xml:space="preserve">-R$       2.104,98 </t>
  </si>
  <si>
    <t xml:space="preserve">-R$        2.104,98 </t>
  </si>
  <si>
    <t xml:space="preserve">GRAND PALAIS </t>
  </si>
  <si>
    <t xml:space="preserve">R$      17.000,00 </t>
  </si>
  <si>
    <t xml:space="preserve">-R$      24.081,84 </t>
  </si>
  <si>
    <t xml:space="preserve">-R$        7.081,84 </t>
  </si>
  <si>
    <t>VARANDAS DO PACAEMBU</t>
  </si>
  <si>
    <t xml:space="preserve">-R$       1.446,00 </t>
  </si>
  <si>
    <t xml:space="preserve"> R$           902,40 </t>
  </si>
  <si>
    <t xml:space="preserve">-R$           543,60 </t>
  </si>
  <si>
    <t xml:space="preserve">CAPITAL BRÁS </t>
  </si>
  <si>
    <t xml:space="preserve">R$                 -   </t>
  </si>
  <si>
    <t xml:space="preserve">-R$    15.824,01 </t>
  </si>
  <si>
    <t xml:space="preserve">-R$      15.824,01 </t>
  </si>
  <si>
    <t xml:space="preserve"> PEDRO/SECURITY </t>
  </si>
  <si>
    <t xml:space="preserve">PREMMIO VILA NOVA </t>
  </si>
  <si>
    <t xml:space="preserve">-R$       4.018,30 </t>
  </si>
  <si>
    <t xml:space="preserve">-R$        4.018,30 </t>
  </si>
  <si>
    <t xml:space="preserve">BELLINI </t>
  </si>
  <si>
    <t xml:space="preserve">-R$     8.774,15 </t>
  </si>
  <si>
    <t xml:space="preserve">-R$       8.322,80 </t>
  </si>
  <si>
    <t xml:space="preserve">-R$          516,29 </t>
  </si>
  <si>
    <t xml:space="preserve">-R$      17.613,24 </t>
  </si>
  <si>
    <t xml:space="preserve">EVOLUTION TOWER IBIRAPUERA </t>
  </si>
  <si>
    <t xml:space="preserve">-R$       9.333,81 </t>
  </si>
  <si>
    <t xml:space="preserve">-R$        9.333,81 </t>
  </si>
  <si>
    <t>UNINOVE OSASCO</t>
  </si>
  <si>
    <t xml:space="preserve">-R$      23.646,74 </t>
  </si>
  <si>
    <t xml:space="preserve">-R$    33.618,55 </t>
  </si>
  <si>
    <t xml:space="preserve">-R$      57.265,29 </t>
  </si>
  <si>
    <t>YOU IBIRAPUERA</t>
  </si>
  <si>
    <t xml:space="preserve">-R$     4.549,37 </t>
  </si>
  <si>
    <t xml:space="preserve">-R$        4.549,37 </t>
  </si>
  <si>
    <t xml:space="preserve">ESTANPLAZA </t>
  </si>
  <si>
    <t>GRAN ESTANPLAZA</t>
  </si>
  <si>
    <t xml:space="preserve">-R$       3.399,89 </t>
  </si>
  <si>
    <t xml:space="preserve">-R$        3.399,89 </t>
  </si>
  <si>
    <t xml:space="preserve">-R$       6.273,75 </t>
  </si>
  <si>
    <t xml:space="preserve">-R$      13.763,87 </t>
  </si>
  <si>
    <t xml:space="preserve"> R$                 -   </t>
  </si>
  <si>
    <t xml:space="preserve">-R$      20.037,62 </t>
  </si>
  <si>
    <t>ESTANPLAZA INTERNACIONAL</t>
  </si>
  <si>
    <t xml:space="preserve">-R$          203,02 </t>
  </si>
  <si>
    <t xml:space="preserve"> R$               -   </t>
  </si>
  <si>
    <t xml:space="preserve">-R$           203,02 </t>
  </si>
  <si>
    <t>FUNCHAL PLAZA</t>
  </si>
  <si>
    <t xml:space="preserve">-R$          563,42 </t>
  </si>
  <si>
    <t xml:space="preserve">-R$           563,42 </t>
  </si>
  <si>
    <t>UPSCALE</t>
  </si>
  <si>
    <t xml:space="preserve">-R$       5.350,35 </t>
  </si>
  <si>
    <t xml:space="preserve">-R$        5.350,35 </t>
  </si>
  <si>
    <t>PAULISTA PLAZA</t>
  </si>
  <si>
    <t>NEW AGE CONVENTION</t>
  </si>
  <si>
    <t xml:space="preserve"> R$                 -   </t>
  </si>
  <si>
    <t>BOSQUE TABOÃO</t>
  </si>
  <si>
    <t xml:space="preserve">-R$     7.808,21 </t>
  </si>
  <si>
    <t xml:space="preserve">-R$        7.808,21 </t>
  </si>
  <si>
    <t>BERRINI PLAZA</t>
  </si>
  <si>
    <t>IBIRAPUERA PLAZA</t>
  </si>
  <si>
    <t>LA MAISON D'ESTAN</t>
  </si>
  <si>
    <t xml:space="preserve">-R$          399,99 </t>
  </si>
  <si>
    <t xml:space="preserve">-R$           399,99 </t>
  </si>
  <si>
    <t xml:space="preserve">AGENCIA UM </t>
  </si>
  <si>
    <t xml:space="preserve">-R$     3.924,63 </t>
  </si>
  <si>
    <t xml:space="preserve">-R$        3.924,63 </t>
  </si>
  <si>
    <t>VILLA PAULISTA APARTAMENTS</t>
  </si>
  <si>
    <t xml:space="preserve">-R$       9.026,85 </t>
  </si>
  <si>
    <t xml:space="preserve">-R$        9.026,85 </t>
  </si>
  <si>
    <t>CHANSON KLABIN</t>
  </si>
  <si>
    <t>RETR. ABRIL/17</t>
  </si>
  <si>
    <t xml:space="preserve">-R$       1.889,62 </t>
  </si>
  <si>
    <t xml:space="preserve">-R$       5.434,75 </t>
  </si>
  <si>
    <t xml:space="preserve">-R$        7.324,37 </t>
  </si>
  <si>
    <t>RESERVA MANACÁ</t>
  </si>
  <si>
    <t>RETR. MARÇO/17</t>
  </si>
  <si>
    <t xml:space="preserve">-R$          125,94 </t>
  </si>
  <si>
    <t xml:space="preserve">-R$           125,94 </t>
  </si>
  <si>
    <t xml:space="preserve">C.A.S.A. </t>
  </si>
  <si>
    <t xml:space="preserve">-R$       6.088,03 </t>
  </si>
  <si>
    <t xml:space="preserve">-R$        6.088,03 </t>
  </si>
  <si>
    <t xml:space="preserve">-R$       2.679,30 </t>
  </si>
  <si>
    <t xml:space="preserve">-R$        2.679,30 </t>
  </si>
  <si>
    <t>TERRAS DE SÃO CARLOS</t>
  </si>
  <si>
    <t xml:space="preserve">-R$       1.125,07 </t>
  </si>
  <si>
    <t xml:space="preserve">-R$        1.125,07 </t>
  </si>
  <si>
    <t xml:space="preserve">-R$    30.001,34 </t>
  </si>
  <si>
    <t xml:space="preserve">-R$    75.179,52 </t>
  </si>
  <si>
    <t xml:space="preserve">-R$  33.618,55 </t>
  </si>
  <si>
    <t xml:space="preserve">-R$  40.880,37 </t>
  </si>
  <si>
    <t xml:space="preserve">-R$      8.322,80 </t>
  </si>
  <si>
    <t xml:space="preserve">-R$        642,23 </t>
  </si>
  <si>
    <t xml:space="preserve">-R$  188.644,81 </t>
  </si>
  <si>
    <t xml:space="preserve">-R$      188.644,81 </t>
  </si>
  <si>
    <t xml:space="preserve">R$                      -   </t>
  </si>
  <si>
    <t xml:space="preserve">-R$            8.806,21 </t>
  </si>
  <si>
    <t xml:space="preserve"> R$                -   </t>
  </si>
  <si>
    <t xml:space="preserve"> R$                    -   </t>
  </si>
  <si>
    <t xml:space="preserve">-R$           8.806,21 </t>
  </si>
  <si>
    <t xml:space="preserve">STARBUCKS </t>
  </si>
  <si>
    <t xml:space="preserve">-R$            4.226,38 </t>
  </si>
  <si>
    <t xml:space="preserve"> R$                  -   </t>
  </si>
  <si>
    <t xml:space="preserve">-R$           4.226,38 </t>
  </si>
  <si>
    <t xml:space="preserve">-R$          29.830,79 </t>
  </si>
  <si>
    <t>INTERSECTION</t>
  </si>
  <si>
    <t>RETR. MAIO/17</t>
  </si>
  <si>
    <t xml:space="preserve">-R$            4.448,15 </t>
  </si>
  <si>
    <t xml:space="preserve"> R$                      -   </t>
  </si>
  <si>
    <t xml:space="preserve">-R$            62,73 </t>
  </si>
  <si>
    <t xml:space="preserve">-R$            4.510,88 </t>
  </si>
  <si>
    <t xml:space="preserve">-R$           4.510,88 </t>
  </si>
  <si>
    <t>VILA BROTERO</t>
  </si>
  <si>
    <t xml:space="preserve">-R$               800,00 </t>
  </si>
  <si>
    <t xml:space="preserve">-R$              800,00 </t>
  </si>
  <si>
    <t>GÊNESIS II</t>
  </si>
  <si>
    <t xml:space="preserve">R$           71.817,79 </t>
  </si>
  <si>
    <t xml:space="preserve">-R$         229.952,83 </t>
  </si>
  <si>
    <t xml:space="preserve"> R$                    -   </t>
  </si>
  <si>
    <t xml:space="preserve">-R$         158.135,04 </t>
  </si>
  <si>
    <t xml:space="preserve">-R$        158.135,04 </t>
  </si>
  <si>
    <t>GOOD LIFE PQ ACLIMAÇÃO</t>
  </si>
  <si>
    <t xml:space="preserve">R$                      -   </t>
  </si>
  <si>
    <t xml:space="preserve">-R$          668,05 </t>
  </si>
  <si>
    <t xml:space="preserve">-R$               668,05 </t>
  </si>
  <si>
    <t xml:space="preserve">-R$              668,05 </t>
  </si>
  <si>
    <t>THE PARK</t>
  </si>
  <si>
    <t xml:space="preserve">-R$            3.819,26 </t>
  </si>
  <si>
    <t xml:space="preserve">-R$           3.819,26 </t>
  </si>
  <si>
    <t xml:space="preserve">-R$            9.755,56 </t>
  </si>
  <si>
    <t xml:space="preserve"> R$                  -   </t>
  </si>
  <si>
    <t>PREMMIO</t>
  </si>
  <si>
    <t xml:space="preserve"> R$                -   </t>
  </si>
  <si>
    <t xml:space="preserve">-R$          463,26 </t>
  </si>
  <si>
    <t xml:space="preserve">-R$               463,26 </t>
  </si>
  <si>
    <t xml:space="preserve">-R$              463,26 </t>
  </si>
  <si>
    <t>BOULEVARD TAMBORÉ</t>
  </si>
  <si>
    <t xml:space="preserve">-R$               254,32 </t>
  </si>
  <si>
    <t xml:space="preserve"> R$           125,46 </t>
  </si>
  <si>
    <t xml:space="preserve">-R$               128,86 </t>
  </si>
  <si>
    <t xml:space="preserve">-R$              128,86 </t>
  </si>
  <si>
    <t>ALTA VISTA I</t>
  </si>
  <si>
    <t xml:space="preserve">-R$               650,68 </t>
  </si>
  <si>
    <t xml:space="preserve">-R$               521,65 </t>
  </si>
  <si>
    <t xml:space="preserve">-R$             236,18 </t>
  </si>
  <si>
    <t xml:space="preserve">-R$            1.408,51 </t>
  </si>
  <si>
    <t xml:space="preserve">-R$           1.408,51 </t>
  </si>
  <si>
    <t>HELBOR SPAZIO CLUB</t>
  </si>
  <si>
    <t xml:space="preserve">-R$               639,00 </t>
  </si>
  <si>
    <t xml:space="preserve">-R$          612,67 </t>
  </si>
  <si>
    <t xml:space="preserve">-R$            1.251,67 </t>
  </si>
  <si>
    <t xml:space="preserve">-R$           1.251,67 </t>
  </si>
  <si>
    <t xml:space="preserve">-R$               932,71 </t>
  </si>
  <si>
    <t xml:space="preserve">-R$              932,71 </t>
  </si>
  <si>
    <t>MAISON DES ARTS</t>
  </si>
  <si>
    <t xml:space="preserve">-R$          10.146,98 </t>
  </si>
  <si>
    <t>COND. EDIF. LORRAINE</t>
  </si>
  <si>
    <t xml:space="preserve">-R$            1.742,30 </t>
  </si>
  <si>
    <t xml:space="preserve">-R$             699,21 </t>
  </si>
  <si>
    <t xml:space="preserve"> R$                 -   </t>
  </si>
  <si>
    <t xml:space="preserve">-R$            2.441,51 </t>
  </si>
  <si>
    <t xml:space="preserve">-R$           2.441,51 </t>
  </si>
  <si>
    <t>ECOVILLE</t>
  </si>
  <si>
    <t xml:space="preserve">-R$          11.826,48 </t>
  </si>
  <si>
    <t xml:space="preserve"> R$                    -   </t>
  </si>
  <si>
    <t>CLUB EAST SIDE</t>
  </si>
  <si>
    <t xml:space="preserve">R$           15.430,00 </t>
  </si>
  <si>
    <t xml:space="preserve">-R$          24.189,05 </t>
  </si>
  <si>
    <t xml:space="preserve">-R$            42,78 </t>
  </si>
  <si>
    <t xml:space="preserve">-R$            8.801,83 </t>
  </si>
  <si>
    <t xml:space="preserve">-R$           8.801,83 </t>
  </si>
  <si>
    <t>VILLA GALLICE</t>
  </si>
  <si>
    <t xml:space="preserve">-R$            2.902,38 </t>
  </si>
  <si>
    <t xml:space="preserve">-R$           2.902,38 </t>
  </si>
  <si>
    <t>IUDICE</t>
  </si>
  <si>
    <t xml:space="preserve">-R$            6.523,54 </t>
  </si>
  <si>
    <t xml:space="preserve">-R$          24.140,80 </t>
  </si>
  <si>
    <t xml:space="preserve">-R$          164,42 </t>
  </si>
  <si>
    <t xml:space="preserve">-R$          30.828,76 </t>
  </si>
  <si>
    <t xml:space="preserve">-R$          30.828,76 </t>
  </si>
  <si>
    <t>RES. AMERICAS</t>
  </si>
  <si>
    <t>RETR. JANEIRO</t>
  </si>
  <si>
    <t xml:space="preserve"> R$                    -   </t>
  </si>
  <si>
    <t xml:space="preserve">-R$       3.643,48 </t>
  </si>
  <si>
    <t xml:space="preserve">-R$            3.643,48 </t>
  </si>
  <si>
    <t xml:space="preserve">-R$           3.643,48 </t>
  </si>
  <si>
    <t xml:space="preserve">IBI ARAM </t>
  </si>
  <si>
    <t xml:space="preserve">-R$                 64,85 </t>
  </si>
  <si>
    <t xml:space="preserve">-R$                 64,85 </t>
  </si>
  <si>
    <t xml:space="preserve">-R$                64,85 </t>
  </si>
  <si>
    <t>LEVEL ALTO DA LAPA</t>
  </si>
  <si>
    <t xml:space="preserve">-R$          7.888,81 </t>
  </si>
  <si>
    <t xml:space="preserve">-R$            7.888,81 </t>
  </si>
  <si>
    <t xml:space="preserve">-R$           7.888,81 </t>
  </si>
  <si>
    <t>VEDUTA JUNDIAI</t>
  </si>
  <si>
    <t xml:space="preserve">-R$            4.452,12 </t>
  </si>
  <si>
    <t xml:space="preserve"> R$                 -   </t>
  </si>
  <si>
    <t xml:space="preserve">-R$           4.452,12 </t>
  </si>
  <si>
    <t>NU PAGAMENTOS</t>
  </si>
  <si>
    <t xml:space="preserve">-R$            4.263,02 </t>
  </si>
  <si>
    <t xml:space="preserve">-R$           4.263,02 </t>
  </si>
  <si>
    <t>MAISON VVV</t>
  </si>
  <si>
    <t xml:space="preserve">R$                      -   </t>
  </si>
  <si>
    <t xml:space="preserve">-R$          264,91 </t>
  </si>
  <si>
    <t xml:space="preserve">-R$               264,91 </t>
  </si>
  <si>
    <t xml:space="preserve">-R$              264,91 </t>
  </si>
  <si>
    <t>AQUARELA PAULISTANA</t>
  </si>
  <si>
    <t xml:space="preserve">-R$                 68,81 </t>
  </si>
  <si>
    <t xml:space="preserve">-R$               131,54 </t>
  </si>
  <si>
    <t xml:space="preserve">-R$              131,54 </t>
  </si>
  <si>
    <t>REVEST CAR</t>
  </si>
  <si>
    <t xml:space="preserve">-R$            8.604,10 </t>
  </si>
  <si>
    <t xml:space="preserve"> R$                  -   </t>
  </si>
  <si>
    <t xml:space="preserve">-R$           8.604,10 </t>
  </si>
  <si>
    <t>#</t>
  </si>
  <si>
    <t xml:space="preserve">R$         53.018,45 </t>
  </si>
  <si>
    <t xml:space="preserve">-R$      359.332,63 </t>
  </si>
  <si>
    <t xml:space="preserve">-R$        8.824,20 </t>
  </si>
  <si>
    <t xml:space="preserve">-R$      5.859,57 </t>
  </si>
  <si>
    <t xml:space="preserve">-R$      320.997,95 </t>
  </si>
  <si>
    <t>FUTUREBRAND BC &amp; H</t>
  </si>
  <si>
    <t xml:space="preserve">-R$      10.040,81 </t>
  </si>
  <si>
    <t xml:space="preserve">-R$      10.859,76 </t>
  </si>
  <si>
    <t xml:space="preserve">-R$      20.900,57 </t>
  </si>
  <si>
    <t xml:space="preserve">-R$          20.900,57 </t>
  </si>
  <si>
    <t>COND. ATHENA</t>
  </si>
  <si>
    <t xml:space="preserve">-R$       5.009,39 </t>
  </si>
  <si>
    <t xml:space="preserve">-R$        5.009,39 </t>
  </si>
  <si>
    <t>BURTI</t>
  </si>
  <si>
    <t xml:space="preserve">-R$           5.009,39 </t>
  </si>
  <si>
    <t>LE BEAU CHAMP</t>
  </si>
  <si>
    <t xml:space="preserve">R$                 -   </t>
  </si>
  <si>
    <t xml:space="preserve">-R$          935,06 </t>
  </si>
  <si>
    <t xml:space="preserve">-R$           935,06 </t>
  </si>
  <si>
    <t xml:space="preserve">-R$              935,06 </t>
  </si>
  <si>
    <t>DESIGN ART</t>
  </si>
  <si>
    <t>RETR. JUN/17</t>
  </si>
  <si>
    <t xml:space="preserve">-R$     8.666,08 </t>
  </si>
  <si>
    <t xml:space="preserve">-R$        8.666,08 </t>
  </si>
  <si>
    <t xml:space="preserve">-R$           8.666,08 </t>
  </si>
  <si>
    <t>PARDISE GARDEN</t>
  </si>
  <si>
    <t xml:space="preserve">-R$          388,28 </t>
  </si>
  <si>
    <t xml:space="preserve">-R$      10.993,21 </t>
  </si>
  <si>
    <t xml:space="preserve">-R$      11.381,49 </t>
  </si>
  <si>
    <t xml:space="preserve">-R$          11.381,49 </t>
  </si>
  <si>
    <t>VILLE DE PROVENCE</t>
  </si>
  <si>
    <t xml:space="preserve">-R$       6.713,44 </t>
  </si>
  <si>
    <t xml:space="preserve">-R$        6.713,44 </t>
  </si>
  <si>
    <t xml:space="preserve">-R$           6.713,44 </t>
  </si>
  <si>
    <t>QUADRA REAL CAMPO BELO</t>
  </si>
  <si>
    <t>ACRÉS.RED.</t>
  </si>
  <si>
    <t xml:space="preserve">-R$     5.101,00 </t>
  </si>
  <si>
    <t xml:space="preserve">-R$        5.101,00 </t>
  </si>
  <si>
    <t xml:space="preserve">-R$           5.101,00 </t>
  </si>
  <si>
    <t>GRAND TERRACE</t>
  </si>
  <si>
    <t xml:space="preserve">-R$       7.778,17 </t>
  </si>
  <si>
    <t xml:space="preserve">-R$        7.778,17 </t>
  </si>
  <si>
    <t xml:space="preserve">-R$           7.778,17 </t>
  </si>
  <si>
    <t>WORK BELA CINTRA</t>
  </si>
  <si>
    <t xml:space="preserve">-R$   8.824,70 </t>
  </si>
  <si>
    <t xml:space="preserve">-R$        8.824,70 </t>
  </si>
  <si>
    <t xml:space="preserve">-R$           8.824,70 </t>
  </si>
  <si>
    <t>CAMPOS DO CONDE</t>
  </si>
  <si>
    <t>ACRÉS.RED./DESC.</t>
  </si>
  <si>
    <t xml:space="preserve">R$           393,87 </t>
  </si>
  <si>
    <t xml:space="preserve">-R$       6.635,89 </t>
  </si>
  <si>
    <t xml:space="preserve">-R$        6.242,02 </t>
  </si>
  <si>
    <t xml:space="preserve">-R$           6.242,02 </t>
  </si>
  <si>
    <t>RETR. ABR/17</t>
  </si>
  <si>
    <t xml:space="preserve"> R$             -   </t>
  </si>
  <si>
    <t xml:space="preserve">-R$           82,41 </t>
  </si>
  <si>
    <t xml:space="preserve">-R$            82,41 </t>
  </si>
  <si>
    <t xml:space="preserve">-R$                82,41 </t>
  </si>
  <si>
    <t xml:space="preserve">-R$       5.017,62 </t>
  </si>
  <si>
    <t> R$               -   </t>
  </si>
  <si>
    <t xml:space="preserve">-R$        5.017,62 </t>
  </si>
  <si>
    <t xml:space="preserve">-R$           5.017,62 </t>
  </si>
  <si>
    <t xml:space="preserve">-R$      11.274,77 </t>
  </si>
  <si>
    <t xml:space="preserve">-R$          11.274,77 </t>
  </si>
  <si>
    <t>LA TOUR</t>
  </si>
  <si>
    <t xml:space="preserve">-R$       7.512,02 </t>
  </si>
  <si>
    <t xml:space="preserve">-R$        7.512,02 </t>
  </si>
  <si>
    <t xml:space="preserve">-R$           7.512,02 </t>
  </si>
  <si>
    <t>ZAMORA</t>
  </si>
  <si>
    <t>ACRESC. E RESC.</t>
  </si>
  <si>
    <t xml:space="preserve">-R$       3.752,00 </t>
  </si>
  <si>
    <t xml:space="preserve">-R$        3.752,00 </t>
  </si>
  <si>
    <t xml:space="preserve">-R$           3.752,00 </t>
  </si>
  <si>
    <t>BOSQUES TAMBORÉ</t>
  </si>
  <si>
    <t xml:space="preserve">-R$          140,00 </t>
  </si>
  <si>
    <t xml:space="preserve">-R$           140,00 </t>
  </si>
  <si>
    <t xml:space="preserve">-R$              140,00 </t>
  </si>
  <si>
    <t>ITAIM CENTER</t>
  </si>
  <si>
    <t xml:space="preserve">-R$      10.986,54 </t>
  </si>
  <si>
    <t xml:space="preserve"> R$             -   </t>
  </si>
  <si>
    <t xml:space="preserve">-R$           90,38 </t>
  </si>
  <si>
    <t xml:space="preserve">-R$      11.076,92 </t>
  </si>
  <si>
    <t xml:space="preserve">-R$          11.076,92 </t>
  </si>
  <si>
    <t>PREVENT - UNID. VERGUEIRO</t>
  </si>
  <si>
    <t xml:space="preserve">-R$       3.780,35 </t>
  </si>
  <si>
    <t xml:space="preserve">-R$        3.780,35 </t>
  </si>
  <si>
    <t xml:space="preserve">-R$           3.780,35 </t>
  </si>
  <si>
    <t>DOLCE VILLA</t>
  </si>
  <si>
    <t xml:space="preserve">-R$     4.798,94 </t>
  </si>
  <si>
    <t xml:space="preserve">-R$        4.798,94 </t>
  </si>
  <si>
    <t xml:space="preserve">-R$           4.798,94 </t>
  </si>
  <si>
    <t xml:space="preserve">-R$    32.720,28 </t>
  </si>
  <si>
    <t xml:space="preserve">-R$    68.703,16 </t>
  </si>
  <si>
    <t xml:space="preserve">-R$  18.566,02 </t>
  </si>
  <si>
    <t xml:space="preserve">-R$  8.824,70 </t>
  </si>
  <si>
    <t xml:space="preserve">-R$        172,79 </t>
  </si>
  <si>
    <t xml:space="preserve">-R$  128.986,95 </t>
  </si>
  <si>
    <t xml:space="preserve">-R$      128.986,95 </t>
  </si>
  <si>
    <t xml:space="preserve">NIC BR </t>
  </si>
  <si>
    <t xml:space="preserve">-R$     21.004,24 </t>
  </si>
  <si>
    <t xml:space="preserve">-R$      21.004,24 </t>
  </si>
  <si>
    <t xml:space="preserve">-R$          21.004,24 </t>
  </si>
  <si>
    <t>EDIF. MAPFRE</t>
  </si>
  <si>
    <t xml:space="preserve">-R$      10.411,24 </t>
  </si>
  <si>
    <t>REGIANE</t>
  </si>
  <si>
    <t xml:space="preserve">-R$          10.411,24 </t>
  </si>
  <si>
    <t>MORUMBI HEIGHTS</t>
  </si>
  <si>
    <t xml:space="preserve">-R$       1.100,00 </t>
  </si>
  <si>
    <t xml:space="preserve">-R$        1.100,00 </t>
  </si>
  <si>
    <t xml:space="preserve">-R$           1.100,00 </t>
  </si>
  <si>
    <t>SOCET</t>
  </si>
  <si>
    <t xml:space="preserve">-R$      25.108,16 </t>
  </si>
  <si>
    <t xml:space="preserve">-R$          25.108,16 </t>
  </si>
  <si>
    <t>BRETAGNE</t>
  </si>
  <si>
    <t xml:space="preserve">-R$          989,68 </t>
  </si>
  <si>
    <t xml:space="preserve">-R$           989,68 </t>
  </si>
  <si>
    <t xml:space="preserve">-R$              989,68 </t>
  </si>
  <si>
    <t>ALPHAVILLE GRANJA VIANA</t>
  </si>
  <si>
    <t xml:space="preserve">-R$          447,64 </t>
  </si>
  <si>
    <t xml:space="preserve">-R$           447,64 </t>
  </si>
  <si>
    <t xml:space="preserve">-R$              447,64 </t>
  </si>
  <si>
    <t>COND. PERFIL MORUMBI</t>
  </si>
  <si>
    <t>RETR. JAN./17</t>
  </si>
  <si>
    <t xml:space="preserve"> R$                 -   </t>
  </si>
  <si>
    <t xml:space="preserve">-R$          151,75 </t>
  </si>
  <si>
    <t xml:space="preserve">-R$           151,75 </t>
  </si>
  <si>
    <t xml:space="preserve">-R$              151,75 </t>
  </si>
  <si>
    <t>ROYALE AREA COMUM</t>
  </si>
  <si>
    <t xml:space="preserve">-R$       2.721,09 </t>
  </si>
  <si>
    <t xml:space="preserve">-R$          945,14 </t>
  </si>
  <si>
    <t xml:space="preserve">-R$        3.666,23 </t>
  </si>
  <si>
    <t xml:space="preserve">-R$           3.666,23 </t>
  </si>
  <si>
    <t>SPLENDORE BELA VISTA</t>
  </si>
  <si>
    <t xml:space="preserve">R$        7.450,86 </t>
  </si>
  <si>
    <t xml:space="preserve">-R$      21.881,28 </t>
  </si>
  <si>
    <t xml:space="preserve">R$             -   </t>
  </si>
  <si>
    <t xml:space="preserve">-R$      14.430,42 </t>
  </si>
  <si>
    <t xml:space="preserve"> BURTI/SECURITY </t>
  </si>
  <si>
    <t xml:space="preserve">-R$          14.430,42 </t>
  </si>
  <si>
    <t>IGREJA DE JESUS</t>
  </si>
  <si>
    <t xml:space="preserve">-R$       1.414,69 </t>
  </si>
  <si>
    <t xml:space="preserve">-R$       3.229,19 </t>
  </si>
  <si>
    <t xml:space="preserve">-R$        4.643,88 </t>
  </si>
  <si>
    <t xml:space="preserve">-R$           4.643,88 </t>
  </si>
  <si>
    <t>PARQUE DOS LIRIOS</t>
  </si>
  <si>
    <t xml:space="preserve">RED. </t>
  </si>
  <si>
    <t xml:space="preserve">-R$          219,82 </t>
  </si>
  <si>
    <t xml:space="preserve">-R$           219,82 </t>
  </si>
  <si>
    <t xml:space="preserve">-R$              219,82 </t>
  </si>
  <si>
    <t>MAISON BRUXELLES</t>
  </si>
  <si>
    <t>ACRESC. E RED.</t>
  </si>
  <si>
    <t xml:space="preserve">-R$       1.340,61 </t>
  </si>
  <si>
    <t xml:space="preserve">-R$        1.340,61 </t>
  </si>
  <si>
    <t xml:space="preserve">-R$           1.340,61 </t>
  </si>
  <si>
    <t>CLEAR SALE</t>
  </si>
  <si>
    <t xml:space="preserve">-R$       1.770,82 </t>
  </si>
  <si>
    <t xml:space="preserve">-R$        1.770,82 </t>
  </si>
  <si>
    <t xml:space="preserve">-R$           1.770,82 </t>
  </si>
  <si>
    <t xml:space="preserve">-R$      12.082,67 </t>
  </si>
  <si>
    <t xml:space="preserve">-R$          12.082,67 </t>
  </si>
  <si>
    <t>NEO CORPORATE</t>
  </si>
  <si>
    <t xml:space="preserve">-R$      44.916,04 </t>
  </si>
  <si>
    <t xml:space="preserve">-R$          254,63 </t>
  </si>
  <si>
    <t xml:space="preserve">-R$      45.170,67 </t>
  </si>
  <si>
    <t xml:space="preserve">-R$          45.170,67 </t>
  </si>
  <si>
    <t xml:space="preserve">CAD'ORO RESIDENCIAIS </t>
  </si>
  <si>
    <t xml:space="preserve">-R$      12.908,53 </t>
  </si>
  <si>
    <t xml:space="preserve"> R$                -   </t>
  </si>
  <si>
    <t xml:space="preserve">-R$          12.908,53 </t>
  </si>
  <si>
    <t xml:space="preserve">R$      2.325,40 </t>
  </si>
  <si>
    <t xml:space="preserve">-R$  135.693,68 </t>
  </si>
  <si>
    <t xml:space="preserve">-R$   21.004,24 </t>
  </si>
  <si>
    <t xml:space="preserve">-R$     1.073,84 </t>
  </si>
  <si>
    <t xml:space="preserve">-R$  155.446,36 </t>
  </si>
  <si>
    <t xml:space="preserve">-R$      155.446,36 </t>
  </si>
  <si>
    <t>C) REDUÇÃO / DESCONTO</t>
  </si>
  <si>
    <t>RED. / DESC.</t>
  </si>
  <si>
    <t>DATA</t>
  </si>
  <si>
    <t xml:space="preserve"> PLENA SAUDE </t>
  </si>
  <si>
    <t xml:space="preserve"> - </t>
  </si>
  <si>
    <t xml:space="preserve">-R$      2.733,46 </t>
  </si>
  <si>
    <t xml:space="preserve"> R$                   -   </t>
  </si>
  <si>
    <t xml:space="preserve"> R$                   -   </t>
  </si>
  <si>
    <t>DIFERENCA DISSIDIO/16</t>
  </si>
  <si>
    <t xml:space="preserve">-R$         281,55 </t>
  </si>
  <si>
    <t xml:space="preserve"> WORK CENTER </t>
  </si>
  <si>
    <t xml:space="preserve"> ABATE CI 23 B </t>
  </si>
  <si>
    <t>RED. DEZEMBRO</t>
  </si>
  <si>
    <t>S/ DISSIDIO</t>
  </si>
  <si>
    <t>R$                   -   </t>
  </si>
  <si>
    <t xml:space="preserve">-R$      4.998,45 </t>
  </si>
  <si>
    <t>SCHAFFER</t>
  </si>
  <si>
    <t xml:space="preserve"> CLIN </t>
  </si>
  <si>
    <t xml:space="preserve">R$                   -   </t>
  </si>
  <si>
    <t xml:space="preserve">-R$      7.307,54 </t>
  </si>
  <si>
    <t xml:space="preserve"> PLACE SANTANA </t>
  </si>
  <si>
    <t xml:space="preserve">-R$      7.582,18 </t>
  </si>
  <si>
    <t xml:space="preserve">-R$         780,96 </t>
  </si>
  <si>
    <t xml:space="preserve">AGUIA I  </t>
  </si>
  <si>
    <t xml:space="preserve"> IPIRANGA PREMIUM </t>
  </si>
  <si>
    <t>ABATE DEZEMBRO</t>
  </si>
  <si>
    <t>SIGAH / CONDLINK</t>
  </si>
  <si>
    <t xml:space="preserve">R$                   -   </t>
  </si>
  <si>
    <t xml:space="preserve">-R$      3.325,12 </t>
  </si>
  <si>
    <t xml:space="preserve"> PERSONNA </t>
  </si>
  <si>
    <t xml:space="preserve">-R$    15.224,21 </t>
  </si>
  <si>
    <t xml:space="preserve"> GRUPO TENSOR </t>
  </si>
  <si>
    <t xml:space="preserve">-R$      8.349,46 </t>
  </si>
  <si>
    <t xml:space="preserve"> R$                   -   </t>
  </si>
  <si>
    <t xml:space="preserve"> ELITE BRASIL </t>
  </si>
  <si>
    <t xml:space="preserve">-R$      8.632,62 </t>
  </si>
  <si>
    <t xml:space="preserve"> R$                   -   </t>
  </si>
  <si>
    <t>GABRIEL</t>
  </si>
  <si>
    <t xml:space="preserve">RETR. DEZEMBRO </t>
  </si>
  <si>
    <t xml:space="preserve">-R$      3.388,26 </t>
  </si>
  <si>
    <t xml:space="preserve">-R$      2.868,58 </t>
  </si>
  <si>
    <t xml:space="preserve">-R$      2.709,41 </t>
  </si>
  <si>
    <t xml:space="preserve"> TERRAS VINHEDO </t>
  </si>
  <si>
    <t xml:space="preserve"> RETR. DEZEMBRO </t>
  </si>
  <si>
    <t>SIGAH</t>
  </si>
  <si>
    <t xml:space="preserve">-R$      3.500,00 </t>
  </si>
  <si>
    <t xml:space="preserve"> CONCORDE </t>
  </si>
  <si>
    <t xml:space="preserve">-R$         570,90 </t>
  </si>
  <si>
    <t xml:space="preserve"> URANET                      BARRA FUNDA </t>
  </si>
  <si>
    <t xml:space="preserve">-R$      6.842,08 </t>
  </si>
  <si>
    <t xml:space="preserve">-R$         773,84 </t>
  </si>
  <si>
    <t xml:space="preserve"> THERASKIN </t>
  </si>
  <si>
    <t xml:space="preserve">R$    11.999,40 </t>
  </si>
  <si>
    <t xml:space="preserve">-R$    20.399,52 </t>
  </si>
  <si>
    <t xml:space="preserve">R$      1.235,94 </t>
  </si>
  <si>
    <t xml:space="preserve">-R$      2.307,19 </t>
  </si>
  <si>
    <t xml:space="preserve"> CLEAR SALE </t>
  </si>
  <si>
    <t xml:space="preserve">-R$         138,64 </t>
  </si>
  <si>
    <t xml:space="preserve"> URANET CENTRO </t>
  </si>
  <si>
    <t xml:space="preserve">-R$    11.193,85 </t>
  </si>
  <si>
    <t xml:space="preserve">-R$      1.266,02 </t>
  </si>
  <si>
    <t xml:space="preserve"> TOP CENTER </t>
  </si>
  <si>
    <t xml:space="preserve">-R$      2.511,16 </t>
  </si>
  <si>
    <t xml:space="preserve">-R$      9.826,97 </t>
  </si>
  <si>
    <t xml:space="preserve">-R$         122,86 </t>
  </si>
  <si>
    <t xml:space="preserve"> C.A.S.A. </t>
  </si>
  <si>
    <t xml:space="preserve">-R$      4.324,66 </t>
  </si>
  <si>
    <t xml:space="preserve"> R$                   -   </t>
  </si>
  <si>
    <t xml:space="preserve">-R$         445,44 </t>
  </si>
  <si>
    <t>TOTAL Nº REDUÇOES / DESCONTOS</t>
  </si>
  <si>
    <t xml:space="preserve">-R$    17.161,79 </t>
  </si>
  <si>
    <t xml:space="preserve">-R$    92.211,77 </t>
  </si>
  <si>
    <t xml:space="preserve">-R$      7.086,62 </t>
  </si>
  <si>
    <t>DATA RETIRADA</t>
  </si>
  <si>
    <t xml:space="preserve"> L'ETOILE </t>
  </si>
  <si>
    <t xml:space="preserve"> RETR. JANEIRO </t>
  </si>
  <si>
    <t xml:space="preserve">RED.  </t>
  </si>
  <si>
    <t xml:space="preserve">-R$         507,50 </t>
  </si>
  <si>
    <t xml:space="preserve">-R$               507,50 </t>
  </si>
  <si>
    <t xml:space="preserve"> ROMULO REMO </t>
  </si>
  <si>
    <t xml:space="preserve">-R$      1.421,77 </t>
  </si>
  <si>
    <t xml:space="preserve">-R$           1.421,77 </t>
  </si>
  <si>
    <t xml:space="preserve"> LAS PALMAS </t>
  </si>
  <si>
    <t xml:space="preserve">-R$      1.857,94 </t>
  </si>
  <si>
    <t xml:space="preserve"> R$                   -   </t>
  </si>
  <si>
    <t xml:space="preserve">-R$           1.857,94 </t>
  </si>
  <si>
    <t xml:space="preserve"> L'HERMITAGE </t>
  </si>
  <si>
    <t xml:space="preserve"> R$                   -   </t>
  </si>
  <si>
    <t xml:space="preserve"> LOCAWEB </t>
  </si>
  <si>
    <t xml:space="preserve">-R$         390,57 </t>
  </si>
  <si>
    <t xml:space="preserve">-R$      3.227,62 </t>
  </si>
  <si>
    <t xml:space="preserve"> R$                   -   </t>
  </si>
  <si>
    <t xml:space="preserve">-R$            66,18 </t>
  </si>
  <si>
    <t xml:space="preserve">-R$           3.684,37 </t>
  </si>
  <si>
    <t xml:space="preserve"> MULTI MODAL </t>
  </si>
  <si>
    <t xml:space="preserve">-R$      1.545,46 </t>
  </si>
  <si>
    <t xml:space="preserve">-R$           1.545,46 </t>
  </si>
  <si>
    <t xml:space="preserve"> DORCHESTER </t>
  </si>
  <si>
    <t xml:space="preserve">-R$      3.822,26 </t>
  </si>
  <si>
    <t xml:space="preserve">-R$           3.822,26 </t>
  </si>
  <si>
    <t xml:space="preserve"> SQUARE II </t>
  </si>
  <si>
    <t xml:space="preserve">-R$         810,85 </t>
  </si>
  <si>
    <t xml:space="preserve">-R$         966,31 </t>
  </si>
  <si>
    <t xml:space="preserve">-R$           1.777,16 </t>
  </si>
  <si>
    <t xml:space="preserve">  BURTI </t>
  </si>
  <si>
    <t xml:space="preserve"> PARQUE CLUB </t>
  </si>
  <si>
    <t xml:space="preserve">-R$         919,96 </t>
  </si>
  <si>
    <t xml:space="preserve">-R$         894,16 </t>
  </si>
  <si>
    <t xml:space="preserve">-R$           1.814,12 </t>
  </si>
  <si>
    <t xml:space="preserve">PIAZZA BORGUESE </t>
  </si>
  <si>
    <t>RED./DESC.</t>
  </si>
  <si>
    <t xml:space="preserve">-R$      1.965,54 </t>
  </si>
  <si>
    <t xml:space="preserve">-R$           1.965,54 </t>
  </si>
  <si>
    <t xml:space="preserve"> CASTELO I </t>
  </si>
  <si>
    <t xml:space="preserve">-R$      2.765,47 </t>
  </si>
  <si>
    <t xml:space="preserve">-R$           2.765,47 </t>
  </si>
  <si>
    <t xml:space="preserve"> CASTELO II </t>
  </si>
  <si>
    <t xml:space="preserve"> R$                   -   </t>
  </si>
  <si>
    <t xml:space="preserve">-R$      4.810,68 </t>
  </si>
  <si>
    <t xml:space="preserve">-R$           4.810,68 </t>
  </si>
  <si>
    <t xml:space="preserve"> FIORDALISO </t>
  </si>
  <si>
    <t xml:space="preserve">R$                   -   </t>
  </si>
  <si>
    <t xml:space="preserve">-R$      2.197,37 </t>
  </si>
  <si>
    <t xml:space="preserve">-R$           2.197,37 </t>
  </si>
  <si>
    <t xml:space="preserve"> SANTANA ESPACO E VIDA </t>
  </si>
  <si>
    <t xml:space="preserve">-R$      7.351,12 </t>
  </si>
  <si>
    <t xml:space="preserve">-R$           7.351,12 </t>
  </si>
  <si>
    <t xml:space="preserve">-R$         831,41 </t>
  </si>
  <si>
    <t xml:space="preserve">-R$               831,41 </t>
  </si>
  <si>
    <t xml:space="preserve">-R$      1.540,78 </t>
  </si>
  <si>
    <t xml:space="preserve">-R$         950,38 </t>
  </si>
  <si>
    <t xml:space="preserve">-R$            51,57 </t>
  </si>
  <si>
    <t xml:space="preserve">-R$           2.542,73 </t>
  </si>
  <si>
    <t xml:space="preserve"> GUARULHOS CENTRAL </t>
  </si>
  <si>
    <t xml:space="preserve">-R$         630,90 </t>
  </si>
  <si>
    <t xml:space="preserve">-R$      1.851,93 </t>
  </si>
  <si>
    <t xml:space="preserve">-R$         675,95 </t>
  </si>
  <si>
    <t xml:space="preserve">-R$           3.158,78 </t>
  </si>
  <si>
    <t xml:space="preserve"> ROYALE PRESTIGE </t>
  </si>
  <si>
    <t xml:space="preserve">-R$         857,54 </t>
  </si>
  <si>
    <t xml:space="preserve"> R$                   -   </t>
  </si>
  <si>
    <t xml:space="preserve">-R$               857,54 </t>
  </si>
  <si>
    <t xml:space="preserve"> BIRMAN 29 </t>
  </si>
  <si>
    <t xml:space="preserve">-R$         896,94 </t>
  </si>
  <si>
    <t xml:space="preserve">-R$         576,44 </t>
  </si>
  <si>
    <t xml:space="preserve">-R$         541,11 </t>
  </si>
  <si>
    <t xml:space="preserve">-R$           2.014,49 </t>
  </si>
  <si>
    <t xml:space="preserve"> MILAN </t>
  </si>
  <si>
    <t xml:space="preserve"> R$                   -   </t>
  </si>
  <si>
    <t xml:space="preserve">-R$            75,22 </t>
  </si>
  <si>
    <t xml:space="preserve">-R$                 75,22 </t>
  </si>
  <si>
    <t xml:space="preserve">MAURICE RAVEL </t>
  </si>
  <si>
    <t xml:space="preserve">-R$      3.374,51 </t>
  </si>
  <si>
    <t xml:space="preserve">-R$           3.374,51 </t>
  </si>
  <si>
    <t xml:space="preserve">PARK VILLAGE </t>
  </si>
  <si>
    <t xml:space="preserve">R$                   -   </t>
  </si>
  <si>
    <t xml:space="preserve">-R$      3.521,70 </t>
  </si>
  <si>
    <t xml:space="preserve">-R$           3.521,70 </t>
  </si>
  <si>
    <t xml:space="preserve"> PLACE LA CONCORDE </t>
  </si>
  <si>
    <t xml:space="preserve">-R$      1.269,22 </t>
  </si>
  <si>
    <t xml:space="preserve">-R$           1.269,22 </t>
  </si>
  <si>
    <t xml:space="preserve"> ESPACO ALPHA </t>
  </si>
  <si>
    <t xml:space="preserve">-R$         664,72 </t>
  </si>
  <si>
    <t xml:space="preserve">-R$               664,72 </t>
  </si>
  <si>
    <t xml:space="preserve"> LANXESS </t>
  </si>
  <si>
    <t xml:space="preserve">-R$    28.053,92 </t>
  </si>
  <si>
    <t xml:space="preserve">-R$         28.053,92 </t>
  </si>
  <si>
    <t xml:space="preserve"> PALLADIO </t>
  </si>
  <si>
    <t xml:space="preserve">-R$      3.923,91 </t>
  </si>
  <si>
    <t xml:space="preserve">-R$           3.923,91 </t>
  </si>
  <si>
    <t xml:space="preserve">-R$      2.767,51 </t>
  </si>
  <si>
    <t xml:space="preserve">-R$         663,70 </t>
  </si>
  <si>
    <t xml:space="preserve">-R$           3.431,21 </t>
  </si>
  <si>
    <t xml:space="preserve"> AGULHAS </t>
  </si>
  <si>
    <t xml:space="preserve">-R$      1.875,51 </t>
  </si>
  <si>
    <t xml:space="preserve">-R$         697,23 </t>
  </si>
  <si>
    <t xml:space="preserve">-R$         454,00 </t>
  </si>
  <si>
    <t xml:space="preserve">-R$           3.026,74 </t>
  </si>
  <si>
    <t xml:space="preserve"> VEDUTA </t>
  </si>
  <si>
    <t xml:space="preserve">-R$    10.405,15 </t>
  </si>
  <si>
    <t xml:space="preserve">-R$         10.405,15 </t>
  </si>
  <si>
    <t xml:space="preserve"> GRUMONT </t>
  </si>
  <si>
    <t xml:space="preserve">-R$         384,97 </t>
  </si>
  <si>
    <t xml:space="preserve"> R$            50,45 </t>
  </si>
  <si>
    <t xml:space="preserve">-R$               334,52 </t>
  </si>
  <si>
    <t xml:space="preserve"> SANTANDER CASA 3 </t>
  </si>
  <si>
    <t xml:space="preserve">-R$      3.999,51 </t>
  </si>
  <si>
    <t xml:space="preserve">-R$           3.999,51 </t>
  </si>
  <si>
    <t xml:space="preserve">-R$         411,95 </t>
  </si>
  <si>
    <t xml:space="preserve">-R$               411,95 </t>
  </si>
  <si>
    <t xml:space="preserve"> SANTANDER TORRE </t>
  </si>
  <si>
    <t xml:space="preserve">-R$    17.677,97 </t>
  </si>
  <si>
    <t xml:space="preserve"> R$                   -   </t>
  </si>
  <si>
    <t xml:space="preserve">-R$         17.677,97 </t>
  </si>
  <si>
    <t xml:space="preserve">-R$      1.820,83 </t>
  </si>
  <si>
    <t xml:space="preserve">-R$           1.820,83 </t>
  </si>
  <si>
    <t xml:space="preserve">-R$    48.269,31 </t>
  </si>
  <si>
    <t xml:space="preserve">-R$    74.158,79 </t>
  </si>
  <si>
    <t xml:space="preserve">-R$      1.217,06 </t>
  </si>
  <si>
    <t xml:space="preserve">-R$      4.882,63 </t>
  </si>
  <si>
    <t xml:space="preserve">-R$         454,00 </t>
  </si>
  <si>
    <t xml:space="preserve">-R$      1.207,97 </t>
  </si>
  <si>
    <t> R$                                                                          (130.189,76)</t>
  </si>
  <si>
    <t>PARK LANE</t>
  </si>
  <si>
    <t xml:space="preserve">-R$         316,76 </t>
  </si>
  <si>
    <t xml:space="preserve">-R$               316,76 </t>
  </si>
  <si>
    <t>MANSAO BUTANTA</t>
  </si>
  <si>
    <t xml:space="preserve">R$                   -   </t>
  </si>
  <si>
    <t xml:space="preserve">-R$      1.588,01 </t>
  </si>
  <si>
    <t xml:space="preserve">-R$           1.588,01 </t>
  </si>
  <si>
    <t xml:space="preserve"> PIAZZA NAVONA </t>
  </si>
  <si>
    <t xml:space="preserve">-R$    14.332,58 </t>
  </si>
  <si>
    <t xml:space="preserve">-R$         14.332,58 </t>
  </si>
  <si>
    <t>PACAEMBU TOWER</t>
  </si>
  <si>
    <t xml:space="preserve">-R$      8.566,27 </t>
  </si>
  <si>
    <t xml:space="preserve">-R$           8.566,27 </t>
  </si>
  <si>
    <t xml:space="preserve"> ONDINA MOEMA </t>
  </si>
  <si>
    <t xml:space="preserve">-R$      8.109,28 </t>
  </si>
  <si>
    <t xml:space="preserve">-R$           8.109,28 </t>
  </si>
  <si>
    <t xml:space="preserve"> PARQUE CLUBE </t>
  </si>
  <si>
    <t xml:space="preserve">-R$      2.662,72 </t>
  </si>
  <si>
    <t xml:space="preserve">-R$           2.662,72 </t>
  </si>
  <si>
    <t xml:space="preserve"> LE PREMIER </t>
  </si>
  <si>
    <t xml:space="preserve">-R$      7.564,07 </t>
  </si>
  <si>
    <t xml:space="preserve">-R$           7.564,07 </t>
  </si>
  <si>
    <t xml:space="preserve"> ITATINGA </t>
  </si>
  <si>
    <t xml:space="preserve">-R$    12.609,14 </t>
  </si>
  <si>
    <t xml:space="preserve">-R$         12.609,14 </t>
  </si>
  <si>
    <t xml:space="preserve">-R$      8.869,98 </t>
  </si>
  <si>
    <t xml:space="preserve">-R$           8.869,98 </t>
  </si>
  <si>
    <t xml:space="preserve"> CERQUEIRA CESAR </t>
  </si>
  <si>
    <t xml:space="preserve">-R$      5.611,87 </t>
  </si>
  <si>
    <t xml:space="preserve">-R$           5.611,87 </t>
  </si>
  <si>
    <t xml:space="preserve"> ALPHAVILLE </t>
  </si>
  <si>
    <t>RED./ DESC.</t>
  </si>
  <si>
    <t xml:space="preserve">R$          211,68 </t>
  </si>
  <si>
    <t xml:space="preserve">-R$      2.552,57 </t>
  </si>
  <si>
    <t xml:space="preserve">-R$         554,86 </t>
  </si>
  <si>
    <t xml:space="preserve">-R$           2.895,75 </t>
  </si>
  <si>
    <t>VILLA D'ESTE</t>
  </si>
  <si>
    <t xml:space="preserve">-R$      1.217,65 </t>
  </si>
  <si>
    <t xml:space="preserve">-R$           1.217,65 </t>
  </si>
  <si>
    <t>ALTO CAMPO BELO</t>
  </si>
  <si>
    <t xml:space="preserve">-R$         207,96 </t>
  </si>
  <si>
    <t xml:space="preserve">-R$               207,96 </t>
  </si>
  <si>
    <t xml:space="preserve"> VIVAZ </t>
  </si>
  <si>
    <t xml:space="preserve">-R$      2.852,14 </t>
  </si>
  <si>
    <t xml:space="preserve">-R$      1.421,50 </t>
  </si>
  <si>
    <t xml:space="preserve">-R$      2.784,48 </t>
  </si>
  <si>
    <t xml:space="preserve">-R$           7.058,12 </t>
  </si>
  <si>
    <t xml:space="preserve"> MEDITERRANEO </t>
  </si>
  <si>
    <t xml:space="preserve">-R$      5.315,88 </t>
  </si>
  <si>
    <t xml:space="preserve">-R$           5.315,88 </t>
  </si>
  <si>
    <t xml:space="preserve"> START JARDIM </t>
  </si>
  <si>
    <t>RETR. FEVEREIRO</t>
  </si>
  <si>
    <t xml:space="preserve">-R$         941,05 </t>
  </si>
  <si>
    <t xml:space="preserve">-R$         306,61 </t>
  </si>
  <si>
    <t xml:space="preserve">-R$           1.247,66 </t>
  </si>
  <si>
    <t xml:space="preserve"> GRAND TERRACE </t>
  </si>
  <si>
    <t xml:space="preserve">-R$         179,40 </t>
  </si>
  <si>
    <t xml:space="preserve">-R$            84,92 </t>
  </si>
  <si>
    <t xml:space="preserve">-R$              0,67 </t>
  </si>
  <si>
    <t xml:space="preserve">-R$               264,99 </t>
  </si>
  <si>
    <t xml:space="preserve"> PST  </t>
  </si>
  <si>
    <t xml:space="preserve">-R$      8.560,34 </t>
  </si>
  <si>
    <t xml:space="preserve">-R$           8.560,34 </t>
  </si>
  <si>
    <t xml:space="preserve"> CULTURA FRANCISCANA </t>
  </si>
  <si>
    <t xml:space="preserve">-R$      1.516,24 </t>
  </si>
  <si>
    <t xml:space="preserve">-R$           1.516,24 </t>
  </si>
  <si>
    <t xml:space="preserve"> CAMPOS CONDE </t>
  </si>
  <si>
    <t xml:space="preserve">-R$      4.092,52 </t>
  </si>
  <si>
    <t xml:space="preserve">-R$         312,41 </t>
  </si>
  <si>
    <t xml:space="preserve">-R$           4.404,93 </t>
  </si>
  <si>
    <t xml:space="preserve"> ESSENCIA </t>
  </si>
  <si>
    <t xml:space="preserve">-R$         359,40 </t>
  </si>
  <si>
    <t xml:space="preserve">-R$         112,44 </t>
  </si>
  <si>
    <t xml:space="preserve"> R$                   -   </t>
  </si>
  <si>
    <t xml:space="preserve">-R$               471,84 </t>
  </si>
  <si>
    <t xml:space="preserve"> IMAM </t>
  </si>
  <si>
    <t xml:space="preserve">-R$      4.407,70 </t>
  </si>
  <si>
    <t xml:space="preserve"> R$                   -   </t>
  </si>
  <si>
    <t xml:space="preserve">-R$           4.407,70 </t>
  </si>
  <si>
    <t xml:space="preserve">GRAN ESTANPLAZA </t>
  </si>
  <si>
    <t xml:space="preserve">-R$      8.688,75 </t>
  </si>
  <si>
    <t xml:space="preserve">-R$           8.688,75 </t>
  </si>
  <si>
    <t xml:space="preserve"> ALTO BARUERI </t>
  </si>
  <si>
    <t xml:space="preserve">R$                   -   </t>
  </si>
  <si>
    <t xml:space="preserve">-R$         882,41 </t>
  </si>
  <si>
    <t xml:space="preserve">-R$               882,41 </t>
  </si>
  <si>
    <t xml:space="preserve">ESTANPLAZA INTERNACIONAL </t>
  </si>
  <si>
    <t xml:space="preserve">-R$      8.366,73 </t>
  </si>
  <si>
    <t xml:space="preserve">-R$           8.366,73 </t>
  </si>
  <si>
    <t xml:space="preserve">FUNCHAL PLAZA </t>
  </si>
  <si>
    <t xml:space="preserve">-R$      8.708,34 </t>
  </si>
  <si>
    <t xml:space="preserve">-R$           8.708,34 </t>
  </si>
  <si>
    <t xml:space="preserve"> PARK MOOCA </t>
  </si>
  <si>
    <t xml:space="preserve">-R$      7.764,05 </t>
  </si>
  <si>
    <t xml:space="preserve">-R$           7.764,05 </t>
  </si>
  <si>
    <t xml:space="preserve">PAULISTA PLAZA </t>
  </si>
  <si>
    <t xml:space="preserve">THE NEW AGE </t>
  </si>
  <si>
    <t xml:space="preserve">BERRINI PLAZA </t>
  </si>
  <si>
    <t xml:space="preserve">IBIRAPUERA PLAZA </t>
  </si>
  <si>
    <t xml:space="preserve"> CATHO  </t>
  </si>
  <si>
    <t xml:space="preserve">-R$      7.415,26 </t>
  </si>
  <si>
    <t xml:space="preserve">-R$           7.415,26 </t>
  </si>
  <si>
    <t xml:space="preserve"> LIBBS  </t>
  </si>
  <si>
    <t xml:space="preserve">-R$      2.221,74 </t>
  </si>
  <si>
    <t xml:space="preserve">-R$           2.221,74 </t>
  </si>
  <si>
    <t xml:space="preserve"> HIG.BUSINESS </t>
  </si>
  <si>
    <t xml:space="preserve">-R$         360,04 </t>
  </si>
  <si>
    <t xml:space="preserve">-R$      1.555,32 </t>
  </si>
  <si>
    <t xml:space="preserve">-R$              8,57 </t>
  </si>
  <si>
    <t xml:space="preserve">-R$           1.923,93 </t>
  </si>
  <si>
    <t xml:space="preserve"> TERRAZZO </t>
  </si>
  <si>
    <t xml:space="preserve">-R$      1.840,07 </t>
  </si>
  <si>
    <t xml:space="preserve">-R$           1.840,07 </t>
  </si>
  <si>
    <t xml:space="preserve">-R$         228,73 </t>
  </si>
  <si>
    <t xml:space="preserve">-R$               228,73 </t>
  </si>
  <si>
    <t xml:space="preserve">-R$      1.893,06 </t>
  </si>
  <si>
    <t xml:space="preserve">-R$           1.893,06 </t>
  </si>
  <si>
    <t xml:space="preserve"> SUN NORTH </t>
  </si>
  <si>
    <t xml:space="preserve">-R$      4.119,75 </t>
  </si>
  <si>
    <t xml:space="preserve">-R$           4.119,75 </t>
  </si>
  <si>
    <t xml:space="preserve"> DOMANI MOEMA II </t>
  </si>
  <si>
    <t xml:space="preserve">-R$      1.233,72 </t>
  </si>
  <si>
    <t xml:space="preserve">-R$           1.233,72 </t>
  </si>
  <si>
    <t xml:space="preserve"> SHARK TRATORES </t>
  </si>
  <si>
    <t xml:space="preserve">-R$    10.615,39 </t>
  </si>
  <si>
    <t xml:space="preserve">-R$         10.615,39 </t>
  </si>
  <si>
    <t xml:space="preserve"> EQUAGRIL </t>
  </si>
  <si>
    <t xml:space="preserve">-R$      8.489,96 </t>
  </si>
  <si>
    <t xml:space="preserve">-R$           8.489,96 </t>
  </si>
  <si>
    <t xml:space="preserve"> PAULISTANO </t>
  </si>
  <si>
    <t xml:space="preserve">-R$         404,98 </t>
  </si>
  <si>
    <t xml:space="preserve">-R$               404,98 </t>
  </si>
  <si>
    <t>SUZANO</t>
  </si>
  <si>
    <t xml:space="preserve">EVOLUCAO DE FATURAMENTO </t>
  </si>
  <si>
    <t xml:space="preserve">-R$      5.124,22 </t>
  </si>
  <si>
    <t xml:space="preserve">-R$         10.248,45 </t>
  </si>
  <si>
    <t xml:space="preserve">-R$    83.749,50 </t>
  </si>
  <si>
    <t xml:space="preserve">-R$      2.896,92 </t>
  </si>
  <si>
    <t xml:space="preserve">-R$      5.139,09 </t>
  </si>
  <si>
    <t> R$                                                                          (227.678,42)</t>
  </si>
  <si>
    <t>SALIM FARAH MALUF</t>
  </si>
  <si>
    <t xml:space="preserve">-R$         659,08 </t>
  </si>
  <si>
    <t xml:space="preserve">-R$      2.476,91 </t>
  </si>
  <si>
    <t xml:space="preserve">-R$      1.143,50 </t>
  </si>
  <si>
    <t xml:space="preserve"> R$                   -   </t>
  </si>
  <si>
    <t xml:space="preserve">-R$           4.279,49 </t>
  </si>
  <si>
    <t>WIDE GARDEN</t>
  </si>
  <si>
    <t xml:space="preserve">-R$    10.500,00 </t>
  </si>
  <si>
    <t xml:space="preserve">-R$         10.500,00 </t>
  </si>
  <si>
    <t>GRAND PALAIS</t>
  </si>
  <si>
    <t xml:space="preserve">-R$      2.720,95 </t>
  </si>
  <si>
    <t xml:space="preserve">-R$           2.720,95 </t>
  </si>
  <si>
    <t xml:space="preserve">-R$    22.611,35 </t>
  </si>
  <si>
    <t xml:space="preserve">-R$         22.611,35 </t>
  </si>
  <si>
    <t>MONTE BELLO</t>
  </si>
  <si>
    <t xml:space="preserve">-R$      3.034,43 </t>
  </si>
  <si>
    <t xml:space="preserve">-R$           3.034,43 </t>
  </si>
  <si>
    <t>PATIO MALZONI</t>
  </si>
  <si>
    <t xml:space="preserve">-R$      2.074,38 </t>
  </si>
  <si>
    <t xml:space="preserve">-R$           2.074,38 </t>
  </si>
  <si>
    <t>VILA DAS FLORES</t>
  </si>
  <si>
    <t xml:space="preserve">-R$         781,48 </t>
  </si>
  <si>
    <t xml:space="preserve">-R$      1.033,58 </t>
  </si>
  <si>
    <t xml:space="preserve">-R$         509,40 </t>
  </si>
  <si>
    <t xml:space="preserve">-R$           2.324,46 </t>
  </si>
  <si>
    <t>ART PRIME</t>
  </si>
  <si>
    <t xml:space="preserve">-R$         917,98 </t>
  </si>
  <si>
    <t xml:space="preserve">-R$               917,98 </t>
  </si>
  <si>
    <t xml:space="preserve">-R$      4.013,13 </t>
  </si>
  <si>
    <t xml:space="preserve">-R$           4.013,13 </t>
  </si>
  <si>
    <t>CODE CAMPO BELO</t>
  </si>
  <si>
    <t xml:space="preserve">-R$         302,73 </t>
  </si>
  <si>
    <t xml:space="preserve">-R$               302,73 </t>
  </si>
  <si>
    <t>MEDITERRANEO</t>
  </si>
  <si>
    <t xml:space="preserve">-R$    11.749,03 </t>
  </si>
  <si>
    <t xml:space="preserve">-R$         11.749,03 </t>
  </si>
  <si>
    <t>KYOEI - BL.01</t>
  </si>
  <si>
    <t xml:space="preserve">-R$      4.605,03 </t>
  </si>
  <si>
    <t xml:space="preserve">-R$           4.605,03 </t>
  </si>
  <si>
    <t>ASSOBRAV</t>
  </si>
  <si>
    <t xml:space="preserve">RETR. JANEIRO </t>
  </si>
  <si>
    <t xml:space="preserve">-R$         800,00 </t>
  </si>
  <si>
    <t xml:space="preserve">ORACLE ESCRIT. </t>
  </si>
  <si>
    <t xml:space="preserve">-R$            59,59 </t>
  </si>
  <si>
    <t xml:space="preserve">-R$                 59,59 </t>
  </si>
  <si>
    <t>IVA ALPIOVEZZA</t>
  </si>
  <si>
    <t xml:space="preserve">-R$      2.001,47 </t>
  </si>
  <si>
    <t xml:space="preserve">-R$           2.001,47 </t>
  </si>
  <si>
    <t>CLASSIQUE</t>
  </si>
  <si>
    <t xml:space="preserve">-R$         893,38 </t>
  </si>
  <si>
    <t xml:space="preserve">-R$               893,38 </t>
  </si>
  <si>
    <t>ITACURUCA</t>
  </si>
  <si>
    <t xml:space="preserve">R$                   -   </t>
  </si>
  <si>
    <t xml:space="preserve">-R$    21.644,82 </t>
  </si>
  <si>
    <t xml:space="preserve">-R$         21.644,82 </t>
  </si>
  <si>
    <t>ILUMINATO</t>
  </si>
  <si>
    <t xml:space="preserve">-R$      1.437,14 </t>
  </si>
  <si>
    <t xml:space="preserve">-R$         323,46 </t>
  </si>
  <si>
    <t xml:space="preserve">-R$           1.760,60 </t>
  </si>
  <si>
    <t>TIME OFFICES</t>
  </si>
  <si>
    <t xml:space="preserve">-R$      4.403,13 </t>
  </si>
  <si>
    <t xml:space="preserve"> R$      5.637,97 </t>
  </si>
  <si>
    <t xml:space="preserve">-R$      8.727,64 </t>
  </si>
  <si>
    <t xml:space="preserve">-R$           7.492,80 </t>
  </si>
  <si>
    <t>PALAIS DES SPORTS</t>
  </si>
  <si>
    <t xml:space="preserve">-R$         169,58 </t>
  </si>
  <si>
    <t xml:space="preserve">-R$               169,58 </t>
  </si>
  <si>
    <t>GR VILA NOVA</t>
  </si>
  <si>
    <t xml:space="preserve">-R$      3.727,13 </t>
  </si>
  <si>
    <t xml:space="preserve"> R$                   -   </t>
  </si>
  <si>
    <t xml:space="preserve">-R$           3.727,13 </t>
  </si>
  <si>
    <t>DISAL</t>
  </si>
  <si>
    <t xml:space="preserve">-R$         959,80 </t>
  </si>
  <si>
    <t xml:space="preserve">-R$               959,80 </t>
  </si>
  <si>
    <t>CAP. VILLE I</t>
  </si>
  <si>
    <t xml:space="preserve">-R$      1.200,00 </t>
  </si>
  <si>
    <t xml:space="preserve">-R$           1.200,00 </t>
  </si>
  <si>
    <t xml:space="preserve">SANTANDER TORRE </t>
  </si>
  <si>
    <t xml:space="preserve"> ABATE LANC. MARCO </t>
  </si>
  <si>
    <t>SERV.</t>
  </si>
  <si>
    <t xml:space="preserve">-R$      5.679,44 </t>
  </si>
  <si>
    <t xml:space="preserve">-R$           5.679,44 </t>
  </si>
  <si>
    <t xml:space="preserve">-R$         584,98 </t>
  </si>
  <si>
    <t xml:space="preserve">-R$               584,98 </t>
  </si>
  <si>
    <t>CENTRAL PARK</t>
  </si>
  <si>
    <t xml:space="preserve">-R$      9.446,73 </t>
  </si>
  <si>
    <t xml:space="preserve">-R$           9.446,73 </t>
  </si>
  <si>
    <t>WIDE VIEW</t>
  </si>
  <si>
    <t xml:space="preserve">-R$         526,21 </t>
  </si>
  <si>
    <t xml:space="preserve">-R$      1.970,67 </t>
  </si>
  <si>
    <t xml:space="preserve">-R$         444,42 </t>
  </si>
  <si>
    <t xml:space="preserve">-R$           2.941,30 </t>
  </si>
  <si>
    <t>ABROLHOS</t>
  </si>
  <si>
    <t xml:space="preserve">-R$    28.535,93 </t>
  </si>
  <si>
    <t xml:space="preserve">-R$      1.212,13 </t>
  </si>
  <si>
    <t xml:space="preserve">-R$         29.748,06 </t>
  </si>
  <si>
    <t xml:space="preserve">-R$    37.188,98 </t>
  </si>
  <si>
    <t xml:space="preserve">-R$    72.922,52 </t>
  </si>
  <si>
    <t xml:space="preserve">-R$    44.615,46 </t>
  </si>
  <si>
    <t xml:space="preserve">-R$      3.515,68 </t>
  </si>
  <si>
    <t> R$                                                                          (158.242,64)</t>
  </si>
  <si>
    <t>PQ IMPERIAL</t>
  </si>
  <si>
    <t xml:space="preserve">-R$      6.057,24 </t>
  </si>
  <si>
    <t xml:space="preserve">-R$         462,52 </t>
  </si>
  <si>
    <t xml:space="preserve">-R$           6.519,76 </t>
  </si>
  <si>
    <t>MONTE OLIMPO</t>
  </si>
  <si>
    <t xml:space="preserve">R$                   -   </t>
  </si>
  <si>
    <t xml:space="preserve">-R$      9.723,61 </t>
  </si>
  <si>
    <t xml:space="preserve">-R$            59,40 </t>
  </si>
  <si>
    <t xml:space="preserve">-R$           9.783,01 </t>
  </si>
  <si>
    <t>PQ. CLUBE</t>
  </si>
  <si>
    <t xml:space="preserve">-R$      7.215,71 </t>
  </si>
  <si>
    <t xml:space="preserve">-R$         310,13 </t>
  </si>
  <si>
    <t xml:space="preserve">-R$           7.525,84 </t>
  </si>
  <si>
    <t>RETR. ABRIL</t>
  </si>
  <si>
    <t xml:space="preserve">R$      7.621,26 </t>
  </si>
  <si>
    <t xml:space="preserve">-R$    13.021,02 </t>
  </si>
  <si>
    <t xml:space="preserve">-R$         386,42 </t>
  </si>
  <si>
    <t xml:space="preserve">-R$           5.786,18 </t>
  </si>
  <si>
    <t>PACO TOLEDO</t>
  </si>
  <si>
    <t xml:space="preserve">-R$            64,25 </t>
  </si>
  <si>
    <t xml:space="preserve">-R$                 64,25 </t>
  </si>
  <si>
    <t xml:space="preserve">-R$         125,18 </t>
  </si>
  <si>
    <t xml:space="preserve">-R$               125,18 </t>
  </si>
  <si>
    <t>VICTORIA TOWER</t>
  </si>
  <si>
    <t xml:space="preserve">-R$         630,36 </t>
  </si>
  <si>
    <t xml:space="preserve">-R$         269,64 </t>
  </si>
  <si>
    <t xml:space="preserve"> R$                   -   </t>
  </si>
  <si>
    <t xml:space="preserve">-R$               900,00 </t>
  </si>
  <si>
    <t>AREA COMUM</t>
  </si>
  <si>
    <t xml:space="preserve">-R$      1.634,62 </t>
  </si>
  <si>
    <t xml:space="preserve">-R$         577,08 </t>
  </si>
  <si>
    <t xml:space="preserve">-R$           2.211,70 </t>
  </si>
  <si>
    <t>ANA LUCIA</t>
  </si>
  <si>
    <t xml:space="preserve">-R$      1.178,36 </t>
  </si>
  <si>
    <t xml:space="preserve"> R$                   -   </t>
  </si>
  <si>
    <t xml:space="preserve">-R$           1.178,36 </t>
  </si>
  <si>
    <t>DIF. LANC. ABRIL</t>
  </si>
  <si>
    <t xml:space="preserve">-R$    23.910,07 </t>
  </si>
  <si>
    <t xml:space="preserve">-R$         23.910,07 </t>
  </si>
  <si>
    <t>LIEGE</t>
  </si>
  <si>
    <t xml:space="preserve">-R$      4.361,64 </t>
  </si>
  <si>
    <t xml:space="preserve">-R$           4.361,64 </t>
  </si>
  <si>
    <t>ALPHASITIO</t>
  </si>
  <si>
    <t xml:space="preserve">-R$            69,32 </t>
  </si>
  <si>
    <t xml:space="preserve">-R$                 69,32 </t>
  </si>
  <si>
    <t>EVOLUTION TOWER</t>
  </si>
  <si>
    <t xml:space="preserve">-R$    12.601,84 </t>
  </si>
  <si>
    <t xml:space="preserve">-R$         12.601,84 </t>
  </si>
  <si>
    <t>ALTOS DE ITU</t>
  </si>
  <si>
    <t xml:space="preserve">R$      7.715,57 </t>
  </si>
  <si>
    <t xml:space="preserve">-R$    13.693,94 </t>
  </si>
  <si>
    <t xml:space="preserve">-R$           5.978,37 </t>
  </si>
  <si>
    <t>BRASILIA PREMIERE</t>
  </si>
  <si>
    <t xml:space="preserve">-R$      7.997,96 </t>
  </si>
  <si>
    <t xml:space="preserve">-R$           7.997,96 </t>
  </si>
  <si>
    <t>ELITE BRASIL</t>
  </si>
  <si>
    <t xml:space="preserve">-R$      3.361,33 </t>
  </si>
  <si>
    <t xml:space="preserve">-R$           3.361,33 </t>
  </si>
  <si>
    <t>LOTEAMENTO</t>
  </si>
  <si>
    <t xml:space="preserve">-R$    10.542,72 </t>
  </si>
  <si>
    <t xml:space="preserve">-R$         10.542,72 </t>
  </si>
  <si>
    <t>TED LAPIDUS</t>
  </si>
  <si>
    <t xml:space="preserve">-R$         125,46 </t>
  </si>
  <si>
    <t xml:space="preserve">-R$               125,46 </t>
  </si>
  <si>
    <t xml:space="preserve"> SECURITY FAMILY </t>
  </si>
  <si>
    <t>ORACLE</t>
  </si>
  <si>
    <t xml:space="preserve">-R$    12.185,09 </t>
  </si>
  <si>
    <t xml:space="preserve">-R$         12.185,09 </t>
  </si>
  <si>
    <t>TOPAZ</t>
  </si>
  <si>
    <t xml:space="preserve">-R$         670,10 </t>
  </si>
  <si>
    <t xml:space="preserve">-R$      2.867,94 </t>
  </si>
  <si>
    <t xml:space="preserve">-R$           3.538,04 </t>
  </si>
  <si>
    <t xml:space="preserve"> GRAND CLASSIQUE </t>
  </si>
  <si>
    <t xml:space="preserve">-R$    14.420,08 </t>
  </si>
  <si>
    <t xml:space="preserve">-R$         14.420,08 </t>
  </si>
  <si>
    <t>RES. LAGOS</t>
  </si>
  <si>
    <t xml:space="preserve">-R$         498,15 </t>
  </si>
  <si>
    <t xml:space="preserve">-R$      1.637,09 </t>
  </si>
  <si>
    <t> R$                   -   </t>
  </si>
  <si>
    <t xml:space="preserve">-R$           2.135,24 </t>
  </si>
  <si>
    <t>ROYALE TRESOR</t>
  </si>
  <si>
    <t xml:space="preserve">-R$      1.262,93 </t>
  </si>
  <si>
    <t xml:space="preserve">-R$           1.262,93 </t>
  </si>
  <si>
    <t xml:space="preserve"> ALPHA PREMIUM </t>
  </si>
  <si>
    <t xml:space="preserve">-R$    20.036,18 </t>
  </si>
  <si>
    <t xml:space="preserve">-R$         20.036,18 </t>
  </si>
  <si>
    <t>CHATEAU MONTIGNY</t>
  </si>
  <si>
    <t xml:space="preserve">-R$    21.747,42 </t>
  </si>
  <si>
    <t xml:space="preserve">-R$         128,70 </t>
  </si>
  <si>
    <t xml:space="preserve">-R$         21.876,12 </t>
  </si>
  <si>
    <t>AQUARELA</t>
  </si>
  <si>
    <t xml:space="preserve">-R$      2.501,52 </t>
  </si>
  <si>
    <t xml:space="preserve">-R$           2.501,52 </t>
  </si>
  <si>
    <t>PRATICAL LIFE</t>
  </si>
  <si>
    <t xml:space="preserve">-R$      1.000,00 </t>
  </si>
  <si>
    <t xml:space="preserve">-R$           1.000,00 </t>
  </si>
  <si>
    <t xml:space="preserve">-R$    53.494,11 </t>
  </si>
  <si>
    <t xml:space="preserve">-R$    25.617,50 </t>
  </si>
  <si>
    <t xml:space="preserve">-R$         693,01 </t>
  </si>
  <si>
    <t> R$                                                                          (181.998,19)</t>
  </si>
  <si>
    <t>LE PALAIS</t>
  </si>
  <si>
    <t xml:space="preserve">-R$      1.089,78 </t>
  </si>
  <si>
    <t xml:space="preserve">-R$    14.917,12 </t>
  </si>
  <si>
    <t xml:space="preserve"> R$                   -   </t>
  </si>
  <si>
    <t xml:space="preserve">-R$         16.006,90 </t>
  </si>
  <si>
    <t xml:space="preserve">-R$    21.303,96 </t>
  </si>
  <si>
    <t xml:space="preserve">-R$         21.303,96 </t>
  </si>
  <si>
    <t xml:space="preserve"> VERANDA </t>
  </si>
  <si>
    <t xml:space="preserve">-R$      6.393,66 </t>
  </si>
  <si>
    <t xml:space="preserve">-R$    10.832,71 </t>
  </si>
  <si>
    <t xml:space="preserve">-R$         580,82 </t>
  </si>
  <si>
    <t xml:space="preserve">-R$         17.807,19 </t>
  </si>
  <si>
    <t xml:space="preserve">-R$      9.916,01 </t>
  </si>
  <si>
    <t xml:space="preserve">-R$         547,95 </t>
  </si>
  <si>
    <t xml:space="preserve">-R$         10.463,96 </t>
  </si>
  <si>
    <t>VL. MARIANA</t>
  </si>
  <si>
    <t xml:space="preserve">RETR. MAIO </t>
  </si>
  <si>
    <t xml:space="preserve">R$      3.478,34 </t>
  </si>
  <si>
    <t xml:space="preserve">-R$    12.440,93 </t>
  </si>
  <si>
    <t xml:space="preserve">-R$           8.962,59 </t>
  </si>
  <si>
    <t xml:space="preserve"> ABATE CI 40 </t>
  </si>
  <si>
    <t>KEDEM</t>
  </si>
  <si>
    <t xml:space="preserve">-R$      1.255,90 </t>
  </si>
  <si>
    <t xml:space="preserve">-R$           1.255,90 </t>
  </si>
  <si>
    <t>LUZES MATA</t>
  </si>
  <si>
    <t xml:space="preserve">-R$      3.570,60 </t>
  </si>
  <si>
    <t xml:space="preserve">-R$      2.249,18 </t>
  </si>
  <si>
    <t xml:space="preserve">-R$      2.500,78 </t>
  </si>
  <si>
    <t xml:space="preserve">-R$           8.320,56 </t>
  </si>
  <si>
    <t xml:space="preserve">-R$         122,41 </t>
  </si>
  <si>
    <t xml:space="preserve">-R$               122,41 </t>
  </si>
  <si>
    <t>MILAN</t>
  </si>
  <si>
    <t xml:space="preserve">-R$    19.088,80 </t>
  </si>
  <si>
    <t xml:space="preserve">-R$         19.164,02 </t>
  </si>
  <si>
    <t xml:space="preserve"> ARTEFATTO </t>
  </si>
  <si>
    <t xml:space="preserve">-R$               138,64 </t>
  </si>
  <si>
    <t xml:space="preserve"> VILLA SOLARE </t>
  </si>
  <si>
    <t xml:space="preserve">-R$    37.758,86 </t>
  </si>
  <si>
    <t xml:space="preserve"> R$      7.396,17 </t>
  </si>
  <si>
    <t xml:space="preserve">-R$         30.362,69 </t>
  </si>
  <si>
    <t xml:space="preserve">INNOVA </t>
  </si>
  <si>
    <t>GUAECA</t>
  </si>
  <si>
    <t xml:space="preserve">-R$      1.884,75 </t>
  </si>
  <si>
    <t xml:space="preserve">-R$           1.884,75 </t>
  </si>
  <si>
    <t xml:space="preserve">-R$    11.876,51 </t>
  </si>
  <si>
    <t xml:space="preserve">-R$         11.876,51 </t>
  </si>
  <si>
    <t xml:space="preserve">-R$    12.004,75 </t>
  </si>
  <si>
    <t xml:space="preserve">-R$         12.004,75 </t>
  </si>
  <si>
    <t>KHELF ITAIM</t>
  </si>
  <si>
    <t xml:space="preserve">-R$         800,61 </t>
  </si>
  <si>
    <t xml:space="preserve">-R$               800,61 </t>
  </si>
  <si>
    <t xml:space="preserve">-R$      1.061,93 </t>
  </si>
  <si>
    <t xml:space="preserve">-R$           1.061,93 </t>
  </si>
  <si>
    <t>ANALIA GOLD</t>
  </si>
  <si>
    <t xml:space="preserve">-R$      3.058,04 </t>
  </si>
  <si>
    <t xml:space="preserve">-R$         725,11 </t>
  </si>
  <si>
    <t xml:space="preserve">-R$           3.783,15 </t>
  </si>
  <si>
    <t>EZ MARK</t>
  </si>
  <si>
    <t xml:space="preserve">-R$      1.434,15 </t>
  </si>
  <si>
    <t xml:space="preserve">-R$      2.252,48 </t>
  </si>
  <si>
    <t xml:space="preserve">-R$           3.686,63 </t>
  </si>
  <si>
    <t xml:space="preserve">-R$      8.706,17 </t>
  </si>
  <si>
    <t xml:space="preserve">-R$           8.706,17 </t>
  </si>
  <si>
    <t>PALLADIO</t>
  </si>
  <si>
    <t xml:space="preserve">-R$    13.822,28 </t>
  </si>
  <si>
    <t xml:space="preserve">-R$         13.822,28 </t>
  </si>
  <si>
    <t>MONT BLANC</t>
  </si>
  <si>
    <t xml:space="preserve">-R$      1.685,77 </t>
  </si>
  <si>
    <t xml:space="preserve">-R$         415,92 </t>
  </si>
  <si>
    <t xml:space="preserve">-R$           2.101,69 </t>
  </si>
  <si>
    <t>MAXHAUS BERRINI</t>
  </si>
  <si>
    <t xml:space="preserve">-R$      7.387,42 </t>
  </si>
  <si>
    <t xml:space="preserve">-R$           7.387,42 </t>
  </si>
  <si>
    <t>MADELEINE</t>
  </si>
  <si>
    <t xml:space="preserve">R$                   -   </t>
  </si>
  <si>
    <t xml:space="preserve">-R$    14.346,59 </t>
  </si>
  <si>
    <t xml:space="preserve">-R$            84,35 </t>
  </si>
  <si>
    <t xml:space="preserve">-R$         14.430,94 </t>
  </si>
  <si>
    <t>ATMOSFERA</t>
  </si>
  <si>
    <t xml:space="preserve">-R$         180,84 </t>
  </si>
  <si>
    <t xml:space="preserve">-R$         474,60 </t>
  </si>
  <si>
    <t xml:space="preserve">-R$         344,56 </t>
  </si>
  <si>
    <t>SANT. CASA 1</t>
  </si>
  <si>
    <t>SANT. CASA 3</t>
  </si>
  <si>
    <t>SANT. TORRE</t>
  </si>
  <si>
    <t>PCA MILAO</t>
  </si>
  <si>
    <t xml:space="preserve">-R$      3.896,67 </t>
  </si>
  <si>
    <t xml:space="preserve">-R$           3.896,67 </t>
  </si>
  <si>
    <t xml:space="preserve">-R$    31.790,87 </t>
  </si>
  <si>
    <t xml:space="preserve">-R$         31.790,87 </t>
  </si>
  <si>
    <t>SAN PAOLO</t>
  </si>
  <si>
    <t xml:space="preserve">-R$      2.208,72 </t>
  </si>
  <si>
    <t xml:space="preserve">-R$           2.208,72 </t>
  </si>
  <si>
    <t>CORPORATE</t>
  </si>
  <si>
    <t xml:space="preserve">-R$      1.317,50 </t>
  </si>
  <si>
    <t xml:space="preserve">-R$      4.383,90 </t>
  </si>
  <si>
    <t xml:space="preserve">-R$      1.027,91 </t>
  </si>
  <si>
    <t xml:space="preserve">-R$           6.729,31 </t>
  </si>
  <si>
    <t>STA CRUZ</t>
  </si>
  <si>
    <t xml:space="preserve">-R$      7.822,67 </t>
  </si>
  <si>
    <t xml:space="preserve">-R$           7.822,67 </t>
  </si>
  <si>
    <t xml:space="preserve">-R$    83.079,88 </t>
  </si>
  <si>
    <t xml:space="preserve">-R$    33.947,55 </t>
  </si>
  <si>
    <t xml:space="preserve">-R$    24.874,41 </t>
  </si>
  <si>
    <t xml:space="preserve">-R$      3.031,96 </t>
  </si>
  <si>
    <t> R$                                                                          (294.703,29)</t>
  </si>
  <si>
    <t>ONCOLOGIA</t>
  </si>
  <si>
    <t xml:space="preserve">-R$      4.934,59 </t>
  </si>
  <si>
    <t xml:space="preserve">-R$           4.934,59 </t>
  </si>
  <si>
    <t xml:space="preserve">R$    15.703,94 </t>
  </si>
  <si>
    <t xml:space="preserve">-R$    20.777,43 </t>
  </si>
  <si>
    <t xml:space="preserve">-R$         118,82 </t>
  </si>
  <si>
    <t xml:space="preserve">-R$           5.192,31 </t>
  </si>
  <si>
    <t>MONT SERRAT</t>
  </si>
  <si>
    <t xml:space="preserve">-R$      9.683,33 </t>
  </si>
  <si>
    <t xml:space="preserve">-R$         747,02 </t>
  </si>
  <si>
    <t xml:space="preserve">-R$         10.430,35 </t>
  </si>
  <si>
    <t>IMPERIALE</t>
  </si>
  <si>
    <t xml:space="preserve">-R$      1.295,42 </t>
  </si>
  <si>
    <t xml:space="preserve">-R$           1.295,42 </t>
  </si>
  <si>
    <t>GALLERIA MOOCA</t>
  </si>
  <si>
    <t xml:space="preserve">-R$    10.926,88 </t>
  </si>
  <si>
    <t xml:space="preserve">-R$         464,04 </t>
  </si>
  <si>
    <t xml:space="preserve">-R$         11.390,92 </t>
  </si>
  <si>
    <t>WORK CENTER 5</t>
  </si>
  <si>
    <t xml:space="preserve">-R$      2.834,01 </t>
  </si>
  <si>
    <t xml:space="preserve">-R$           2.834,01 </t>
  </si>
  <si>
    <t>CAMPO BELO</t>
  </si>
  <si>
    <t xml:space="preserve">-R$         440,99 </t>
  </si>
  <si>
    <t xml:space="preserve">-R$               440,99 </t>
  </si>
  <si>
    <t>NEW WORKER</t>
  </si>
  <si>
    <t xml:space="preserve">-R$      6.970,69 </t>
  </si>
  <si>
    <t xml:space="preserve">-R$           6.970,69 </t>
  </si>
  <si>
    <t xml:space="preserve"> GRAND STATION </t>
  </si>
  <si>
    <t xml:space="preserve">-R$      4.170,31 </t>
  </si>
  <si>
    <t xml:space="preserve">-R$           4.170,31 </t>
  </si>
  <si>
    <t xml:space="preserve"> V.N. MARIANA </t>
  </si>
  <si>
    <t xml:space="preserve">-R$      4.799,55 </t>
  </si>
  <si>
    <t xml:space="preserve">-R$           4.799,55 </t>
  </si>
  <si>
    <t>PARC EXCLUSIF</t>
  </si>
  <si>
    <t xml:space="preserve">-R$      9.752,23 </t>
  </si>
  <si>
    <t xml:space="preserve">-R$           9.752,23 </t>
  </si>
  <si>
    <t>MAISON D'ESTAN</t>
  </si>
  <si>
    <t xml:space="preserve">-R$      1.534,10 </t>
  </si>
  <si>
    <t xml:space="preserve">-R$           1.534,10 </t>
  </si>
  <si>
    <t>FL</t>
  </si>
  <si>
    <t xml:space="preserve">-R$      9.775,62 </t>
  </si>
  <si>
    <t xml:space="preserve">-R$         151,75 </t>
  </si>
  <si>
    <t xml:space="preserve">-R$           9.927,37 </t>
  </si>
  <si>
    <t xml:space="preserve">-R$                 62,73 </t>
  </si>
  <si>
    <t>BRAGANCA</t>
  </si>
  <si>
    <t xml:space="preserve">-R$      1.108,84 </t>
  </si>
  <si>
    <t xml:space="preserve">-R$         291,16 </t>
  </si>
  <si>
    <t xml:space="preserve">-R$           1.400,00 </t>
  </si>
  <si>
    <t xml:space="preserve">-R$      7.745,16 </t>
  </si>
  <si>
    <t xml:space="preserve">-R$           7.745,16 </t>
  </si>
  <si>
    <t xml:space="preserve">-R$      6.219,25 </t>
  </si>
  <si>
    <t xml:space="preserve">-R$           6.219,25 </t>
  </si>
  <si>
    <t>WILSON MENDES</t>
  </si>
  <si>
    <t xml:space="preserve">-R$         142,16 </t>
  </si>
  <si>
    <t xml:space="preserve">-R$               142,16 </t>
  </si>
  <si>
    <t>CAPITAL VILLE I</t>
  </si>
  <si>
    <t xml:space="preserve">-R$      4.619,95 </t>
  </si>
  <si>
    <t xml:space="preserve">-R$           4.619,95 </t>
  </si>
  <si>
    <t>VIVRE</t>
  </si>
  <si>
    <t xml:space="preserve">R$    13.414,98 </t>
  </si>
  <si>
    <t xml:space="preserve">-R$    21.722,00 </t>
  </si>
  <si>
    <t xml:space="preserve">-R$         130,37 </t>
  </si>
  <si>
    <t xml:space="preserve">-R$           8.437,39 </t>
  </si>
  <si>
    <t>STUPPENDO</t>
  </si>
  <si>
    <t xml:space="preserve">-R$         849,91 </t>
  </si>
  <si>
    <t xml:space="preserve">-R$      2.029,40 </t>
  </si>
  <si>
    <t xml:space="preserve">-R$           2.879,31 </t>
  </si>
  <si>
    <t xml:space="preserve">-R$    18.716,56 </t>
  </si>
  <si>
    <t xml:space="preserve">-R$    67.304,98 </t>
  </si>
  <si>
    <t xml:space="preserve">-R$         291,16 </t>
  </si>
  <si>
    <t xml:space="preserve">-R$    17.497,39 </t>
  </si>
  <si>
    <t xml:space="preserve">-R$      1.368,70 </t>
  </si>
  <si>
    <t> R$                                                                          (105.178,79)</t>
  </si>
  <si>
    <t>VOXY IPIRANGA</t>
  </si>
  <si>
    <t xml:space="preserve">-R$      9.075,11 </t>
  </si>
  <si>
    <t xml:space="preserve">-R$           9.075,11 </t>
  </si>
  <si>
    <t>PREMIERE PENHA</t>
  </si>
  <si>
    <t xml:space="preserve">-R$      3.857,14 </t>
  </si>
  <si>
    <t xml:space="preserve">-R$           3.857,14 </t>
  </si>
  <si>
    <t xml:space="preserve">-R$      7.315,16 </t>
  </si>
  <si>
    <t xml:space="preserve">-R$           7.315,16 </t>
  </si>
  <si>
    <t xml:space="preserve">-R$      3.857,14 </t>
  </si>
  <si>
    <t xml:space="preserve">-R$    21.958,57 </t>
  </si>
  <si>
    <t xml:space="preserve">-R$         224,90 </t>
  </si>
  <si>
    <t xml:space="preserve">-R$         22.183,47 </t>
  </si>
  <si>
    <t>VILL. SPLENDIDO</t>
  </si>
  <si>
    <t>RETR. JULHO</t>
  </si>
  <si>
    <t xml:space="preserve">DESC. </t>
  </si>
  <si>
    <t xml:space="preserve">-R$         739,18 </t>
  </si>
  <si>
    <t xml:space="preserve">-R$               739,18 </t>
  </si>
  <si>
    <t>MICHIGAN</t>
  </si>
  <si>
    <t xml:space="preserve">-R$      6.598,15 </t>
  </si>
  <si>
    <t xml:space="preserve">-R$           6.598,15 </t>
  </si>
  <si>
    <t>SUDAMERIS</t>
  </si>
  <si>
    <t xml:space="preserve">-R$      1.425,46 </t>
  </si>
  <si>
    <t xml:space="preserve">-R$         391,45 </t>
  </si>
  <si>
    <t xml:space="preserve">-R$           1.816,91 </t>
  </si>
  <si>
    <t>ARARAS</t>
  </si>
  <si>
    <t xml:space="preserve">-R$      5.333,34 </t>
  </si>
  <si>
    <t xml:space="preserve">-R$           5.333,34 </t>
  </si>
  <si>
    <t>PALMA MALLORCA</t>
  </si>
  <si>
    <t xml:space="preserve">-R$      1.721,57 </t>
  </si>
  <si>
    <t xml:space="preserve">-R$         384,44 </t>
  </si>
  <si>
    <t xml:space="preserve">-R$           2.106,01 </t>
  </si>
  <si>
    <t xml:space="preserve">NEW WORKER </t>
  </si>
  <si>
    <t xml:space="preserve">-R$            64,56 </t>
  </si>
  <si>
    <t xml:space="preserve">-R$                 64,56 </t>
  </si>
  <si>
    <t>CHAT. CHEVERGNY</t>
  </si>
  <si>
    <t xml:space="preserve">-R$      1.491,96 </t>
  </si>
  <si>
    <t xml:space="preserve">-R$           1.491,96 </t>
  </si>
  <si>
    <t>GRAND STATION</t>
  </si>
  <si>
    <t xml:space="preserve">-R$      1.385,14 </t>
  </si>
  <si>
    <t xml:space="preserve">-R$    15.962,06 </t>
  </si>
  <si>
    <t xml:space="preserve">-R$         17.347,20 </t>
  </si>
  <si>
    <t>ACACIAS</t>
  </si>
  <si>
    <t xml:space="preserve">R$      8.512,13 </t>
  </si>
  <si>
    <t xml:space="preserve">-R$    11.243,78 </t>
  </si>
  <si>
    <t xml:space="preserve">-R$           2.731,65 </t>
  </si>
  <si>
    <t>D OFFICE</t>
  </si>
  <si>
    <t xml:space="preserve">-R$    10.585,01 </t>
  </si>
  <si>
    <t xml:space="preserve">-R$         10.585,01 </t>
  </si>
  <si>
    <t>IBECO</t>
  </si>
  <si>
    <t xml:space="preserve">-R$      1.612,85 </t>
  </si>
  <si>
    <t xml:space="preserve">-R$           1.612,85 </t>
  </si>
  <si>
    <t>DELACROIX</t>
  </si>
  <si>
    <t xml:space="preserve">-R$    22.613,05 </t>
  </si>
  <si>
    <t xml:space="preserve">-R$         22.613,05 </t>
  </si>
  <si>
    <t xml:space="preserve">R$    17.414,93 </t>
  </si>
  <si>
    <t xml:space="preserve">-R$    20.607,32 </t>
  </si>
  <si>
    <t xml:space="preserve">-R$           3.192,39 </t>
  </si>
  <si>
    <t>ALMENAT</t>
  </si>
  <si>
    <t>RETR. JUNHO</t>
  </si>
  <si>
    <t xml:space="preserve">-R$         163,90 </t>
  </si>
  <si>
    <t xml:space="preserve">-R$         621,20 </t>
  </si>
  <si>
    <t xml:space="preserve">-R$               785,10 </t>
  </si>
  <si>
    <t xml:space="preserve">-R$         305,34 </t>
  </si>
  <si>
    <t xml:space="preserve">-R$         208,03 </t>
  </si>
  <si>
    <t xml:space="preserve">-R$               513,37 </t>
  </si>
  <si>
    <t>MUSEU</t>
  </si>
  <si>
    <t xml:space="preserve">-R$      4.372,79 </t>
  </si>
  <si>
    <t xml:space="preserve">-R$           4.372,79 </t>
  </si>
  <si>
    <t>BOSQUES TAMBORE</t>
  </si>
  <si>
    <t xml:space="preserve">-R$      1.142,95 </t>
  </si>
  <si>
    <t xml:space="preserve">-R$           1.142,95 </t>
  </si>
  <si>
    <t>JD. GUEDALA</t>
  </si>
  <si>
    <t xml:space="preserve">-R$      2.940,67 </t>
  </si>
  <si>
    <t xml:space="preserve">-R$           2.940,67 </t>
  </si>
  <si>
    <t>JEQUITIBA</t>
  </si>
  <si>
    <t xml:space="preserve">-R$    19.940,89 </t>
  </si>
  <si>
    <t xml:space="preserve">-R$      4.151,66 </t>
  </si>
  <si>
    <t xml:space="preserve">-R$      1.864,99 </t>
  </si>
  <si>
    <t xml:space="preserve">-R$         25.957,54 </t>
  </si>
  <si>
    <t>PARC DEVANT</t>
  </si>
  <si>
    <t xml:space="preserve">-R$      4.056,77 </t>
  </si>
  <si>
    <t xml:space="preserve">-R$           4.056,77 </t>
  </si>
  <si>
    <t>AMAZONIA</t>
  </si>
  <si>
    <t xml:space="preserve">-R$    28.321,26 </t>
  </si>
  <si>
    <t xml:space="preserve">-R$         28.321,26 </t>
  </si>
  <si>
    <t xml:space="preserve">LUCIANO </t>
  </si>
  <si>
    <t xml:space="preserve">-R$      1.092,61 </t>
  </si>
  <si>
    <t xml:space="preserve"> R$              0,39 </t>
  </si>
  <si>
    <t xml:space="preserve">-R$           1.092,22 </t>
  </si>
  <si>
    <t xml:space="preserve">-R$    28.523,89 </t>
  </si>
  <si>
    <t xml:space="preserve">-R$         57.047,77 </t>
  </si>
  <si>
    <t>DIRETORIA</t>
  </si>
  <si>
    <t xml:space="preserve">-R$    80.450,37 </t>
  </si>
  <si>
    <t xml:space="preserve">-R$    97.627,69 </t>
  </si>
  <si>
    <t xml:space="preserve">-R$    41.184,22 </t>
  </si>
  <si>
    <t xml:space="preserve">-R$    11.371,93 </t>
  </si>
  <si>
    <t xml:space="preserve">-R$      2.154,45 </t>
  </si>
  <si>
    <t> R$                                                                           (248.750,72)</t>
  </si>
  <si>
    <t>ON THE PARK</t>
  </si>
  <si>
    <t xml:space="preserve">-R$      9.237,24 </t>
  </si>
  <si>
    <t xml:space="preserve">-R$      1.839,71 </t>
  </si>
  <si>
    <t xml:space="preserve">-R$         11.076,95 </t>
  </si>
  <si>
    <t>DNA PINHEIROS</t>
  </si>
  <si>
    <t xml:space="preserve">R$    21.387,94 </t>
  </si>
  <si>
    <t xml:space="preserve">-R$    21.946,41 </t>
  </si>
  <si>
    <t xml:space="preserve">-R$               558,47 </t>
  </si>
  <si>
    <t>DON KLABIN</t>
  </si>
  <si>
    <t>RETR. AGOSTO</t>
  </si>
  <si>
    <t xml:space="preserve">-R$      6.196,86 </t>
  </si>
  <si>
    <t xml:space="preserve">-R$           6.196,86 </t>
  </si>
  <si>
    <t xml:space="preserve">MASA </t>
  </si>
  <si>
    <t xml:space="preserve">-R$      4.070,79 </t>
  </si>
  <si>
    <t xml:space="preserve">-R$           4.070,79 </t>
  </si>
  <si>
    <t>PINE OFFICES</t>
  </si>
  <si>
    <t xml:space="preserve">-R$      1.925,55 </t>
  </si>
  <si>
    <t xml:space="preserve">-R$         290,82 </t>
  </si>
  <si>
    <t xml:space="preserve">-R$           2.216,37 </t>
  </si>
  <si>
    <t xml:space="preserve">PLAYARTE </t>
  </si>
  <si>
    <t xml:space="preserve">-R$    22.788,40 </t>
  </si>
  <si>
    <t xml:space="preserve">-R$         116,66 </t>
  </si>
  <si>
    <t xml:space="preserve">-R$         22.905,06 </t>
  </si>
  <si>
    <t>QUINT MORUMBI</t>
  </si>
  <si>
    <t xml:space="preserve">-R$    33.076,73 </t>
  </si>
  <si>
    <t xml:space="preserve">-R$         249,88 </t>
  </si>
  <si>
    <t xml:space="preserve">-R$         33.326,61 </t>
  </si>
  <si>
    <t>THE PARKER</t>
  </si>
  <si>
    <t xml:space="preserve">DES. </t>
  </si>
  <si>
    <t xml:space="preserve">-R$      2.238,34 </t>
  </si>
  <si>
    <t xml:space="preserve">-R$           2.238,34 </t>
  </si>
  <si>
    <t xml:space="preserve">-R$    31.592,54 </t>
  </si>
  <si>
    <t xml:space="preserve">-R$         31.592,64 </t>
  </si>
  <si>
    <t xml:space="preserve">-R$      2.347,64 </t>
  </si>
  <si>
    <t xml:space="preserve">-R$           2.347,64 </t>
  </si>
  <si>
    <t>JACARANDA</t>
  </si>
  <si>
    <t xml:space="preserve">-R$      1.700,00 </t>
  </si>
  <si>
    <t xml:space="preserve">-R$           1.700,00 </t>
  </si>
  <si>
    <t>DUQUESA SÃO</t>
  </si>
  <si>
    <t xml:space="preserve">R$      5.688,26 </t>
  </si>
  <si>
    <t xml:space="preserve">-R$    12.002,63 </t>
  </si>
  <si>
    <t xml:space="preserve">-R$      2.700,00 </t>
  </si>
  <si>
    <t xml:space="preserve">-R$           9.014,37 </t>
  </si>
  <si>
    <t xml:space="preserve">-R$      2.340,08 </t>
  </si>
  <si>
    <t xml:space="preserve">-R$      3.601,45 </t>
  </si>
  <si>
    <t xml:space="preserve">-R$           5.941,53 </t>
  </si>
  <si>
    <t xml:space="preserve">HELBOR SPAZIO </t>
  </si>
  <si>
    <t xml:space="preserve">R$      8.144,14 </t>
  </si>
  <si>
    <t xml:space="preserve">-R$    11.046,84 </t>
  </si>
  <si>
    <t xml:space="preserve">-R$           2.902,70 </t>
  </si>
  <si>
    <t>BARRA PARK</t>
  </si>
  <si>
    <t xml:space="preserve">R$                   -   </t>
  </si>
  <si>
    <t xml:space="preserve">-R$      6.125,54 </t>
  </si>
  <si>
    <t xml:space="preserve">-R$           6.125,54 </t>
  </si>
  <si>
    <t>PQ. ARAUCÁRIA</t>
  </si>
  <si>
    <t xml:space="preserve">-R$      9.104,53 </t>
  </si>
  <si>
    <t xml:space="preserve"> R$      2.665,56 </t>
  </si>
  <si>
    <t xml:space="preserve">-R$           6.438,97 </t>
  </si>
  <si>
    <t>FORTE DEI MARMI</t>
  </si>
  <si>
    <t xml:space="preserve">-R$      1.491,64 </t>
  </si>
  <si>
    <t xml:space="preserve">-R$           1.491,64 </t>
  </si>
  <si>
    <t>CONTEMP. MOEMA</t>
  </si>
  <si>
    <t xml:space="preserve">-R$         106,56 </t>
  </si>
  <si>
    <t xml:space="preserve">-R$               106,56 </t>
  </si>
  <si>
    <t xml:space="preserve">R$                    -   </t>
  </si>
  <si>
    <t xml:space="preserve">-R$      2.566,89 </t>
  </si>
  <si>
    <t xml:space="preserve">-R$           2.566,89 </t>
  </si>
  <si>
    <t xml:space="preserve">-R$      5.887,90 </t>
  </si>
  <si>
    <t xml:space="preserve">-R$           5.887,90 </t>
  </si>
  <si>
    <t xml:space="preserve">-R$    23.601,18 </t>
  </si>
  <si>
    <t xml:space="preserve">-R$         47.202,36 </t>
  </si>
  <si>
    <t xml:space="preserve">-R$    73.057,95 </t>
  </si>
  <si>
    <t xml:space="preserve">-R$      2.130,53 </t>
  </si>
  <si>
    <t xml:space="preserve">-R$    10.748,76 </t>
  </si>
  <si>
    <t> R$                                                                                    (205.908,19)</t>
  </si>
  <si>
    <t xml:space="preserve"> NEW VILLE </t>
  </si>
  <si>
    <t xml:space="preserve">R$    14.678,08 </t>
  </si>
  <si>
    <t xml:space="preserve">-R$    18.262,94 </t>
  </si>
  <si>
    <t xml:space="preserve">-R$           3.584,86 </t>
  </si>
  <si>
    <t xml:space="preserve"> STARBUCKS </t>
  </si>
  <si>
    <t xml:space="preserve">-R$    38.931,37 </t>
  </si>
  <si>
    <t xml:space="preserve">-R$         38.931,37 </t>
  </si>
  <si>
    <t>PRIVILEGE</t>
  </si>
  <si>
    <t>RETR. SETEMBRO</t>
  </si>
  <si>
    <t xml:space="preserve">-R$    34.698,35 </t>
  </si>
  <si>
    <t xml:space="preserve">-R$      2.056,58 </t>
  </si>
  <si>
    <t xml:space="preserve">-R$         36.754,93 </t>
  </si>
  <si>
    <t>VASTAG</t>
  </si>
  <si>
    <t xml:space="preserve"> QUADRA REAL </t>
  </si>
  <si>
    <t xml:space="preserve"> RETR. SET. </t>
  </si>
  <si>
    <t xml:space="preserve">-R$      1.501,47 </t>
  </si>
  <si>
    <t xml:space="preserve">-R$         279,92 </t>
  </si>
  <si>
    <t xml:space="preserve">-R$           1.781,39 </t>
  </si>
  <si>
    <t xml:space="preserve"> OLINDA </t>
  </si>
  <si>
    <t xml:space="preserve">-R$      1.237,62 </t>
  </si>
  <si>
    <t xml:space="preserve">-R$           1.237,62 </t>
  </si>
  <si>
    <t xml:space="preserve"> MAJORCA </t>
  </si>
  <si>
    <t xml:space="preserve">R$    15.600,00 </t>
  </si>
  <si>
    <t xml:space="preserve">-R$    22.161,44 </t>
  </si>
  <si>
    <t xml:space="preserve">-R$           6.561,44 </t>
  </si>
  <si>
    <t xml:space="preserve"> AL. SANTOS </t>
  </si>
  <si>
    <t xml:space="preserve">R$      9.075,11 </t>
  </si>
  <si>
    <t xml:space="preserve">-R$    11.942,38 </t>
  </si>
  <si>
    <t xml:space="preserve">-R$           2.867,27 </t>
  </si>
  <si>
    <t xml:space="preserve"> ARAUCÁRIA </t>
  </si>
  <si>
    <t xml:space="preserve">-R$    10.649,66 </t>
  </si>
  <si>
    <t xml:space="preserve">-R$         10.649,66 </t>
  </si>
  <si>
    <t xml:space="preserve"> VILLA NUOVA </t>
  </si>
  <si>
    <t xml:space="preserve">-R$    12.442,49 </t>
  </si>
  <si>
    <t xml:space="preserve">-R$         12.442,49 </t>
  </si>
  <si>
    <t xml:space="preserve"> BELA BARTOK </t>
  </si>
  <si>
    <t xml:space="preserve">-R$      1.500,00 </t>
  </si>
  <si>
    <t xml:space="preserve">-R$           1.500,00 </t>
  </si>
  <si>
    <t xml:space="preserve"> MANACÁ </t>
  </si>
  <si>
    <t>RETR. DEZ/15</t>
  </si>
  <si>
    <t xml:space="preserve">-R$      9.269,20 </t>
  </si>
  <si>
    <t xml:space="preserve">-R$      1.400,66 </t>
  </si>
  <si>
    <t xml:space="preserve">-R$         10.669,86 </t>
  </si>
  <si>
    <t xml:space="preserve"> BELLATO  </t>
  </si>
  <si>
    <t xml:space="preserve">-R$         350,00 </t>
  </si>
  <si>
    <t xml:space="preserve">-R$               350,00 </t>
  </si>
  <si>
    <t xml:space="preserve"> NIKE DO BRASIL  </t>
  </si>
  <si>
    <t xml:space="preserve">-R$      6.569,28 </t>
  </si>
  <si>
    <t xml:space="preserve">-R$           6.569,28 </t>
  </si>
  <si>
    <t xml:space="preserve"> RIO CLARO </t>
  </si>
  <si>
    <t xml:space="preserve">-R$         862,00 </t>
  </si>
  <si>
    <t xml:space="preserve">-R$               862,00 </t>
  </si>
  <si>
    <t xml:space="preserve">-R$      1.895,32 </t>
  </si>
  <si>
    <t xml:space="preserve">-R$           1.895,32 </t>
  </si>
  <si>
    <t xml:space="preserve">R$    18.907,39 </t>
  </si>
  <si>
    <t xml:space="preserve">-R$    34.978,27 </t>
  </si>
  <si>
    <t xml:space="preserve">-R$      3.756,58 </t>
  </si>
  <si>
    <t> R$                                                                                       (138.357,49)</t>
  </si>
  <si>
    <t xml:space="preserve">ETILUX </t>
  </si>
  <si>
    <t xml:space="preserve">-R$    28.248,62 </t>
  </si>
  <si>
    <t xml:space="preserve">-R$         28.248,62 </t>
  </si>
  <si>
    <t xml:space="preserve"> PARC EVIAN </t>
  </si>
  <si>
    <t xml:space="preserve">-R$         736,70 </t>
  </si>
  <si>
    <t xml:space="preserve">-R$               736,70 </t>
  </si>
  <si>
    <t xml:space="preserve">ART PRIME </t>
  </si>
  <si>
    <t xml:space="preserve">-R$      3.849,13 </t>
  </si>
  <si>
    <t xml:space="preserve">-R$           3.849,13 </t>
  </si>
  <si>
    <t xml:space="preserve"> MARIZ </t>
  </si>
  <si>
    <t xml:space="preserve">-R$         355,00 </t>
  </si>
  <si>
    <t xml:space="preserve">-R$               355,00 </t>
  </si>
  <si>
    <t xml:space="preserve"> KYOEI IBIRAP. </t>
  </si>
  <si>
    <t xml:space="preserve">-R$    17.102,72 </t>
  </si>
  <si>
    <t xml:space="preserve">-R$         17.102,72 </t>
  </si>
  <si>
    <t xml:space="preserve"> SAN MARCO </t>
  </si>
  <si>
    <t xml:space="preserve">R$    16.000,00 </t>
  </si>
  <si>
    <t xml:space="preserve">-R$    23.745,34 </t>
  </si>
  <si>
    <t xml:space="preserve">-R$           7.745,34 </t>
  </si>
  <si>
    <t xml:space="preserve"> JD. DE PERDIZES </t>
  </si>
  <si>
    <t xml:space="preserve">-R$      3.103,04 </t>
  </si>
  <si>
    <t xml:space="preserve"> R$          224,71 </t>
  </si>
  <si>
    <t xml:space="preserve">-R$           2.878,33 </t>
  </si>
  <si>
    <t xml:space="preserve">SEE SAW </t>
  </si>
  <si>
    <t xml:space="preserve">-R$      7.384,28 </t>
  </si>
  <si>
    <t xml:space="preserve">-R$           7.384,28 </t>
  </si>
  <si>
    <t xml:space="preserve"> BERNARDO </t>
  </si>
  <si>
    <t xml:space="preserve">-R$      9.787,64 </t>
  </si>
  <si>
    <t xml:space="preserve">-R$           9.787,64 </t>
  </si>
  <si>
    <t xml:space="preserve"> JACARANDÁ </t>
  </si>
  <si>
    <t xml:space="preserve">-R$            26,55 </t>
  </si>
  <si>
    <t xml:space="preserve">-R$                 26,55 </t>
  </si>
  <si>
    <t xml:space="preserve"> SPAZIO CLUB </t>
  </si>
  <si>
    <t xml:space="preserve"> RET. OUTUBRO </t>
  </si>
  <si>
    <t xml:space="preserve">-R$      6.163,33 </t>
  </si>
  <si>
    <t xml:space="preserve">-R$           6.163,33 </t>
  </si>
  <si>
    <t xml:space="preserve"> ARAUCARIA </t>
  </si>
  <si>
    <t xml:space="preserve"> BARRA PARK </t>
  </si>
  <si>
    <t xml:space="preserve"> RET. SETEMBRO </t>
  </si>
  <si>
    <t xml:space="preserve">-R$      4.443,43 </t>
  </si>
  <si>
    <t xml:space="preserve">-R$           4.443,43 </t>
  </si>
  <si>
    <t xml:space="preserve"> CEREJEIRAS 1 </t>
  </si>
  <si>
    <t> R$                   -   </t>
  </si>
  <si>
    <t xml:space="preserve">-R$      3.261,57 </t>
  </si>
  <si>
    <t xml:space="preserve">-R$           3.261,57 </t>
  </si>
  <si>
    <t xml:space="preserve"> FLEX OSASCO </t>
  </si>
  <si>
    <t xml:space="preserve">-R$      5.720,34 </t>
  </si>
  <si>
    <t xml:space="preserve">-R$    14.265,30 </t>
  </si>
  <si>
    <t xml:space="preserve">-R$         19.985,64 </t>
  </si>
  <si>
    <t xml:space="preserve"> MILANO TORINO </t>
  </si>
  <si>
    <t xml:space="preserve">R$      1.507,50 </t>
  </si>
  <si>
    <t xml:space="preserve">-R$      5.922,81 </t>
  </si>
  <si>
    <t xml:space="preserve">-R$           4.415,31 </t>
  </si>
  <si>
    <t xml:space="preserve"> RUDLOFF </t>
  </si>
  <si>
    <t xml:space="preserve">R$    15.111,83 </t>
  </si>
  <si>
    <t xml:space="preserve">-R$    23.925,86 </t>
  </si>
  <si>
    <t xml:space="preserve">-R$           8.814,03 </t>
  </si>
  <si>
    <t xml:space="preserve">F. L. CENTURY </t>
  </si>
  <si>
    <t xml:space="preserve">-R$    10.021,53 </t>
  </si>
  <si>
    <t xml:space="preserve">-R$         10.021,53 </t>
  </si>
  <si>
    <t xml:space="preserve"> LUXURY </t>
  </si>
  <si>
    <t xml:space="preserve">-R$           3.500,00 </t>
  </si>
  <si>
    <t xml:space="preserve">-R$            26,55 </t>
  </si>
  <si>
    <t xml:space="preserve"> JEQUITIBÁ </t>
  </si>
  <si>
    <t xml:space="preserve"> R$            25,19 </t>
  </si>
  <si>
    <t xml:space="preserve"> R$                 25,19 </t>
  </si>
  <si>
    <t xml:space="preserve"> NU PAGAMENTOS </t>
  </si>
  <si>
    <t xml:space="preserve">-R$      8.340,58 </t>
  </si>
  <si>
    <t xml:space="preserve">-R$           8.340,58 </t>
  </si>
  <si>
    <t xml:space="preserve">R$      7.691,65 </t>
  </si>
  <si>
    <t xml:space="preserve"> R$         224,71 </t>
  </si>
  <si>
    <t xml:space="preserve">-R$    20.428,63 </t>
  </si>
  <si>
    <t xml:space="preserve">-R$      7.759,46 </t>
  </si>
  <si>
    <t> R$                                                                                      (147.147,23)</t>
  </si>
  <si>
    <t xml:space="preserve">-R$      1.799,01 </t>
  </si>
  <si>
    <t xml:space="preserve">-R$           1.799,01 </t>
  </si>
  <si>
    <t xml:space="preserve">SAN MICHEL </t>
  </si>
  <si>
    <t xml:space="preserve">-R$      8.927,93 </t>
  </si>
  <si>
    <t xml:space="preserve">-R$           8.927,93 </t>
  </si>
  <si>
    <t xml:space="preserve"> SKY HOUSE </t>
  </si>
  <si>
    <t xml:space="preserve">R$                   -   </t>
  </si>
  <si>
    <t xml:space="preserve">-R$    16.886,33 </t>
  </si>
  <si>
    <t xml:space="preserve">-R$         16.886,33 </t>
  </si>
  <si>
    <t xml:space="preserve"> MCCANN </t>
  </si>
  <si>
    <t xml:space="preserve">-R$    14.037,48 </t>
  </si>
  <si>
    <t xml:space="preserve">-R$         14.037,48 </t>
  </si>
  <si>
    <t xml:space="preserve"> KYOEI </t>
  </si>
  <si>
    <t xml:space="preserve">ALVORADA </t>
  </si>
  <si>
    <t xml:space="preserve">-R$      2.499,71 </t>
  </si>
  <si>
    <t xml:space="preserve">-R$           2.499,71 </t>
  </si>
  <si>
    <t xml:space="preserve"> BRASILIA </t>
  </si>
  <si>
    <t xml:space="preserve">-R$    15.289,41 </t>
  </si>
  <si>
    <t xml:space="preserve">-R$         407,00 </t>
  </si>
  <si>
    <t xml:space="preserve">-R$         15.696,41 </t>
  </si>
  <si>
    <t xml:space="preserve">-R$      8.159,51 </t>
  </si>
  <si>
    <t xml:space="preserve">-R$      2.660,85 </t>
  </si>
  <si>
    <t xml:space="preserve">-R$         856,29 </t>
  </si>
  <si>
    <t xml:space="preserve">-R$         343,39 </t>
  </si>
  <si>
    <t xml:space="preserve">-R$         12.020,04 </t>
  </si>
  <si>
    <t xml:space="preserve">VIVA MOOCA </t>
  </si>
  <si>
    <t xml:space="preserve">-R$    15.397,60 </t>
  </si>
  <si>
    <t xml:space="preserve">-R$         15.397,60 </t>
  </si>
  <si>
    <t xml:space="preserve"> ART VIVRE </t>
  </si>
  <si>
    <t xml:space="preserve">-R$      2.881,77 </t>
  </si>
  <si>
    <t xml:space="preserve">-R$           2.881,77 </t>
  </si>
  <si>
    <t xml:space="preserve">-R$              4,97 </t>
  </si>
  <si>
    <t xml:space="preserve">-R$                   4,97 </t>
  </si>
  <si>
    <t xml:space="preserve">MORUMBI MEDICAL </t>
  </si>
  <si>
    <t xml:space="preserve">R$                   -   </t>
  </si>
  <si>
    <t xml:space="preserve">-R$      3.813,82 </t>
  </si>
  <si>
    <t xml:space="preserve">-R$           3.813,82 </t>
  </si>
  <si>
    <t xml:space="preserve"> ATELIER  </t>
  </si>
  <si>
    <t>RET. OUT</t>
  </si>
  <si>
    <t xml:space="preserve">-R$      1.091,20 </t>
  </si>
  <si>
    <t xml:space="preserve">-R$         286,00 </t>
  </si>
  <si>
    <t xml:space="preserve">-R$           1.377,20 </t>
  </si>
  <si>
    <t xml:space="preserve"> COLORS </t>
  </si>
  <si>
    <t xml:space="preserve">-R$    10.411,69 </t>
  </si>
  <si>
    <t xml:space="preserve"> R$      3.618,17 </t>
  </si>
  <si>
    <t xml:space="preserve">-R$           6.793,52 </t>
  </si>
  <si>
    <t xml:space="preserve">-R$            60,00 </t>
  </si>
  <si>
    <t xml:space="preserve">-R$                 60,00 </t>
  </si>
  <si>
    <t xml:space="preserve"> CHANSON KLABIN </t>
  </si>
  <si>
    <t xml:space="preserve">-R$         928,80 </t>
  </si>
  <si>
    <t xml:space="preserve">-R$               928,80 </t>
  </si>
  <si>
    <t xml:space="preserve"> NIKE </t>
  </si>
  <si>
    <t>RET. NOV.</t>
  </si>
  <si>
    <t xml:space="preserve">-R$      5.740,15 </t>
  </si>
  <si>
    <t xml:space="preserve">-R$         12.309,43 </t>
  </si>
  <si>
    <t xml:space="preserve"> WINGFIELD </t>
  </si>
  <si>
    <t xml:space="preserve">-R$    10.953,08 </t>
  </si>
  <si>
    <t xml:space="preserve">-R$         10.953,08 </t>
  </si>
  <si>
    <t>ALFA GERMANOS</t>
  </si>
  <si>
    <t xml:space="preserve">-R$      6.409,25 </t>
  </si>
  <si>
    <t xml:space="preserve">-R$           6.409,25 </t>
  </si>
  <si>
    <t xml:space="preserve">-R$      1.288,92 </t>
  </si>
  <si>
    <t xml:space="preserve">-R$      1.768,39 </t>
  </si>
  <si>
    <t xml:space="preserve">-R$           3.057,31 </t>
  </si>
  <si>
    <t xml:space="preserve">-R$    88.551,86 </t>
  </si>
  <si>
    <t xml:space="preserve">-R$    53.918,32 </t>
  </si>
  <si>
    <t xml:space="preserve">-R$         750,39 </t>
  </si>
  <si>
    <t> R$                                                                                 (140.458,69)</t>
  </si>
  <si>
    <t>Mês</t>
  </si>
  <si>
    <t>Redução</t>
  </si>
  <si>
    <t xml:space="preserve">Setembro </t>
  </si>
  <si>
    <t xml:space="preserve">FATURAMENTO REDUÇÕES 2016 </t>
  </si>
  <si>
    <t>FATURAMENTO REDUÇÕES 2017</t>
  </si>
  <si>
    <t>CONDOMINIO SPLENDOR IBIRAPUERA</t>
  </si>
  <si>
    <t>EDIF. MAISON LOUISE</t>
  </si>
  <si>
    <t>COND. EDIF. MUST JARDIM SP</t>
  </si>
  <si>
    <t>COND. EDIF. ESPAÇO CONTEMPORÂNEO</t>
  </si>
  <si>
    <t>COND. EDIF. MARIZ VILA MARIANA</t>
  </si>
  <si>
    <t>EDIF. DUPLEX OGGI</t>
  </si>
  <si>
    <t>COND. CLUB IBIRAPUERA</t>
  </si>
  <si>
    <t>RETR. JULHO/2017</t>
  </si>
  <si>
    <t xml:space="preserve">-R$             700,07 </t>
  </si>
  <si>
    <t xml:space="preserve">-R$       1.314,44 </t>
  </si>
  <si>
    <t xml:space="preserve">-R$        985,49 </t>
  </si>
  <si>
    <t>QUINTAS DO MORUMBI</t>
  </si>
  <si>
    <t xml:space="preserve">-R$        10.188,14 </t>
  </si>
  <si>
    <t xml:space="preserve">-R$       3.154,95 </t>
  </si>
  <si>
    <t xml:space="preserve">-R$      13.343,09 </t>
  </si>
  <si>
    <t>COND. FLORA PARK</t>
  </si>
  <si>
    <t xml:space="preserve">-R$          110,88 </t>
  </si>
  <si>
    <t xml:space="preserve">-R$           110,88 </t>
  </si>
  <si>
    <t>SAINT KITTS</t>
  </si>
  <si>
    <t>ACRÉSC. E RED.</t>
  </si>
  <si>
    <t xml:space="preserve">-R$          2.609,72 </t>
  </si>
  <si>
    <t xml:space="preserve">-R$        246,50 </t>
  </si>
  <si>
    <t xml:space="preserve">-R$        2.856,22 </t>
  </si>
  <si>
    <t>COND. REFUGE</t>
  </si>
  <si>
    <t xml:space="preserve">-R$             941,21 </t>
  </si>
  <si>
    <t xml:space="preserve">-R$          527,70 </t>
  </si>
  <si>
    <t xml:space="preserve">-R$        1.468,91 </t>
  </si>
  <si>
    <t>CENTRAL PARK MOOCA</t>
  </si>
  <si>
    <t xml:space="preserve">-R$          600,00 </t>
  </si>
  <si>
    <t xml:space="preserve"> R$                 -   </t>
  </si>
  <si>
    <t>CATHO ONLINE</t>
  </si>
  <si>
    <t xml:space="preserve">-R$      16.767,81 </t>
  </si>
  <si>
    <t>COND. ITAIM CENTER</t>
  </si>
  <si>
    <t xml:space="preserve">-R$          1.077,93 </t>
  </si>
  <si>
    <t xml:space="preserve">-R$       1.845,39 </t>
  </si>
  <si>
    <t xml:space="preserve">-R$        2.923,32 </t>
  </si>
  <si>
    <t>JD.BRASIL - CENTRO EMPRES.</t>
  </si>
  <si>
    <t xml:space="preserve">-R$        17.005,48 </t>
  </si>
  <si>
    <t xml:space="preserve">-R$      17.005,48 </t>
  </si>
  <si>
    <t xml:space="preserve">-R$          8.137,48 </t>
  </si>
  <si>
    <t xml:space="preserve">-R$        8.137,48 </t>
  </si>
  <si>
    <t xml:space="preserve">-R$          7.473,39 </t>
  </si>
  <si>
    <t xml:space="preserve">-R$       1.630,09 </t>
  </si>
  <si>
    <t xml:space="preserve">-R$        9.103,48 </t>
  </si>
  <si>
    <t xml:space="preserve">COND. DOLCE VILLA </t>
  </si>
  <si>
    <t xml:space="preserve">-R$     7.092,61 </t>
  </si>
  <si>
    <t xml:space="preserve">-R$        7.092,61 </t>
  </si>
  <si>
    <t xml:space="preserve">UNINOVE SÃO BERNARDO </t>
  </si>
  <si>
    <t xml:space="preserve">-R$    14.821,79 </t>
  </si>
  <si>
    <t xml:space="preserve">-R$      14.821,79 </t>
  </si>
  <si>
    <t xml:space="preserve">-R$      48.133,42 </t>
  </si>
  <si>
    <t xml:space="preserve">-R$    25.840,38 </t>
  </si>
  <si>
    <t xml:space="preserve">-R$  14.821,79 </t>
  </si>
  <si>
    <t xml:space="preserve">-R$    1.231,99 </t>
  </si>
  <si>
    <t xml:space="preserve">-R$    7.092,61 </t>
  </si>
  <si>
    <t xml:space="preserve">-R$        110,88 </t>
  </si>
  <si>
    <t xml:space="preserve">-R$    97.231,07 </t>
  </si>
  <si>
    <t xml:space="preserve">-R$        97.231,07 </t>
  </si>
  <si>
    <t>EDIF. IMPRESSION</t>
  </si>
  <si>
    <t>COND. EDIF. DIAMANI IBIRAPUERA</t>
  </si>
  <si>
    <t>CONDOMINIO SPAZIO MALIBU</t>
  </si>
  <si>
    <t>COND. EDIF. STORIA VILA CLEMENTINO</t>
  </si>
  <si>
    <t>COND. EDIF. UFFICIO PERDIZES</t>
  </si>
  <si>
    <t>GS1 BRASIL - ASSOC. BRASILEIRA DE AUTOMAÇÃO</t>
  </si>
  <si>
    <t>GR LIVING DESIGN VILA MADALENA</t>
  </si>
  <si>
    <t>WEWORK SERVIÇOS DE ESCRITÓRIO LTDA.</t>
  </si>
  <si>
    <t>COND. EDIF. VICTORIA</t>
  </si>
  <si>
    <t>PELICANO II / PANAMÁ II</t>
  </si>
  <si>
    <t>DOUBLE OFFICE SANTANA</t>
  </si>
  <si>
    <t>ANTONIO CARLOS ANDRADE</t>
  </si>
  <si>
    <t xml:space="preserve">-R$       1.961,38 </t>
  </si>
  <si>
    <t xml:space="preserve"> R$           -   </t>
  </si>
  <si>
    <t xml:space="preserve">-R$        1.961,38 </t>
  </si>
  <si>
    <t xml:space="preserve">-R$           1.961,38 </t>
  </si>
  <si>
    <t>COND. PARQUE CLUB</t>
  </si>
  <si>
    <t>ACRÉSC. E REDUÇÃO</t>
  </si>
  <si>
    <t xml:space="preserve">R$      39.329,44 </t>
  </si>
  <si>
    <t xml:space="preserve">-R$      44.299,26 </t>
  </si>
  <si>
    <t xml:space="preserve">-R$          153,35 </t>
  </si>
  <si>
    <t xml:space="preserve">-R$        5.123,17 </t>
  </si>
  <si>
    <t xml:space="preserve">-R$           5.123,17 </t>
  </si>
  <si>
    <t>CAMPO BELO DOUBLE</t>
  </si>
  <si>
    <t xml:space="preserve">-R$       2.862,20 </t>
  </si>
  <si>
    <t xml:space="preserve">-R$       4.145,80 </t>
  </si>
  <si>
    <t xml:space="preserve"> R$           -   </t>
  </si>
  <si>
    <t xml:space="preserve">-R$        7.008,00 </t>
  </si>
  <si>
    <t xml:space="preserve">-R$           7.008,00 </t>
  </si>
  <si>
    <t>COND. EDIF. ANA LUCIA</t>
  </si>
  <si>
    <t xml:space="preserve">-R$      24.187,22 </t>
  </si>
  <si>
    <t xml:space="preserve">-R$          24.187,22 </t>
  </si>
  <si>
    <t>COND. CLASSIC KLABIN</t>
  </si>
  <si>
    <t xml:space="preserve">-R$       1.351,70 </t>
  </si>
  <si>
    <t xml:space="preserve">-R$        1.351,70 </t>
  </si>
  <si>
    <t xml:space="preserve">-R$           1.351,70 </t>
  </si>
  <si>
    <t>CASTELO 57</t>
  </si>
  <si>
    <t xml:space="preserve">-R$        104,11 </t>
  </si>
  <si>
    <t xml:space="preserve">-R$           104,11 </t>
  </si>
  <si>
    <t xml:space="preserve">-R$              104,11 </t>
  </si>
  <si>
    <t xml:space="preserve">-R$           83,87 </t>
  </si>
  <si>
    <t xml:space="preserve">-R$            83,87 </t>
  </si>
  <si>
    <t xml:space="preserve">-R$                83,87 </t>
  </si>
  <si>
    <t>BRASIL CARGO</t>
  </si>
  <si>
    <t xml:space="preserve">-R$      24.815,21 </t>
  </si>
  <si>
    <t>FABIO</t>
  </si>
  <si>
    <t xml:space="preserve">-R$          24.815,21 </t>
  </si>
  <si>
    <t>TE LAPIDUS</t>
  </si>
  <si>
    <t xml:space="preserve">-R$       8.596,58 </t>
  </si>
  <si>
    <t xml:space="preserve"> R$                 -   </t>
  </si>
  <si>
    <t xml:space="preserve">-R$        8.596,58 </t>
  </si>
  <si>
    <t xml:space="preserve">-R$           8.596,58 </t>
  </si>
  <si>
    <t>CAROLINE MAHAL</t>
  </si>
  <si>
    <t xml:space="preserve">-R$       1.046,16 </t>
  </si>
  <si>
    <t xml:space="preserve">-R$       2.092,34 </t>
  </si>
  <si>
    <t xml:space="preserve">-R$        3.138,50 </t>
  </si>
  <si>
    <t xml:space="preserve">-R$           3.138,50 </t>
  </si>
  <si>
    <t xml:space="preserve">-R$           89,10 </t>
  </si>
  <si>
    <t xml:space="preserve">-R$            89,10 </t>
  </si>
  <si>
    <t xml:space="preserve">-R$                89,10 </t>
  </si>
  <si>
    <t>ZOOM PAULISTA</t>
  </si>
  <si>
    <t xml:space="preserve">-R$          426,00 </t>
  </si>
  <si>
    <t xml:space="preserve">-R$           426,00 </t>
  </si>
  <si>
    <t xml:space="preserve">-R$              426,00 </t>
  </si>
  <si>
    <t>MAISON NATHALIE</t>
  </si>
  <si>
    <t xml:space="preserve">-R$      12.913,09 </t>
  </si>
  <si>
    <t xml:space="preserve"> R$           -   </t>
  </si>
  <si>
    <t xml:space="preserve">-R$          12.913,09 </t>
  </si>
  <si>
    <t xml:space="preserve">-R$       1.168,45 </t>
  </si>
  <si>
    <t xml:space="preserve">-R$       1.601,47 </t>
  </si>
  <si>
    <t xml:space="preserve">-R$        2.769,92 </t>
  </si>
  <si>
    <t xml:space="preserve">-R$           2.769,92 </t>
  </si>
  <si>
    <t>ESSENCIA ALPHAVILLE</t>
  </si>
  <si>
    <t xml:space="preserve">-R$       1.609,41 </t>
  </si>
  <si>
    <t xml:space="preserve">-R$       1.220,68 </t>
  </si>
  <si>
    <t xml:space="preserve">-R$        2.830,09 </t>
  </si>
  <si>
    <t xml:space="preserve">-R$           2.830,09 </t>
  </si>
  <si>
    <t>VILA JARDINS</t>
  </si>
  <si>
    <t xml:space="preserve">-R$          691,70 </t>
  </si>
  <si>
    <t xml:space="preserve">-R$          387,81 </t>
  </si>
  <si>
    <t xml:space="preserve">-R$        1.079,51 </t>
  </si>
  <si>
    <t xml:space="preserve">-R$           1.079,51 </t>
  </si>
  <si>
    <t xml:space="preserve">-R$      14.484,80 </t>
  </si>
  <si>
    <t xml:space="preserve">-R$          14.484,80 </t>
  </si>
  <si>
    <t>CUBE CAMPO BELO</t>
  </si>
  <si>
    <t xml:space="preserve">-R$       8.143,35 </t>
  </si>
  <si>
    <t xml:space="preserve">-R$        8.143,35 </t>
  </si>
  <si>
    <t xml:space="preserve">-R$           8.143,35 </t>
  </si>
  <si>
    <t>992.2</t>
  </si>
  <si>
    <t>JD. BRASIL - CENTRO EMPR.</t>
  </si>
  <si>
    <t>RET. SET/17</t>
  </si>
  <si>
    <t xml:space="preserve">-R$       1.656,86 </t>
  </si>
  <si>
    <t xml:space="preserve">-R$        1.656,86 </t>
  </si>
  <si>
    <t xml:space="preserve">-R$           1.656,86 </t>
  </si>
  <si>
    <t>EDIF. NOVARE</t>
  </si>
  <si>
    <t>RET. MAI/17</t>
  </si>
  <si>
    <t xml:space="preserve">-R$       3.441,15 </t>
  </si>
  <si>
    <t xml:space="preserve">-R$        3.441,15 </t>
  </si>
  <si>
    <t xml:space="preserve">-R$           3.441,15 </t>
  </si>
  <si>
    <t>COND. TIME CORPORATE</t>
  </si>
  <si>
    <t xml:space="preserve">-R$       7.955,85 </t>
  </si>
  <si>
    <t xml:space="preserve">-R$      21.451,57 </t>
  </si>
  <si>
    <t xml:space="preserve">-R$      29.407,42 </t>
  </si>
  <si>
    <t xml:space="preserve">-R$          29.407,42 </t>
  </si>
  <si>
    <t xml:space="preserve">-R$    23.026,70 </t>
  </si>
  <si>
    <t xml:space="preserve">-R$      23.026,70 </t>
  </si>
  <si>
    <t xml:space="preserve">-R$          23.026,70 </t>
  </si>
  <si>
    <t xml:space="preserve">-R$      8.580,76 </t>
  </si>
  <si>
    <t xml:space="preserve">-R$  139.075,83 </t>
  </si>
  <si>
    <t xml:space="preserve">-R$  23.130,81 </t>
  </si>
  <si>
    <t xml:space="preserve">-R$     5.850,33 </t>
  </si>
  <si>
    <t xml:space="preserve">-R$  176.637,73 </t>
  </si>
  <si>
    <t xml:space="preserve">-R$      176.637,73 </t>
  </si>
  <si>
    <t>EDIF. LINDENBERG MELO ALVES</t>
  </si>
  <si>
    <t>ÁGUIA I</t>
  </si>
  <si>
    <t>440.1</t>
  </si>
  <si>
    <t>COND. EDIF. MORUMBI MEDICAL</t>
  </si>
  <si>
    <t>CENTRO DR. NAUR MARTINS</t>
  </si>
  <si>
    <t>B) ACRÉSCIMOS</t>
  </si>
  <si>
    <t>Seg/Serviços</t>
  </si>
  <si>
    <t>DESCTO %</t>
  </si>
  <si>
    <t>VALOR TABELA</t>
  </si>
  <si>
    <t>APROVACAO</t>
  </si>
  <si>
    <t xml:space="preserve"> MICHIGAN  </t>
  </si>
  <si>
    <t>SERV./SEG.</t>
  </si>
  <si>
    <t xml:space="preserve"> R$      9.657,00 </t>
  </si>
  <si>
    <t xml:space="preserve"> R$            9.657,00 </t>
  </si>
  <si>
    <t xml:space="preserve"> R$      1.092,21 </t>
  </si>
  <si>
    <t xml:space="preserve"> R$            1.092,21 </t>
  </si>
  <si>
    <t xml:space="preserve"> UNO SP </t>
  </si>
  <si>
    <t xml:space="preserve">R$          184,32 </t>
  </si>
  <si>
    <t xml:space="preserve"> R$               184,32 </t>
  </si>
  <si>
    <t xml:space="preserve">EXTREMO RMC </t>
  </si>
  <si>
    <t xml:space="preserve"> PAULO SETUBAL </t>
  </si>
  <si>
    <t>SEG.</t>
  </si>
  <si>
    <t xml:space="preserve"> R$          861,88 </t>
  </si>
  <si>
    <t xml:space="preserve"> R$      1.925,00 </t>
  </si>
  <si>
    <t xml:space="preserve"> R$            2.786,88 </t>
  </si>
  <si>
    <t xml:space="preserve"> R$            97,48 </t>
  </si>
  <si>
    <t xml:space="preserve"> R$          217,72 </t>
  </si>
  <si>
    <t xml:space="preserve"> R$               315,20 </t>
  </si>
  <si>
    <t xml:space="preserve"> DUQUESA S. FRANCISCO </t>
  </si>
  <si>
    <t>DIF. DESC. IMPL. + DISSIDIO</t>
  </si>
  <si>
    <t xml:space="preserve">R$      2.436,82 </t>
  </si>
  <si>
    <t xml:space="preserve"> R$          818,09 </t>
  </si>
  <si>
    <t xml:space="preserve"> R$            3.254,91 </t>
  </si>
  <si>
    <t xml:space="preserve">R$          250,99 </t>
  </si>
  <si>
    <t xml:space="preserve"> R$            92,53 </t>
  </si>
  <si>
    <t xml:space="preserve"> R$               343,52 </t>
  </si>
  <si>
    <t>COND. ITS</t>
  </si>
  <si>
    <t xml:space="preserve"> R$            64,56 </t>
  </si>
  <si>
    <t xml:space="preserve"> R$                 64,56 </t>
  </si>
  <si>
    <t xml:space="preserve"> R$    10.855,77 </t>
  </si>
  <si>
    <t xml:space="preserve"> R$          299,20 </t>
  </si>
  <si>
    <t xml:space="preserve"> R$         11.154,97 </t>
  </si>
  <si>
    <t xml:space="preserve"> AMERICAS </t>
  </si>
  <si>
    <t xml:space="preserve"> R$          346,60 </t>
  </si>
  <si>
    <t xml:space="preserve"> R$               346,60 </t>
  </si>
  <si>
    <t xml:space="preserve"> GREEN VALLEY </t>
  </si>
  <si>
    <t xml:space="preserve">R$      3.504,14 </t>
  </si>
  <si>
    <t xml:space="preserve"> R$            3.504,14 </t>
  </si>
  <si>
    <t xml:space="preserve">R$          360,93 </t>
  </si>
  <si>
    <t xml:space="preserve"> R$               360,93 </t>
  </si>
  <si>
    <t xml:space="preserve"> MANACA </t>
  </si>
  <si>
    <t xml:space="preserve">R$    44.618,53 </t>
  </si>
  <si>
    <t xml:space="preserve"> R$         44.618,53 </t>
  </si>
  <si>
    <t xml:space="preserve"> JEQUITIBA </t>
  </si>
  <si>
    <t xml:space="preserve"> WINNER OFFICE </t>
  </si>
  <si>
    <t xml:space="preserve"> R$          141,63 </t>
  </si>
  <si>
    <t xml:space="preserve"> R$               141,63 </t>
  </si>
  <si>
    <t>BRASIL - ABROLHOS</t>
  </si>
  <si>
    <t xml:space="preserve"> R$      1.212,13 </t>
  </si>
  <si>
    <t xml:space="preserve"> R$            1.212,13 </t>
  </si>
  <si>
    <t xml:space="preserve">R$    35.530,35 </t>
  </si>
  <si>
    <t xml:space="preserve"> R$    35.530,35 </t>
  </si>
  <si>
    <t xml:space="preserve"> R$         71.060,70 </t>
  </si>
  <si>
    <t>TOTAL Nº ACRÉSCIMOS</t>
  </si>
  <si>
    <t xml:space="preserve">R$  131.504,61 </t>
  </si>
  <si>
    <t xml:space="preserve"> R$    59.005,30 </t>
  </si>
  <si>
    <t xml:space="preserve"> R$      4.206,84 </t>
  </si>
  <si>
    <t xml:space="preserve"> R$                                                                      194.716,75 </t>
  </si>
  <si>
    <t>TOTAL DAS IMPLANTAÇÕES E ACRÉSCIMOS (A+B)</t>
  </si>
  <si>
    <t xml:space="preserve">R$                                                                      525.265,84 </t>
  </si>
  <si>
    <t xml:space="preserve"> VANILA HOUSE </t>
  </si>
  <si>
    <t xml:space="preserve">R$          104,40 </t>
  </si>
  <si>
    <t xml:space="preserve"> R$               104,40 </t>
  </si>
  <si>
    <t xml:space="preserve">R$    15.962,06 </t>
  </si>
  <si>
    <t xml:space="preserve"> R$         15.962,06 </t>
  </si>
  <si>
    <t xml:space="preserve"> BRASILIA PREMIERE </t>
  </si>
  <si>
    <t xml:space="preserve"> R$          407,00 </t>
  </si>
  <si>
    <t xml:space="preserve"> R$               407,00 </t>
  </si>
  <si>
    <t>ACQUA MOOCA</t>
  </si>
  <si>
    <t xml:space="preserve"> R$          345,04 </t>
  </si>
  <si>
    <t xml:space="preserve"> R$               345,04 </t>
  </si>
  <si>
    <t xml:space="preserve"> NEO CORPORATES </t>
  </si>
  <si>
    <t xml:space="preserve"> R$          237,55 </t>
  </si>
  <si>
    <t xml:space="preserve"> R$               237,55 </t>
  </si>
  <si>
    <t xml:space="preserve"> GERMANOS </t>
  </si>
  <si>
    <t xml:space="preserve">R$      1.515,20 </t>
  </si>
  <si>
    <t xml:space="preserve"> R$            1.515,20 </t>
  </si>
  <si>
    <t xml:space="preserve">R$          156,07 </t>
  </si>
  <si>
    <t xml:space="preserve"> R$               156,07 </t>
  </si>
  <si>
    <t xml:space="preserve">R$    83.645,67 </t>
  </si>
  <si>
    <t xml:space="preserve"> R$    83.645,67 </t>
  </si>
  <si>
    <t xml:space="preserve"> R$       167.291,34 </t>
  </si>
  <si>
    <t xml:space="preserve">R$  101.383,40 </t>
  </si>
  <si>
    <t xml:space="preserve"> R$         989,59 </t>
  </si>
  <si>
    <t xml:space="preserve"> R$                                                                      186.018,66 </t>
  </si>
  <si>
    <t xml:space="preserve">R$                                                                      580.869,90 </t>
  </si>
  <si>
    <t>ELDORADO</t>
  </si>
  <si>
    <t xml:space="preserve">R$    29.300,32 </t>
  </si>
  <si>
    <t xml:space="preserve"> R$         29.300,32 </t>
  </si>
  <si>
    <t>JD. BRASIL CENTRAL</t>
  </si>
  <si>
    <t xml:space="preserve">-R$      8.000,00 </t>
  </si>
  <si>
    <t xml:space="preserve"> R$    11.291,77 </t>
  </si>
  <si>
    <t xml:space="preserve"> R$            62,73 </t>
  </si>
  <si>
    <t xml:space="preserve"> R$            3.354,50 </t>
  </si>
  <si>
    <t>EST. EUDOXIA</t>
  </si>
  <si>
    <t xml:space="preserve">R$      2.207,29 </t>
  </si>
  <si>
    <t xml:space="preserve"> R$            2.207,29 </t>
  </si>
  <si>
    <t xml:space="preserve"> MASA 16 </t>
  </si>
  <si>
    <t xml:space="preserve">R$      4.070,79 </t>
  </si>
  <si>
    <t xml:space="preserve"> R$            4.070,79 </t>
  </si>
  <si>
    <t xml:space="preserve">R$    11.321,60 </t>
  </si>
  <si>
    <t xml:space="preserve"> R$         11.386,16 </t>
  </si>
  <si>
    <t xml:space="preserve">R$    10.585,10 </t>
  </si>
  <si>
    <t xml:space="preserve"> R$         10.649,66 </t>
  </si>
  <si>
    <t>PARK MOOCA</t>
  </si>
  <si>
    <t xml:space="preserve"> R$      3.462,65 </t>
  </si>
  <si>
    <t xml:space="preserve"> R$            3.462,65 </t>
  </si>
  <si>
    <t>PREVENT BLA</t>
  </si>
  <si>
    <t xml:space="preserve">R$    16.176,64 </t>
  </si>
  <si>
    <t xml:space="preserve"> R$         16.176,64 </t>
  </si>
  <si>
    <t xml:space="preserve">-R$      5.572,37 </t>
  </si>
  <si>
    <t xml:space="preserve"> R$    21.411,70 </t>
  </si>
  <si>
    <t xml:space="preserve"> R$          238,09 </t>
  </si>
  <si>
    <t xml:space="preserve"> R$         16.077,42 </t>
  </si>
  <si>
    <t xml:space="preserve">R$    60.089,37 </t>
  </si>
  <si>
    <t xml:space="preserve"> R$    32.703,47 </t>
  </si>
  <si>
    <t xml:space="preserve"> R$      3.892,59 </t>
  </si>
  <si>
    <t xml:space="preserve"> R$                                                                        96.685,43 </t>
  </si>
  <si>
    <t xml:space="preserve">R$  218.255,70 </t>
  </si>
  <si>
    <t xml:space="preserve"> R$  129.854,36 </t>
  </si>
  <si>
    <t xml:space="preserve"> R$    15.509,49 </t>
  </si>
  <si>
    <t xml:space="preserve"> R$      7.449,43 </t>
  </si>
  <si>
    <t xml:space="preserve"> R$      5.485,67 </t>
  </si>
  <si>
    <t xml:space="preserve"> R$                                                                      376.554,65 </t>
  </si>
  <si>
    <t xml:space="preserve"> R$    29.300,32 </t>
  </si>
  <si>
    <t>NIC BR</t>
  </si>
  <si>
    <t xml:space="preserve"> R$      4.285,56 </t>
  </si>
  <si>
    <t xml:space="preserve"> R$            4.285,56 </t>
  </si>
  <si>
    <t>CLA</t>
  </si>
  <si>
    <t xml:space="preserve"> R$          226,84 </t>
  </si>
  <si>
    <t xml:space="preserve"> R$               226,84 </t>
  </si>
  <si>
    <t>SOLEIL</t>
  </si>
  <si>
    <t xml:space="preserve">R$      4.724,49 </t>
  </si>
  <si>
    <t xml:space="preserve"> R$            4.724,49 </t>
  </si>
  <si>
    <t>RETR. MARCO</t>
  </si>
  <si>
    <t xml:space="preserve"> R$      3.851,62 </t>
  </si>
  <si>
    <t xml:space="preserve"> R$            3.851,62 </t>
  </si>
  <si>
    <t>DIF. LANC. MARCO</t>
  </si>
  <si>
    <t xml:space="preserve"> R$    23.969,66 </t>
  </si>
  <si>
    <t xml:space="preserve"> R$         23.969,66 </t>
  </si>
  <si>
    <t xml:space="preserve">R$      6.586,88 </t>
  </si>
  <si>
    <t xml:space="preserve"> R$            75,22 </t>
  </si>
  <si>
    <t xml:space="preserve"> R$            6.662,10 </t>
  </si>
  <si>
    <t>RESERVA ALTO</t>
  </si>
  <si>
    <t xml:space="preserve"> R$          435,31 </t>
  </si>
  <si>
    <t xml:space="preserve"> R$               435,31 </t>
  </si>
  <si>
    <t>ARAUCARIA</t>
  </si>
  <si>
    <t xml:space="preserve">R$    40.281,15 </t>
  </si>
  <si>
    <t xml:space="preserve"> R$          756,15 </t>
  </si>
  <si>
    <t xml:space="preserve"> R$         41.037,30 </t>
  </si>
  <si>
    <t xml:space="preserve"> R$      7.449,10 </t>
  </si>
  <si>
    <t xml:space="preserve"> R$            7.449,10 </t>
  </si>
  <si>
    <t>MANACA</t>
  </si>
  <si>
    <t>11/14/16</t>
  </si>
  <si>
    <t xml:space="preserve"> R$            65,00 </t>
  </si>
  <si>
    <t xml:space="preserve"> R$                 65,00 </t>
  </si>
  <si>
    <t>TOP CENTER</t>
  </si>
  <si>
    <t xml:space="preserve"> R$          121,08 </t>
  </si>
  <si>
    <t xml:space="preserve"> R$               121,08 </t>
  </si>
  <si>
    <t xml:space="preserve">R$      5.679,44 </t>
  </si>
  <si>
    <t xml:space="preserve"> R$            5.679,44 </t>
  </si>
  <si>
    <t xml:space="preserve">R$          584,98 </t>
  </si>
  <si>
    <t xml:space="preserve"> R$               584,98 </t>
  </si>
  <si>
    <t xml:space="preserve"> VILLAGIO LUNA </t>
  </si>
  <si>
    <t xml:space="preserve"> R$          449,00 </t>
  </si>
  <si>
    <t xml:space="preserve"> R$               449,00 </t>
  </si>
  <si>
    <t xml:space="preserve">R$      7.474,65 </t>
  </si>
  <si>
    <t xml:space="preserve">-R$         338,75 </t>
  </si>
  <si>
    <t xml:space="preserve"> R$          462,73 </t>
  </si>
  <si>
    <t xml:space="preserve"> R$            7.598,63 </t>
  </si>
  <si>
    <t>JD. BRASIL ABROLHOS</t>
  </si>
  <si>
    <t xml:space="preserve"> R$    12.145,37 </t>
  </si>
  <si>
    <t xml:space="preserve"> R$          267,73 </t>
  </si>
  <si>
    <t xml:space="preserve"> R$         12.413,10 </t>
  </si>
  <si>
    <t xml:space="preserve">R$    17.294,32 </t>
  </si>
  <si>
    <t xml:space="preserve"> R$    17.294,32 </t>
  </si>
  <si>
    <t xml:space="preserve"> R$         34.588,63 </t>
  </si>
  <si>
    <t xml:space="preserve">R$  102.093,36 </t>
  </si>
  <si>
    <t xml:space="preserve"> R$    90.074,69 </t>
  </si>
  <si>
    <t xml:space="preserve"> R$    12.169,97 </t>
  </si>
  <si>
    <t xml:space="preserve"> R$      5.802,78 </t>
  </si>
  <si>
    <t xml:space="preserve"> R$                                                                      239.441,11 </t>
  </si>
  <si>
    <t xml:space="preserve">R$  313.359,00 </t>
  </si>
  <si>
    <t xml:space="preserve"> R$  187.225,58 </t>
  </si>
  <si>
    <t xml:space="preserve"> R$    27.679,46 </t>
  </si>
  <si>
    <t xml:space="preserve"> R$    13.697,73 </t>
  </si>
  <si>
    <t xml:space="preserve"> R$      7.890,11 </t>
  </si>
  <si>
    <t xml:space="preserve"> R$                                                                      579.152,19 </t>
  </si>
  <si>
    <t>PIAZZA DE NAVONA</t>
  </si>
  <si>
    <t xml:space="preserve"> R$      7.656,73 </t>
  </si>
  <si>
    <t xml:space="preserve"> R$            7.656,73 </t>
  </si>
  <si>
    <t>SOLEIL VL. MARIANA</t>
  </si>
  <si>
    <t xml:space="preserve"> R$      1.210,04 </t>
  </si>
  <si>
    <t xml:space="preserve"> R$            1.210,04 </t>
  </si>
  <si>
    <t>MASA 17</t>
  </si>
  <si>
    <t xml:space="preserve">R$      7.495,54 </t>
  </si>
  <si>
    <t xml:space="preserve"> R$          125,46 </t>
  </si>
  <si>
    <t xml:space="preserve"> R$            7.621,00 </t>
  </si>
  <si>
    <t xml:space="preserve">R$    19.338,50 </t>
  </si>
  <si>
    <t xml:space="preserve"> R$         19.403,06 </t>
  </si>
  <si>
    <t>DIF. IMPL.</t>
  </si>
  <si>
    <t xml:space="preserve">R$      5.492,88 </t>
  </si>
  <si>
    <t xml:space="preserve"> R$            5.492,88 </t>
  </si>
  <si>
    <t xml:space="preserve"> R$    21.568,80 </t>
  </si>
  <si>
    <t xml:space="preserve"> R$      2.115,75 </t>
  </si>
  <si>
    <t xml:space="preserve"> R$         23.684,55 </t>
  </si>
  <si>
    <t>DIF. ACRES.</t>
  </si>
  <si>
    <t xml:space="preserve"> R$      2.941,20 </t>
  </si>
  <si>
    <t xml:space="preserve"> R$            8.434,08 </t>
  </si>
  <si>
    <t>SEG./SERV.</t>
  </si>
  <si>
    <t xml:space="preserve">R$      9.342,85 </t>
  </si>
  <si>
    <t xml:space="preserve"> R$    11.344,93 </t>
  </si>
  <si>
    <t xml:space="preserve"> R$      3.812,22 </t>
  </si>
  <si>
    <t xml:space="preserve"> R$         24.500,00 </t>
  </si>
  <si>
    <t>DIF. ACR. ABRIL</t>
  </si>
  <si>
    <t xml:space="preserve"> R$      1.598,63 </t>
  </si>
  <si>
    <t xml:space="preserve"> R$            1.598,63 </t>
  </si>
  <si>
    <t xml:space="preserve">-R$      7.795,07 </t>
  </si>
  <si>
    <t xml:space="preserve"> R$      1.887,11 </t>
  </si>
  <si>
    <t xml:space="preserve"> R$         15.660,84 </t>
  </si>
  <si>
    <t xml:space="preserve"> R$            2.941,20 </t>
  </si>
  <si>
    <t xml:space="preserve">-R$      1.043,65 </t>
  </si>
  <si>
    <t xml:space="preserve">-R$         289,94 </t>
  </si>
  <si>
    <t xml:space="preserve"> R$      2.302,80 </t>
  </si>
  <si>
    <t xml:space="preserve"> R$          188,19 </t>
  </si>
  <si>
    <t xml:space="preserve"> R$            1.157,40 </t>
  </si>
  <si>
    <t xml:space="preserve"> R$          923,86 </t>
  </si>
  <si>
    <t xml:space="preserve">-R$            52,37 </t>
  </si>
  <si>
    <t xml:space="preserve"> R$               871,49 </t>
  </si>
  <si>
    <t xml:space="preserve">R$      8.706,17 </t>
  </si>
  <si>
    <t xml:space="preserve"> R$            8.706,17 </t>
  </si>
  <si>
    <t xml:space="preserve">R$    15.500,29 </t>
  </si>
  <si>
    <t xml:space="preserve"> R$    24.797,46 </t>
  </si>
  <si>
    <t xml:space="preserve"> R$          254,58 </t>
  </si>
  <si>
    <t xml:space="preserve"> R$         40.552,33 </t>
  </si>
  <si>
    <t xml:space="preserve">R$    13.762,57 </t>
  </si>
  <si>
    <t xml:space="preserve"> R$    13.762,57 </t>
  </si>
  <si>
    <t xml:space="preserve"> R$         27.525,14 </t>
  </si>
  <si>
    <t xml:space="preserve">R$    81.785,84 </t>
  </si>
  <si>
    <t xml:space="preserve"> R$  107.791,73 </t>
  </si>
  <si>
    <t xml:space="preserve"> R$         923,86 </t>
  </si>
  <si>
    <t xml:space="preserve"> R$      5.120,91 </t>
  </si>
  <si>
    <t xml:space="preserve"> R$      4.583,28 </t>
  </si>
  <si>
    <t xml:space="preserve"> R$                                                                      202.508,42 </t>
  </si>
  <si>
    <t xml:space="preserve">R$  184.447,92 </t>
  </si>
  <si>
    <t xml:space="preserve"> R$    17.449,65 </t>
  </si>
  <si>
    <t xml:space="preserve"> R$      8.499,66 </t>
  </si>
  <si>
    <t xml:space="preserve"> R$      5.261,27 </t>
  </si>
  <si>
    <t xml:space="preserve"> R$                                                                      328.571,14 </t>
  </si>
  <si>
    <t>KHELF</t>
  </si>
  <si>
    <t xml:space="preserve">R$      7.834,60 </t>
  </si>
  <si>
    <t xml:space="preserve">-R$         204,73 </t>
  </si>
  <si>
    <t xml:space="preserve">-R$         238,06 </t>
  </si>
  <si>
    <t xml:space="preserve"> R$            7.391,81 </t>
  </si>
  <si>
    <t xml:space="preserve">R$    17.095,27 </t>
  </si>
  <si>
    <t xml:space="preserve"> R$      3.808,74 </t>
  </si>
  <si>
    <t xml:space="preserve"> R$          172,52 </t>
  </si>
  <si>
    <t xml:space="preserve"> R$         21.076,53 </t>
  </si>
  <si>
    <t>CLIN</t>
  </si>
  <si>
    <t xml:space="preserve">-R$    10.326,59 </t>
  </si>
  <si>
    <t xml:space="preserve"> R$    21.700,00 </t>
  </si>
  <si>
    <t xml:space="preserve"> R$            49,20 </t>
  </si>
  <si>
    <t xml:space="preserve"> R$         11.422,61 </t>
  </si>
  <si>
    <t xml:space="preserve"> R$      7.074,49 </t>
  </si>
  <si>
    <t xml:space="preserve"> R$            7.074,49 </t>
  </si>
  <si>
    <t xml:space="preserve"> CAMPO CONDE </t>
  </si>
  <si>
    <t xml:space="preserve">-R$         704,67 </t>
  </si>
  <si>
    <t xml:space="preserve"> R$      6.685,51 </t>
  </si>
  <si>
    <t xml:space="preserve"> R$      2.519,16 </t>
  </si>
  <si>
    <t xml:space="preserve"> R$            8.500,00 </t>
  </si>
  <si>
    <t>FRANCISCANA</t>
  </si>
  <si>
    <t xml:space="preserve">R$      4.678,57 </t>
  </si>
  <si>
    <t xml:space="preserve"> R$            4.678,57 </t>
  </si>
  <si>
    <t>WIN</t>
  </si>
  <si>
    <t xml:space="preserve">R$      6.971,21 </t>
  </si>
  <si>
    <t xml:space="preserve"> R$            6.971,21 </t>
  </si>
  <si>
    <t xml:space="preserve"> PATEO BARRA </t>
  </si>
  <si>
    <t xml:space="preserve">R$    31.476,00 </t>
  </si>
  <si>
    <t xml:space="preserve"> R$    11.177,82 </t>
  </si>
  <si>
    <t xml:space="preserve"> R$          749,89 </t>
  </si>
  <si>
    <t xml:space="preserve"> R$         43.403,71 </t>
  </si>
  <si>
    <t xml:space="preserve"> R$    22.560,03 </t>
  </si>
  <si>
    <t xml:space="preserve"> R$    15.385,80 </t>
  </si>
  <si>
    <t xml:space="preserve"> R$         37.945,83 </t>
  </si>
  <si>
    <t>EXCLUSIF</t>
  </si>
  <si>
    <t xml:space="preserve">R$    13.660,58 </t>
  </si>
  <si>
    <t xml:space="preserve"> R$      7.325,81 </t>
  </si>
  <si>
    <t xml:space="preserve"> R$         20.986,39 </t>
  </si>
  <si>
    <t>DIF. CI 36 A</t>
  </si>
  <si>
    <t xml:space="preserve">MAIO </t>
  </si>
  <si>
    <t xml:space="preserve"> R$          582,84 </t>
  </si>
  <si>
    <t xml:space="preserve"> R$               582,84 </t>
  </si>
  <si>
    <t xml:space="preserve"> R$                 62,73 </t>
  </si>
  <si>
    <t xml:space="preserve"> SHARK </t>
  </si>
  <si>
    <t xml:space="preserve">R$                   -   </t>
  </si>
  <si>
    <t xml:space="preserve"> R$      9.987,33 </t>
  </si>
  <si>
    <t xml:space="preserve"> R$            9.987,33 </t>
  </si>
  <si>
    <t xml:space="preserve">R$      7.505,84 </t>
  </si>
  <si>
    <t xml:space="preserve"> R$            7.568,57 </t>
  </si>
  <si>
    <t xml:space="preserve">R$    41.768,44 </t>
  </si>
  <si>
    <t xml:space="preserve"> R$    41.768,44 </t>
  </si>
  <si>
    <t xml:space="preserve"> R$         83.536,88 </t>
  </si>
  <si>
    <t xml:space="preserve">R$  119.959,25 </t>
  </si>
  <si>
    <t xml:space="preserve"> R$  109.571,07 </t>
  </si>
  <si>
    <t xml:space="preserve"> R$    37.698,17 </t>
  </si>
  <si>
    <t xml:space="preserve"> R$      3.961,01 </t>
  </si>
  <si>
    <t xml:space="preserve"> R$                                                                      271.189,50 </t>
  </si>
  <si>
    <t xml:space="preserve">R$  283.013,47 </t>
  </si>
  <si>
    <t xml:space="preserve"> R$  377.728,46 </t>
  </si>
  <si>
    <t xml:space="preserve"> R$    13.789,40 </t>
  </si>
  <si>
    <t xml:space="preserve"> R$    59.794,50 </t>
  </si>
  <si>
    <t xml:space="preserve"> R$    11.859,26 </t>
  </si>
  <si>
    <t xml:space="preserve"> R$      9.087,00 </t>
  </si>
  <si>
    <t xml:space="preserve"> R$                                                                      755.272,09 </t>
  </si>
  <si>
    <t>SAO FRANCISCO</t>
  </si>
  <si>
    <t xml:space="preserve"> R$          328,68 </t>
  </si>
  <si>
    <t xml:space="preserve"> R$               328,68 </t>
  </si>
  <si>
    <t>VOXY</t>
  </si>
  <si>
    <t xml:space="preserve">R$    15.851,48 </t>
  </si>
  <si>
    <t xml:space="preserve"> R$         15.976,94 </t>
  </si>
  <si>
    <t>GALERIA MOOCA</t>
  </si>
  <si>
    <t xml:space="preserve">R$    11.390,92 </t>
  </si>
  <si>
    <t xml:space="preserve"> R$         11.390,92 </t>
  </si>
  <si>
    <t xml:space="preserve"> R$          878,88 </t>
  </si>
  <si>
    <t xml:space="preserve"> R$               878,88 </t>
  </si>
  <si>
    <t xml:space="preserve"> R$          250,92 </t>
  </si>
  <si>
    <t xml:space="preserve"> R$               250,92 </t>
  </si>
  <si>
    <t xml:space="preserve"> R$    11.667,46 </t>
  </si>
  <si>
    <t xml:space="preserve"> R$         11.667,46 </t>
  </si>
  <si>
    <t xml:space="preserve"> MADISON SQUARE </t>
  </si>
  <si>
    <t xml:space="preserve"> R$               172,52 </t>
  </si>
  <si>
    <t xml:space="preserve"> R$      4.313,69 </t>
  </si>
  <si>
    <t xml:space="preserve"> R$            4.313,69 </t>
  </si>
  <si>
    <t xml:space="preserve">R$      1.563,45 </t>
  </si>
  <si>
    <t xml:space="preserve"> R$            1.563,45 </t>
  </si>
  <si>
    <t>R$                   -   </t>
  </si>
  <si>
    <t xml:space="preserve"> R$          682,28 </t>
  </si>
  <si>
    <t xml:space="preserve"> R$          108,85 </t>
  </si>
  <si>
    <t xml:space="preserve"> R$               791,13 </t>
  </si>
  <si>
    <t xml:space="preserve"> R$      4.810,97 </t>
  </si>
  <si>
    <t xml:space="preserve"> R$            4.810,97 </t>
  </si>
  <si>
    <t>HORIZONTE</t>
  </si>
  <si>
    <t>SEG./ SERV.</t>
  </si>
  <si>
    <t xml:space="preserve">-R$      1.199,56 </t>
  </si>
  <si>
    <t xml:space="preserve"> R$    10.982,78 </t>
  </si>
  <si>
    <t xml:space="preserve">-R$         154,25 </t>
  </si>
  <si>
    <t xml:space="preserve"> R$            9.628,97 </t>
  </si>
  <si>
    <t xml:space="preserve"> AQUARELA </t>
  </si>
  <si>
    <t xml:space="preserve"> R$      3.000,00 </t>
  </si>
  <si>
    <t xml:space="preserve"> R$            3.000,00 </t>
  </si>
  <si>
    <t xml:space="preserve">R$      5.560,27 </t>
  </si>
  <si>
    <t xml:space="preserve"> R$      8.589,22 </t>
  </si>
  <si>
    <t xml:space="preserve">-R$            25,92 </t>
  </si>
  <si>
    <t xml:space="preserve"> R$         14.123,57 </t>
  </si>
  <si>
    <t xml:space="preserve">R$    40.453,65 </t>
  </si>
  <si>
    <t xml:space="preserve"> R$    40.453,65 </t>
  </si>
  <si>
    <t xml:space="preserve"> R$         80.907,30 </t>
  </si>
  <si>
    <t xml:space="preserve">R$    73.620,21 </t>
  </si>
  <si>
    <t xml:space="preserve"> R$    77.186,36 </t>
  </si>
  <si>
    <t xml:space="preserve"> R$      4.685,14 </t>
  </si>
  <si>
    <t xml:space="preserve"> R$                                                                      159.805,40 </t>
  </si>
  <si>
    <t xml:space="preserve">R$  557.858,33 </t>
  </si>
  <si>
    <t xml:space="preserve"> R$  293.650,50 </t>
  </si>
  <si>
    <t xml:space="preserve"> R$    82.351,72 </t>
  </si>
  <si>
    <t xml:space="preserve"> R$      9.397,84 </t>
  </si>
  <si>
    <t xml:space="preserve"> R$    21.763,85 </t>
  </si>
  <si>
    <t xml:space="preserve"> R$                                                                      965.022,24 </t>
  </si>
  <si>
    <t xml:space="preserve">ACRESC </t>
  </si>
  <si>
    <t>GERENTE 50%</t>
  </si>
  <si>
    <t>FARMER 50%</t>
  </si>
  <si>
    <t xml:space="preserve">R$          550,01 </t>
  </si>
  <si>
    <t xml:space="preserve"> R$               550,01 </t>
  </si>
  <si>
    <t xml:space="preserve"> R$      5.109,63 </t>
  </si>
  <si>
    <t xml:space="preserve"> R$            5.109,63 </t>
  </si>
  <si>
    <t xml:space="preserve">R$    15.228,11 </t>
  </si>
  <si>
    <t xml:space="preserve"> R$         15.228,11 </t>
  </si>
  <si>
    <t xml:space="preserve"> MASA 17 </t>
  </si>
  <si>
    <t>DESIGN ARTE</t>
  </si>
  <si>
    <t xml:space="preserve"> R$    20.611,51 </t>
  </si>
  <si>
    <t xml:space="preserve"> R$         20.674,24 </t>
  </si>
  <si>
    <t>NULO</t>
  </si>
  <si>
    <t>DUO MORUMBI</t>
  </si>
  <si>
    <t xml:space="preserve"> R$      6.473,08 </t>
  </si>
  <si>
    <t xml:space="preserve"> R$            6.473,08 </t>
  </si>
  <si>
    <t>EDIF. GIOIA</t>
  </si>
  <si>
    <t xml:space="preserve">R$      8.668,00 </t>
  </si>
  <si>
    <t xml:space="preserve"> R$            8.668,00 </t>
  </si>
  <si>
    <t>ATACADÃO</t>
  </si>
  <si>
    <t>SERV. / SEG.</t>
  </si>
  <si>
    <t xml:space="preserve">R$    22.813,29 </t>
  </si>
  <si>
    <t xml:space="preserve">-R$    15.745,57 </t>
  </si>
  <si>
    <t xml:space="preserve"> R$            7.067,72 </t>
  </si>
  <si>
    <t xml:space="preserve">R$    15.500,00 </t>
  </si>
  <si>
    <t xml:space="preserve"> R$         15.500,00 </t>
  </si>
  <si>
    <t xml:space="preserve"> WORK CENTER 5 </t>
  </si>
  <si>
    <t xml:space="preserve"> R$      2.834,00 </t>
  </si>
  <si>
    <t xml:space="preserve"> R$            2.834,00 </t>
  </si>
  <si>
    <t>CHARLES</t>
  </si>
  <si>
    <t xml:space="preserve">R$          355,00 </t>
  </si>
  <si>
    <t xml:space="preserve"> R$               355,00 </t>
  </si>
  <si>
    <t>LUCIANO / SECURITY</t>
  </si>
  <si>
    <t xml:space="preserve"> MAISON LOUISE </t>
  </si>
  <si>
    <t xml:space="preserve">R$          956,16 </t>
  </si>
  <si>
    <t xml:space="preserve"> R$          478,08 </t>
  </si>
  <si>
    <t xml:space="preserve"> R$            1.434,24 </t>
  </si>
  <si>
    <t>DENISE / SECURITY</t>
  </si>
  <si>
    <t>UNITED MEDICAL</t>
  </si>
  <si>
    <t xml:space="preserve"> R$    12.054,08 </t>
  </si>
  <si>
    <t xml:space="preserve"> R$      1.326,64 </t>
  </si>
  <si>
    <t xml:space="preserve"> R$         13.380,72 </t>
  </si>
  <si>
    <t>CEREJEIRAS 1</t>
  </si>
  <si>
    <t xml:space="preserve">R$      4.114,30 </t>
  </si>
  <si>
    <t xml:space="preserve"> R$      7.225,74 </t>
  </si>
  <si>
    <t xml:space="preserve"> R$         11.340,04 </t>
  </si>
  <si>
    <t>ANDREA/VASTAG</t>
  </si>
  <si>
    <t xml:space="preserve">  BURTI </t>
  </si>
  <si>
    <t>VERTE BELEM</t>
  </si>
  <si>
    <t xml:space="preserve">R$      6.379,74 </t>
  </si>
  <si>
    <t xml:space="preserve">-R$         271,63 </t>
  </si>
  <si>
    <t xml:space="preserve">-R$         149,57 </t>
  </si>
  <si>
    <t xml:space="preserve"> R$            6.021,27 </t>
  </si>
  <si>
    <t xml:space="preserve">R$          119,18 </t>
  </si>
  <si>
    <t xml:space="preserve"> R$               119,18 </t>
  </si>
  <si>
    <t xml:space="preserve">R$      1.895,32 </t>
  </si>
  <si>
    <t xml:space="preserve"> R$            1.895,32 </t>
  </si>
  <si>
    <t>NOVEMBRO</t>
  </si>
  <si>
    <t xml:space="preserve">R$    99.211,03 </t>
  </si>
  <si>
    <t xml:space="preserve"> R$    99.211,03 </t>
  </si>
  <si>
    <t xml:space="preserve"> R$       198.422,06 </t>
  </si>
  <si>
    <t xml:space="preserve">R$  175.790,14 </t>
  </si>
  <si>
    <t xml:space="preserve"> R$  106.910,97 </t>
  </si>
  <si>
    <t xml:space="preserve"> R$    19.486,27 </t>
  </si>
  <si>
    <t xml:space="preserve"> R$      6.323,51 </t>
  </si>
  <si>
    <t xml:space="preserve"> R$      6.687,19 </t>
  </si>
  <si>
    <t xml:space="preserve"> R$                                                                                  315.198,08 </t>
  </si>
  <si>
    <t xml:space="preserve">R$  488.065,85 </t>
  </si>
  <si>
    <t xml:space="preserve"> R$  395.315,43 </t>
  </si>
  <si>
    <t xml:space="preserve"> R$    63.013,66 </t>
  </si>
  <si>
    <t xml:space="preserve"> R$    12.314,28 </t>
  </si>
  <si>
    <t xml:space="preserve"> R$    15.552,46 </t>
  </si>
  <si>
    <t xml:space="preserve"> R$                                                                                  974.261,68 </t>
  </si>
  <si>
    <t xml:space="preserve"> R$      8.146,21 </t>
  </si>
  <si>
    <t xml:space="preserve"> R$            8.146,21 </t>
  </si>
  <si>
    <t>SECURITY/ PEDRO</t>
  </si>
  <si>
    <t xml:space="preserve">PARQUE CLUB </t>
  </si>
  <si>
    <t xml:space="preserve"> R$      7.215,71 </t>
  </si>
  <si>
    <t xml:space="preserve"> R$            7.215,71 </t>
  </si>
  <si>
    <t xml:space="preserve"> PREVENT </t>
  </si>
  <si>
    <t>SEV.</t>
  </si>
  <si>
    <t xml:space="preserve">R$      8.088,32 </t>
  </si>
  <si>
    <t xml:space="preserve"> R$            8.088,32 </t>
  </si>
  <si>
    <t xml:space="preserve"> MANTIQUEIRA </t>
  </si>
  <si>
    <t xml:space="preserve"> R$      9.832,45 </t>
  </si>
  <si>
    <t xml:space="preserve"> R$            45,00 </t>
  </si>
  <si>
    <t xml:space="preserve"> R$            9.877,45 </t>
  </si>
  <si>
    <t>SECURITY / LUCIANO</t>
  </si>
  <si>
    <t xml:space="preserve"> MERCANTIL </t>
  </si>
  <si>
    <t xml:space="preserve">R$      5.495,27 </t>
  </si>
  <si>
    <t xml:space="preserve"> R$            5.495,27 </t>
  </si>
  <si>
    <t>BELLINI</t>
  </si>
  <si>
    <t xml:space="preserve"> R$    21.770,23 </t>
  </si>
  <si>
    <t xml:space="preserve"> R$         21.895,69 </t>
  </si>
  <si>
    <t>SECURITY / DENISE</t>
  </si>
  <si>
    <t xml:space="preserve">R$    18.281,79 </t>
  </si>
  <si>
    <t xml:space="preserve"> R$         18.281,79 </t>
  </si>
  <si>
    <t xml:space="preserve"> HELBOR SPAZIO </t>
  </si>
  <si>
    <t xml:space="preserve"> R$    14.849,29 </t>
  </si>
  <si>
    <t xml:space="preserve"> R$      1.251,67 </t>
  </si>
  <si>
    <t xml:space="preserve"> R$         16.100,96 </t>
  </si>
  <si>
    <t xml:space="preserve"> R$    23.159,24 </t>
  </si>
  <si>
    <t xml:space="preserve"> R$         23.159,24 </t>
  </si>
  <si>
    <t xml:space="preserve">R$    13.814,27 </t>
  </si>
  <si>
    <t xml:space="preserve"> R$      3.601,74 </t>
  </si>
  <si>
    <t xml:space="preserve"> R$         17.478,74 </t>
  </si>
  <si>
    <t xml:space="preserve"> CEREJEIRA </t>
  </si>
  <si>
    <t xml:space="preserve"> R$      1.237,86 </t>
  </si>
  <si>
    <t xml:space="preserve"> R$            1.363,32 </t>
  </si>
  <si>
    <t>ANDREA / VASTAG</t>
  </si>
  <si>
    <t xml:space="preserve"> R$      4.989,62 </t>
  </si>
  <si>
    <t xml:space="preserve"> R$      1.337,91 </t>
  </si>
  <si>
    <t xml:space="preserve"> R$            6.327,53 </t>
  </si>
  <si>
    <t xml:space="preserve"> R$                 45,00 </t>
  </si>
  <si>
    <t>SECURITY/ LUCIANO</t>
  </si>
  <si>
    <t>DEZEMBRO</t>
  </si>
  <si>
    <t xml:space="preserve">R$  163.708,06 </t>
  </si>
  <si>
    <t xml:space="preserve"> R$  163.708,06 </t>
  </si>
  <si>
    <t xml:space="preserve"> R$       327.416,11 </t>
  </si>
  <si>
    <t xml:space="preserve">R$  209.387,71 </t>
  </si>
  <si>
    <t xml:space="preserve"> R$  223.459,60 </t>
  </si>
  <si>
    <t xml:space="preserve"> R$    27.835,10 </t>
  </si>
  <si>
    <t xml:space="preserve"> R$    10.208,94 </t>
  </si>
  <si>
    <t xml:space="preserve"> R$                                                                             470.891,34 </t>
  </si>
  <si>
    <t xml:space="preserve">R$  273.518,14 </t>
  </si>
  <si>
    <t xml:space="preserve"> R$  266.812,68 </t>
  </si>
  <si>
    <t xml:space="preserve"> R$    40.016,84 </t>
  </si>
  <si>
    <t xml:space="preserve"> R$    11.979,15 </t>
  </si>
  <si>
    <t xml:space="preserve"> R$                                                                            592.326,80 </t>
  </si>
  <si>
    <t>NEGOCIO REALIZADO POR</t>
  </si>
  <si>
    <t>SERVIÇOS</t>
  </si>
  <si>
    <t>TABELA</t>
  </si>
  <si>
    <t>EFTEC</t>
  </si>
  <si>
    <t>ACRESC.</t>
  </si>
  <si>
    <t xml:space="preserve"> R$      3.765,39 </t>
  </si>
  <si>
    <t xml:space="preserve"> R$          317,14 </t>
  </si>
  <si>
    <t xml:space="preserve"> R$        4.082,53 </t>
  </si>
  <si>
    <t xml:space="preserve">R$            4.082,53 </t>
  </si>
  <si>
    <t>MANTIQUEIRA</t>
  </si>
  <si>
    <t xml:space="preserve"> R$            90,00 </t>
  </si>
  <si>
    <t xml:space="preserve"> R$             90,00 </t>
  </si>
  <si>
    <t xml:space="preserve">R$                95,92 </t>
  </si>
  <si>
    <t xml:space="preserve"> R$             -   </t>
  </si>
  <si>
    <t xml:space="preserve"> R$             5,92 </t>
  </si>
  <si>
    <t xml:space="preserve"> R$              5,92 </t>
  </si>
  <si>
    <t>O2 JD. SUL</t>
  </si>
  <si>
    <t xml:space="preserve">R$            64,52 </t>
  </si>
  <si>
    <t xml:space="preserve"> R$             64,52 </t>
  </si>
  <si>
    <t xml:space="preserve">R$                68,77 </t>
  </si>
  <si>
    <t xml:space="preserve"> R$              4,25 </t>
  </si>
  <si>
    <t xml:space="preserve"> R$    12.121,90 </t>
  </si>
  <si>
    <t xml:space="preserve"> R$      12.121,90 </t>
  </si>
  <si>
    <t xml:space="preserve">R$          12.919,52 </t>
  </si>
  <si>
    <t xml:space="preserve"> R$         797,62 </t>
  </si>
  <si>
    <t xml:space="preserve"> R$           797,62 </t>
  </si>
  <si>
    <t xml:space="preserve">R$        3.483,08 </t>
  </si>
  <si>
    <t xml:space="preserve"> R$               -   </t>
  </si>
  <si>
    <t xml:space="preserve"> R$        3.483,08 </t>
  </si>
  <si>
    <t xml:space="preserve">R$            3.483,08 </t>
  </si>
  <si>
    <t>SEGURANÇA</t>
  </si>
  <si>
    <t xml:space="preserve">R$      11.812,68 </t>
  </si>
  <si>
    <t xml:space="preserve"> R$                 -   </t>
  </si>
  <si>
    <t xml:space="preserve"> R$          214,47 </t>
  </si>
  <si>
    <t xml:space="preserve"> R$      12.027,15 </t>
  </si>
  <si>
    <t xml:space="preserve">R$          12.027,15 </t>
  </si>
  <si>
    <t xml:space="preserve"> R$      14.939,32 </t>
  </si>
  <si>
    <t xml:space="preserve"> R$          471,79 </t>
  </si>
  <si>
    <t xml:space="preserve"> R$      15.411,11 </t>
  </si>
  <si>
    <t xml:space="preserve">R$          16.479,27 </t>
  </si>
  <si>
    <t xml:space="preserve"> R$        1.068,16 </t>
  </si>
  <si>
    <t xml:space="preserve">R$        3.770,22 </t>
  </si>
  <si>
    <t xml:space="preserve"> R$        3.770,22 </t>
  </si>
  <si>
    <t xml:space="preserve">R$            4.018,30 </t>
  </si>
  <si>
    <t xml:space="preserve"> R$           248,08 </t>
  </si>
  <si>
    <t>TERRAÇO PAULISTANO</t>
  </si>
  <si>
    <t xml:space="preserve"> R$         943,54 </t>
  </si>
  <si>
    <t xml:space="preserve"> R$           943,54 </t>
  </si>
  <si>
    <t xml:space="preserve">R$            1.005,62 </t>
  </si>
  <si>
    <t xml:space="preserve"> R$          62,08 </t>
  </si>
  <si>
    <t xml:space="preserve"> R$             62,08 </t>
  </si>
  <si>
    <t xml:space="preserve">R$           811,58 </t>
  </si>
  <si>
    <t xml:space="preserve"> R$           285,40 </t>
  </si>
  <si>
    <t xml:space="preserve"> R$         706,52 </t>
  </si>
  <si>
    <t xml:space="preserve"> R$       196,49 </t>
  </si>
  <si>
    <t xml:space="preserve"> R$        1.999,99 </t>
  </si>
  <si>
    <t xml:space="preserve">R$            2.133,22 </t>
  </si>
  <si>
    <t xml:space="preserve"> R$            53,40 </t>
  </si>
  <si>
    <t xml:space="preserve"> R$            20,41 </t>
  </si>
  <si>
    <t xml:space="preserve"> R$          46,49 </t>
  </si>
  <si>
    <t xml:space="preserve"> R$        12,93 </t>
  </si>
  <si>
    <t xml:space="preserve"> R$           133,23 </t>
  </si>
  <si>
    <t>HM HOTEIS</t>
  </si>
  <si>
    <t xml:space="preserve"> R$      22.150,44 </t>
  </si>
  <si>
    <t xml:space="preserve">R$          23.734,20 </t>
  </si>
  <si>
    <t xml:space="preserve"> R$        1.583,76 </t>
  </si>
  <si>
    <t>FLEX OSASCO</t>
  </si>
  <si>
    <t xml:space="preserve"> R$        6.060,61 </t>
  </si>
  <si>
    <t xml:space="preserve">R$            6.493,94 </t>
  </si>
  <si>
    <t xml:space="preserve"> R$           433,33 </t>
  </si>
  <si>
    <t xml:space="preserve">R$        2.180,27 </t>
  </si>
  <si>
    <t xml:space="preserve"> R$        2.180,27 </t>
  </si>
  <si>
    <t xml:space="preserve">R$            2.323,73 </t>
  </si>
  <si>
    <t xml:space="preserve"> R$           143,46 </t>
  </si>
  <si>
    <t>SÃO CARLOS</t>
  </si>
  <si>
    <t xml:space="preserve"> R$      12.050,40 </t>
  </si>
  <si>
    <t xml:space="preserve">R$          12.912,00 </t>
  </si>
  <si>
    <t xml:space="preserve"> R$           861,60 </t>
  </si>
  <si>
    <t>EVOLUÇÃO FATURAMENTO</t>
  </si>
  <si>
    <t xml:space="preserve">R$      17.344,64 </t>
  </si>
  <si>
    <t xml:space="preserve"> R$      17.344,64 </t>
  </si>
  <si>
    <t xml:space="preserve"> R$      34.689,28 </t>
  </si>
  <si>
    <t xml:space="preserve">R$          34.689,28 </t>
  </si>
  <si>
    <t xml:space="preserve">R$    39.916,18 </t>
  </si>
  <si>
    <t xml:space="preserve"> R$    76.798,07 </t>
  </si>
  <si>
    <t xml:space="preserve"> R$  18.443,54 </t>
  </si>
  <si>
    <t xml:space="preserve"> R$     209,42 </t>
  </si>
  <si>
    <t xml:space="preserve"> R$     1.099,32 </t>
  </si>
  <si>
    <t xml:space="preserve"> R$  136.466,54 </t>
  </si>
  <si>
    <t xml:space="preserve"> R$      136.466,54 </t>
  </si>
  <si>
    <t xml:space="preserve">R$      136.466,54 </t>
  </si>
  <si>
    <t>ACRÉSC.</t>
  </si>
  <si>
    <t xml:space="preserve">R$           663,63 </t>
  </si>
  <si>
    <t xml:space="preserve"> R$           328,38 </t>
  </si>
  <si>
    <t xml:space="preserve"> R$           992,01 </t>
  </si>
  <si>
    <t xml:space="preserve">R$               992,01 </t>
  </si>
  <si>
    <t>JD. BRASIL - MANTIQUEIRA</t>
  </si>
  <si>
    <t xml:space="preserve"> R$        3.527,73 </t>
  </si>
  <si>
    <t xml:space="preserve">R$            3.527,73 </t>
  </si>
  <si>
    <t>MERCANTIL FINASA</t>
  </si>
  <si>
    <t xml:space="preserve">R$                 -   </t>
  </si>
  <si>
    <t xml:space="preserve"> R$    53.350,18 </t>
  </si>
  <si>
    <t xml:space="preserve"> R$      53.350,18 </t>
  </si>
  <si>
    <t xml:space="preserve">R$          53.350,18 </t>
  </si>
  <si>
    <t xml:space="preserve">R$            70,00 </t>
  </si>
  <si>
    <t xml:space="preserve"> R$             70,00 </t>
  </si>
  <si>
    <t xml:space="preserve">R$                70,00 </t>
  </si>
  <si>
    <t>JD. PERDIZES</t>
  </si>
  <si>
    <t xml:space="preserve"> R$    7.394,66 </t>
  </si>
  <si>
    <t xml:space="preserve"> R$        7.394,66 </t>
  </si>
  <si>
    <t xml:space="preserve">R$            7.394,66 </t>
  </si>
  <si>
    <t>REFUGE</t>
  </si>
  <si>
    <t xml:space="preserve">R$           700,00 </t>
  </si>
  <si>
    <t xml:space="preserve"> R$             -   </t>
  </si>
  <si>
    <t xml:space="preserve"> R$           700,00 </t>
  </si>
  <si>
    <t xml:space="preserve">R$               700,00 </t>
  </si>
  <si>
    <t>GATE ONE</t>
  </si>
  <si>
    <t xml:space="preserve"> R$      3.889,87 </t>
  </si>
  <si>
    <t xml:space="preserve"> R$        3.889,87 </t>
  </si>
  <si>
    <t xml:space="preserve">R$            3.889,87 </t>
  </si>
  <si>
    <t xml:space="preserve">R$        1.000,00 </t>
  </si>
  <si>
    <t xml:space="preserve"> R$        1.154,17 </t>
  </si>
  <si>
    <t xml:space="preserve"> R$        2.154,17 </t>
  </si>
  <si>
    <t xml:space="preserve">R$            2.154,17 </t>
  </si>
  <si>
    <t>PREVENT SENIOR PARAÍSO</t>
  </si>
  <si>
    <t xml:space="preserve"> R$       23.463,28 </t>
  </si>
  <si>
    <t xml:space="preserve"> R$      23.463,28 </t>
  </si>
  <si>
    <t xml:space="preserve">R$          23.463,28 </t>
  </si>
  <si>
    <t xml:space="preserve"> R$          161,78 </t>
  </si>
  <si>
    <t xml:space="preserve"> R$           161,78 </t>
  </si>
  <si>
    <t xml:space="preserve">R$               161,78 </t>
  </si>
  <si>
    <t xml:space="preserve"> R$       11.518,85 </t>
  </si>
  <si>
    <t xml:space="preserve"> R$          660,76 </t>
  </si>
  <si>
    <t xml:space="preserve"> R$      12.179,61 </t>
  </si>
  <si>
    <t xml:space="preserve">R$          12.179,61 </t>
  </si>
  <si>
    <t>SILVER PARK</t>
  </si>
  <si>
    <t xml:space="preserve">R$           100,00 </t>
  </si>
  <si>
    <t xml:space="preserve"> R$           100,00 </t>
  </si>
  <si>
    <t xml:space="preserve"> R$               106,58 </t>
  </si>
  <si>
    <t xml:space="preserve"> R$              6,58 </t>
  </si>
  <si>
    <t xml:space="preserve"> R$                  -   </t>
  </si>
  <si>
    <t>JD. BRASIL - CENTRAL</t>
  </si>
  <si>
    <t xml:space="preserve">R$        2.020,03 </t>
  </si>
  <si>
    <t xml:space="preserve"> R$        2.020,03 </t>
  </si>
  <si>
    <t xml:space="preserve">R$            2.020,03 </t>
  </si>
  <si>
    <t xml:space="preserve">R$    110.454,33 </t>
  </si>
  <si>
    <t xml:space="preserve"> R$     110.454,33 </t>
  </si>
  <si>
    <t xml:space="preserve"> R$    220.908,65 </t>
  </si>
  <si>
    <t xml:space="preserve">R$        220.908,65 </t>
  </si>
  <si>
    <t xml:space="preserve">R$  115.014,57 </t>
  </si>
  <si>
    <t xml:space="preserve"> R$   150.446,74 </t>
  </si>
  <si>
    <t xml:space="preserve"> R$  53.350,18 </t>
  </si>
  <si>
    <t xml:space="preserve"> R$    3.889,87 </t>
  </si>
  <si>
    <t xml:space="preserve"> R$  7.394,66 </t>
  </si>
  <si>
    <t xml:space="preserve"> R$        822,54 </t>
  </si>
  <si>
    <t xml:space="preserve"> R$  330.918,55 </t>
  </si>
  <si>
    <t xml:space="preserve"> R$      330.918,55 </t>
  </si>
  <si>
    <t xml:space="preserve">R$      330.918,55 </t>
  </si>
  <si>
    <t>TOTAL GERAL</t>
  </si>
  <si>
    <t>IMPLANTAÇÕES + ACRÉSCIMOS</t>
  </si>
  <si>
    <t>OBS.</t>
  </si>
  <si>
    <t>ORIGINALLE IPIRANGE</t>
  </si>
  <si>
    <t xml:space="preserve"> R$      3.856,84 </t>
  </si>
  <si>
    <t xml:space="preserve"> R$        3.856,84 </t>
  </si>
  <si>
    <t xml:space="preserve">R$            3.856,84 </t>
  </si>
  <si>
    <t>PATEO MALZONI</t>
  </si>
  <si>
    <t xml:space="preserve">R$      58.114,13 </t>
  </si>
  <si>
    <t xml:space="preserve"> R$      58.114,13 </t>
  </si>
  <si>
    <t xml:space="preserve">R$          58.114,13 </t>
  </si>
  <si>
    <t xml:space="preserve">R$        5.127,23 </t>
  </si>
  <si>
    <t xml:space="preserve"> R$        5.127,23 </t>
  </si>
  <si>
    <t xml:space="preserve">R$            5.127,23 </t>
  </si>
  <si>
    <t>RETR. FEV/17</t>
  </si>
  <si>
    <t xml:space="preserve"> R$       1.256,45 </t>
  </si>
  <si>
    <t xml:space="preserve"> R$        1.256,45 </t>
  </si>
  <si>
    <t xml:space="preserve">R$            1.256,45 </t>
  </si>
  <si>
    <t>BAGLEY DO BRASIL</t>
  </si>
  <si>
    <t xml:space="preserve">R$                 -   </t>
  </si>
  <si>
    <t xml:space="preserve"> R$     19.146,96 </t>
  </si>
  <si>
    <t xml:space="preserve"> R$      19.146,96 </t>
  </si>
  <si>
    <t xml:space="preserve">R$          19.146,96 </t>
  </si>
  <si>
    <t xml:space="preserve">R$      15.142,65 </t>
  </si>
  <si>
    <t xml:space="preserve"> R$      3.924,35 </t>
  </si>
  <si>
    <t xml:space="preserve"> R$      19.129,73 </t>
  </si>
  <si>
    <t xml:space="preserve">R$          19.129,73 </t>
  </si>
  <si>
    <t>ALEGRIA</t>
  </si>
  <si>
    <t xml:space="preserve"> R$           188,19 </t>
  </si>
  <si>
    <t xml:space="preserve">R$               188,19 </t>
  </si>
  <si>
    <t>PAÇO DE TOLEDO</t>
  </si>
  <si>
    <t xml:space="preserve"> R$         421,13 </t>
  </si>
  <si>
    <t xml:space="preserve"> R$           421,13 </t>
  </si>
  <si>
    <t xml:space="preserve">R$               421,13 </t>
  </si>
  <si>
    <t>COND. EDIF. BELLINI</t>
  </si>
  <si>
    <t xml:space="preserve">R$      17.818,40 </t>
  </si>
  <si>
    <t xml:space="preserve"> R$               -   </t>
  </si>
  <si>
    <t xml:space="preserve"> R$      8.322,80 </t>
  </si>
  <si>
    <t xml:space="preserve"> R$      26.141,20 </t>
  </si>
  <si>
    <t>DENISE/SECURITY</t>
  </si>
  <si>
    <t xml:space="preserve">R$          26.141,20 </t>
  </si>
  <si>
    <t xml:space="preserve">R$            69,17 </t>
  </si>
  <si>
    <t xml:space="preserve"> R$             69,17 </t>
  </si>
  <si>
    <t xml:space="preserve">R$                69,17 </t>
  </si>
  <si>
    <t xml:space="preserve"> R$          115,34 </t>
  </si>
  <si>
    <t xml:space="preserve"> R$           115,34 </t>
  </si>
  <si>
    <t xml:space="preserve">R$               115,34 </t>
  </si>
  <si>
    <t xml:space="preserve"> R$     44.016,24 </t>
  </si>
  <si>
    <t xml:space="preserve"> R$      44.016,24 </t>
  </si>
  <si>
    <t xml:space="preserve">R$          44.016,24 </t>
  </si>
  <si>
    <t xml:space="preserve">R$        7.999,72 </t>
  </si>
  <si>
    <t xml:space="preserve"> R$        7.999,72 </t>
  </si>
  <si>
    <t xml:space="preserve">R$            7.999,72 </t>
  </si>
  <si>
    <t xml:space="preserve">VILA NOVA GRANJA VIANA </t>
  </si>
  <si>
    <t xml:space="preserve"> R$          470,00 </t>
  </si>
  <si>
    <t xml:space="preserve"> R$           470,00 </t>
  </si>
  <si>
    <t xml:space="preserve">R$               470,00 </t>
  </si>
  <si>
    <t xml:space="preserve">BONNA VILA MARIANA </t>
  </si>
  <si>
    <t xml:space="preserve"> R$      6.336,82 </t>
  </si>
  <si>
    <t xml:space="preserve"> R$        6.336,82 </t>
  </si>
  <si>
    <t xml:space="preserve">R$            6.336,82 </t>
  </si>
  <si>
    <t>RESERVA ALTO BARUERI</t>
  </si>
  <si>
    <t xml:space="preserve"> R$       6.835,69 </t>
  </si>
  <si>
    <t xml:space="preserve"> R$        6.835,69 </t>
  </si>
  <si>
    <t xml:space="preserve">R$            6.835,69 </t>
  </si>
  <si>
    <t>BIOSQUE ARAUCARIA</t>
  </si>
  <si>
    <t xml:space="preserve">R$            75,58 </t>
  </si>
  <si>
    <t xml:space="preserve"> R$             75,58 </t>
  </si>
  <si>
    <t xml:space="preserve">R$                75,58 </t>
  </si>
  <si>
    <t>MORUMBI MEDICAL CENTER</t>
  </si>
  <si>
    <t xml:space="preserve">R$        4.512,97 </t>
  </si>
  <si>
    <t xml:space="preserve"> R$        4.512,97 </t>
  </si>
  <si>
    <t xml:space="preserve">R$            4.512,97 </t>
  </si>
  <si>
    <t>PAÇO VENTURA</t>
  </si>
  <si>
    <t xml:space="preserve">R$        3.332,65 </t>
  </si>
  <si>
    <t xml:space="preserve"> R$        3.332,65 </t>
  </si>
  <si>
    <t xml:space="preserve">R$            3.332,65 </t>
  </si>
  <si>
    <t xml:space="preserve">R$        7.999,73 </t>
  </si>
  <si>
    <t xml:space="preserve"> R$        7.999,73 </t>
  </si>
  <si>
    <t xml:space="preserve">R$            7.999,73 </t>
  </si>
  <si>
    <t>MAISON MADELEINE</t>
  </si>
  <si>
    <t xml:space="preserve">R$        9.091,92 </t>
  </si>
  <si>
    <t xml:space="preserve"> R$            45,20 </t>
  </si>
  <si>
    <t xml:space="preserve"> R$        9.137,12 </t>
  </si>
  <si>
    <t xml:space="preserve">R$            9.137,12 </t>
  </si>
  <si>
    <t xml:space="preserve">-R$      16.704,75 </t>
  </si>
  <si>
    <t xml:space="preserve"> R$     24.943,69 </t>
  </si>
  <si>
    <t xml:space="preserve"> R$          346,89 </t>
  </si>
  <si>
    <t xml:space="preserve"> R$        8.585,83 </t>
  </si>
  <si>
    <t xml:space="preserve">R$            8.585,83 </t>
  </si>
  <si>
    <t>JD. BRASIL EMPRESARIAL</t>
  </si>
  <si>
    <t>R$                 -   </t>
  </si>
  <si>
    <t xml:space="preserve"> R$          375,26 </t>
  </si>
  <si>
    <t xml:space="preserve"> R$           375,26 </t>
  </si>
  <si>
    <t xml:space="preserve">R$               375,26 </t>
  </si>
  <si>
    <t xml:space="preserve">R$      18.683,97 </t>
  </si>
  <si>
    <t xml:space="preserve"> R$     18.683,97 </t>
  </si>
  <si>
    <t xml:space="preserve"> R$      37.367,94 </t>
  </si>
  <si>
    <t xml:space="preserve">R$          37.367,94 </t>
  </si>
  <si>
    <t xml:space="preserve"> R$  131.263,37 </t>
  </si>
  <si>
    <t xml:space="preserve"> R$ 114.883,00 </t>
  </si>
  <si>
    <t xml:space="preserve"> R$    7.781,19 </t>
  </si>
  <si>
    <t xml:space="preserve"> R$  15.080,75 </t>
  </si>
  <si>
    <t xml:space="preserve"> R$     1.603,61 </t>
  </si>
  <si>
    <t xml:space="preserve"> R$  270.611,92 </t>
  </si>
  <si>
    <t xml:space="preserve"> R$      270.611,92 </t>
  </si>
  <si>
    <t xml:space="preserve">R$      270.611,92 </t>
  </si>
  <si>
    <t>CÓD. MÊS</t>
  </si>
  <si>
    <t xml:space="preserve">VILLA MONTEVERDE </t>
  </si>
  <si>
    <t xml:space="preserve"> R$          300,00 </t>
  </si>
  <si>
    <t xml:space="preserve"> R$           300,00 </t>
  </si>
  <si>
    <t xml:space="preserve">R$               300,00 </t>
  </si>
  <si>
    <t xml:space="preserve"> R$    24.500,00 </t>
  </si>
  <si>
    <t xml:space="preserve"> R$      24.500,00 </t>
  </si>
  <si>
    <t xml:space="preserve">R$          24.500,00 </t>
  </si>
  <si>
    <t>ESTANCIA EUDOXIA</t>
  </si>
  <si>
    <t xml:space="preserve"> R$      25.548,79 </t>
  </si>
  <si>
    <t xml:space="preserve">R$          25.548,79 </t>
  </si>
  <si>
    <t>BOULEVARD</t>
  </si>
  <si>
    <t xml:space="preserve"> R$      10.426,81 </t>
  </si>
  <si>
    <t xml:space="preserve"> R$      10.489,54 </t>
  </si>
  <si>
    <t xml:space="preserve">R$          10.489,54 </t>
  </si>
  <si>
    <t xml:space="preserve">R$      16.923,40 </t>
  </si>
  <si>
    <t xml:space="preserve"> R$        2.100,89 </t>
  </si>
  <si>
    <t xml:space="preserve"> R$      19.149,75 </t>
  </si>
  <si>
    <t xml:space="preserve">R$          19.149,75 </t>
  </si>
  <si>
    <t>UNINOVE - OSASCO</t>
  </si>
  <si>
    <t xml:space="preserve"> R$      23.646,74 </t>
  </si>
  <si>
    <t xml:space="preserve">R$          23.646,74 </t>
  </si>
  <si>
    <t xml:space="preserve"> R$    33.618,55 </t>
  </si>
  <si>
    <t xml:space="preserve"> R$      33.618,55 </t>
  </si>
  <si>
    <t xml:space="preserve">R$          33.618,55 </t>
  </si>
  <si>
    <t xml:space="preserve">R$        1.536,48 </t>
  </si>
  <si>
    <t xml:space="preserve"> R$         376,98 </t>
  </si>
  <si>
    <t xml:space="preserve"> R$        1.913,46 </t>
  </si>
  <si>
    <t xml:space="preserve">R$            1.913,46 </t>
  </si>
  <si>
    <t>MAKSOUD PLAZA</t>
  </si>
  <si>
    <t xml:space="preserve"> R$      23.793,78 </t>
  </si>
  <si>
    <t xml:space="preserve">R$          23.793,78 </t>
  </si>
  <si>
    <t xml:space="preserve">EZ MARK </t>
  </si>
  <si>
    <t xml:space="preserve"> R$             62,73 </t>
  </si>
  <si>
    <t xml:space="preserve">R$                62,73 </t>
  </si>
  <si>
    <t xml:space="preserve">CLEAR SALES S.A. </t>
  </si>
  <si>
    <t xml:space="preserve"> R$      10.954,56 </t>
  </si>
  <si>
    <t xml:space="preserve">R$          10.954,56 </t>
  </si>
  <si>
    <t>ACQUA VITA NOVA MOOCA</t>
  </si>
  <si>
    <t xml:space="preserve">R$           526,50 </t>
  </si>
  <si>
    <t xml:space="preserve"> R$           526,50 </t>
  </si>
  <si>
    <t xml:space="preserve">R$               526,50 </t>
  </si>
  <si>
    <t xml:space="preserve">VILLAGIO LUNA </t>
  </si>
  <si>
    <t xml:space="preserve"> R$         817,06 </t>
  </si>
  <si>
    <t xml:space="preserve"> R$           817,06 </t>
  </si>
  <si>
    <t xml:space="preserve">R$               817,06 </t>
  </si>
  <si>
    <t xml:space="preserve">R$        8.620,53 </t>
  </si>
  <si>
    <t xml:space="preserve"> R$        8.620,53 </t>
  </si>
  <si>
    <t xml:space="preserve">R$            8.620,53 </t>
  </si>
  <si>
    <t xml:space="preserve">R$      89.505,86 </t>
  </si>
  <si>
    <t xml:space="preserve"> R$      89.505,86 </t>
  </si>
  <si>
    <t xml:space="preserve"> R$    179.011,72 </t>
  </si>
  <si>
    <t xml:space="preserve">R$        179.011,72 </t>
  </si>
  <si>
    <t xml:space="preserve">R$  117.112,77 </t>
  </si>
  <si>
    <t xml:space="preserve"> R$  209.624,17 </t>
  </si>
  <si>
    <t xml:space="preserve"> R$  33.618,55 </t>
  </si>
  <si>
    <t xml:space="preserve"> R$  25.694,04 </t>
  </si>
  <si>
    <t xml:space="preserve"> R$        550,92 </t>
  </si>
  <si>
    <t xml:space="preserve"> R$  386.600,45 </t>
  </si>
  <si>
    <t xml:space="preserve"> R$      386.600,45 </t>
  </si>
  <si>
    <t xml:space="preserve">R$      386.600,45 </t>
  </si>
  <si>
    <t xml:space="preserve">R$            70,13 </t>
  </si>
  <si>
    <t xml:space="preserve">R$            63,51 </t>
  </si>
  <si>
    <t xml:space="preserve"> R$             63,51 </t>
  </si>
  <si>
    <t xml:space="preserve">R$                63,51 </t>
  </si>
  <si>
    <t xml:space="preserve">R$       4.500,53 </t>
  </si>
  <si>
    <t xml:space="preserve"> R$      3.730,30 </t>
  </si>
  <si>
    <t xml:space="preserve"> R$        3.730,30 </t>
  </si>
  <si>
    <t xml:space="preserve">R$            3.730,30 </t>
  </si>
  <si>
    <t>PREVENT SENIOR - MOOCA</t>
  </si>
  <si>
    <t xml:space="preserve">R$     18.501,96 </t>
  </si>
  <si>
    <t xml:space="preserve">R$      17.241,06 </t>
  </si>
  <si>
    <t xml:space="preserve"> R$                 -   </t>
  </si>
  <si>
    <t xml:space="preserve"> R$      17.241,06 </t>
  </si>
  <si>
    <t xml:space="preserve">R$          17.241,06 </t>
  </si>
  <si>
    <t>STARK DESIGN DESIRE</t>
  </si>
  <si>
    <t xml:space="preserve">R$            73,10 </t>
  </si>
  <si>
    <t>JD. DES TUILLERIES</t>
  </si>
  <si>
    <t xml:space="preserve">R$          815,94 </t>
  </si>
  <si>
    <t xml:space="preserve"> R$           815,94 </t>
  </si>
  <si>
    <t xml:space="preserve">R$               815,94 </t>
  </si>
  <si>
    <t xml:space="preserve">R$       8.922,44 </t>
  </si>
  <si>
    <t xml:space="preserve">R$        8.533,04 </t>
  </si>
  <si>
    <t xml:space="preserve"> R$        8.595,77 </t>
  </si>
  <si>
    <t xml:space="preserve">R$            8.595,77 </t>
  </si>
  <si>
    <t>EDIF. WBC</t>
  </si>
  <si>
    <t xml:space="preserve">R$       3.790,59 </t>
  </si>
  <si>
    <t xml:space="preserve"> R$        3.227,31 </t>
  </si>
  <si>
    <t xml:space="preserve">R$            3.227,31 </t>
  </si>
  <si>
    <t>SAMETRADE - PREVENT TATUAPE</t>
  </si>
  <si>
    <t xml:space="preserve">R$          146,20 </t>
  </si>
  <si>
    <t xml:space="preserve"> R$           115,34 </t>
  </si>
  <si>
    <t xml:space="preserve">BARRA PARK </t>
  </si>
  <si>
    <t xml:space="preserve"> R$      3.838,73 </t>
  </si>
  <si>
    <t xml:space="preserve"> R$        3.838,73 </t>
  </si>
  <si>
    <t xml:space="preserve">R$            3.838,73 </t>
  </si>
  <si>
    <t xml:space="preserve">NIKE DO BRASIL </t>
  </si>
  <si>
    <t xml:space="preserve">R$          299,63 </t>
  </si>
  <si>
    <t xml:space="preserve">R$                 -   </t>
  </si>
  <si>
    <t xml:space="preserve"> R$           299,63 </t>
  </si>
  <si>
    <t xml:space="preserve">R$               299,63 </t>
  </si>
  <si>
    <t>BOSQUE JEQUITIBA</t>
  </si>
  <si>
    <t>JD. DO BRASIL - SUB. AMAZONIA</t>
  </si>
  <si>
    <t xml:space="preserve"> R$               -   </t>
  </si>
  <si>
    <t xml:space="preserve"> R$             45,00 </t>
  </si>
  <si>
    <t xml:space="preserve">R$                45,00 </t>
  </si>
  <si>
    <t>JD. DO BRASIL - CENTRO EMPR.</t>
  </si>
  <si>
    <t xml:space="preserve">R$     17.113,55 </t>
  </si>
  <si>
    <t xml:space="preserve"> R$    15.437,27 </t>
  </si>
  <si>
    <t xml:space="preserve"> R$      15.500,00 </t>
  </si>
  <si>
    <t xml:space="preserve">R$          15.500,00 </t>
  </si>
  <si>
    <t>COND. NOVARE</t>
  </si>
  <si>
    <t xml:space="preserve">R$       3.441,15 </t>
  </si>
  <si>
    <t xml:space="preserve"> R$       3.441,15 </t>
  </si>
  <si>
    <t xml:space="preserve"> R$        3.441,15 </t>
  </si>
  <si>
    <t xml:space="preserve">R$            3.441,15 </t>
  </si>
  <si>
    <t xml:space="preserve">R$        1.071,63 </t>
  </si>
  <si>
    <t xml:space="preserve"> R$        1.071,63 </t>
  </si>
  <si>
    <t xml:space="preserve"> R$        2.143,26 </t>
  </si>
  <si>
    <t xml:space="preserve">R$            2.143,26 </t>
  </si>
  <si>
    <t xml:space="preserve"> R$   80.820,94 </t>
  </si>
  <si>
    <t xml:space="preserve"> R$    44.213,81 </t>
  </si>
  <si>
    <t xml:space="preserve"> R$      2.187,20 </t>
  </si>
  <si>
    <t xml:space="preserve"> R$  15.437,27 </t>
  </si>
  <si>
    <t xml:space="preserve"> R$    7.569,03 </t>
  </si>
  <si>
    <t xml:space="preserve"> R$      3.227,31 </t>
  </si>
  <si>
    <t xml:space="preserve"> R$     3.789,68 </t>
  </si>
  <si>
    <t xml:space="preserve"> R$    76.424,30 </t>
  </si>
  <si>
    <t xml:space="preserve"> R$        76.424,30 </t>
  </si>
  <si>
    <t xml:space="preserve">R$        76.424,30 </t>
  </si>
  <si>
    <t>TOTAL GERAL IMPLANTAÇÕES + ACRÉSCIMOS</t>
  </si>
  <si>
    <t>CLIP DESIGN</t>
  </si>
  <si>
    <t xml:space="preserve">R$       9.644,52 </t>
  </si>
  <si>
    <t xml:space="preserve">R$            8.412,36 </t>
  </si>
  <si>
    <t xml:space="preserve"> R$            8.412,36 </t>
  </si>
  <si>
    <t xml:space="preserve"> R$            3.685,26 </t>
  </si>
  <si>
    <t xml:space="preserve"> R$                    -   </t>
  </si>
  <si>
    <t xml:space="preserve">R$            3.685,26 </t>
  </si>
  <si>
    <t>CALA DI VOLPE</t>
  </si>
  <si>
    <t>ACRÉSCIMO</t>
  </si>
  <si>
    <t xml:space="preserve">R$       1.400,00 </t>
  </si>
  <si>
    <t xml:space="preserve">R$                      -   </t>
  </si>
  <si>
    <t xml:space="preserve"> R$            1.400,00 </t>
  </si>
  <si>
    <t xml:space="preserve">R$            1.400,00 </t>
  </si>
  <si>
    <t>ETILUX IND.</t>
  </si>
  <si>
    <t xml:space="preserve"> R$           12.529,01 </t>
  </si>
  <si>
    <t xml:space="preserve">-R$          259,66 </t>
  </si>
  <si>
    <t xml:space="preserve"> R$           12.269,35 </t>
  </si>
  <si>
    <t xml:space="preserve">R$          12.269,35 </t>
  </si>
  <si>
    <t>THE PLACE CANARIO E INHAMBU</t>
  </si>
  <si>
    <t xml:space="preserve"> R$                -   </t>
  </si>
  <si>
    <t>MAZA DEZESSETE</t>
  </si>
  <si>
    <t xml:space="preserve">R$       7.656,52 </t>
  </si>
  <si>
    <t xml:space="preserve"> R$            6.740,48 </t>
  </si>
  <si>
    <t xml:space="preserve">R$            6.740,48 </t>
  </si>
  <si>
    <t xml:space="preserve">R$          256,09 </t>
  </si>
  <si>
    <t xml:space="preserve"> R$                  -   </t>
  </si>
  <si>
    <t xml:space="preserve"> R$           256,09 </t>
  </si>
  <si>
    <t xml:space="preserve"> R$               256,09 </t>
  </si>
  <si>
    <t xml:space="preserve">R$               256,09 </t>
  </si>
  <si>
    <t xml:space="preserve"> R$            3.685,26 </t>
  </si>
  <si>
    <t xml:space="preserve">R$          505,73 </t>
  </si>
  <si>
    <t xml:space="preserve"> R$           505,73 </t>
  </si>
  <si>
    <t xml:space="preserve"> R$               505,73 </t>
  </si>
  <si>
    <t xml:space="preserve">R$               505,73 </t>
  </si>
  <si>
    <t>BOSQUES DA LAPA</t>
  </si>
  <si>
    <t xml:space="preserve">R$       9.051,35 </t>
  </si>
  <si>
    <t xml:space="preserve">R$            8.988,62 </t>
  </si>
  <si>
    <t xml:space="preserve"> R$            9.051,35 </t>
  </si>
  <si>
    <t xml:space="preserve">R$            9.051,35 </t>
  </si>
  <si>
    <t>PIONEIRO</t>
  </si>
  <si>
    <t xml:space="preserve">R$       1.136,04 </t>
  </si>
  <si>
    <t xml:space="preserve">R$            1.136,04 </t>
  </si>
  <si>
    <t xml:space="preserve"> R$            1.136,04 </t>
  </si>
  <si>
    <t>CARMEL</t>
  </si>
  <si>
    <t xml:space="preserve"> R$               145,54 </t>
  </si>
  <si>
    <t xml:space="preserve"> R$               145,54 </t>
  </si>
  <si>
    <t xml:space="preserve">R$               145,54 </t>
  </si>
  <si>
    <t xml:space="preserve">R$           17.391,84 </t>
  </si>
  <si>
    <t xml:space="preserve"> R$           17.391,84 </t>
  </si>
  <si>
    <t xml:space="preserve">R$          17.391,84 </t>
  </si>
  <si>
    <t>PAULO SETUBAL</t>
  </si>
  <si>
    <t xml:space="preserve">R$          546,28 </t>
  </si>
  <si>
    <t xml:space="preserve"> R$               546,28 </t>
  </si>
  <si>
    <t xml:space="preserve">R$               546,28 </t>
  </si>
  <si>
    <t>ON TIME OSCAR FREIRE</t>
  </si>
  <si>
    <t xml:space="preserve">R$                 75,58 </t>
  </si>
  <si>
    <t xml:space="preserve"> R$                  -   </t>
  </si>
  <si>
    <t xml:space="preserve"> R$                 75,58 </t>
  </si>
  <si>
    <t>COND. NOVA YORK</t>
  </si>
  <si>
    <t xml:space="preserve">R$       6.351,86 </t>
  </si>
  <si>
    <t xml:space="preserve">R$                      -   </t>
  </si>
  <si>
    <t xml:space="preserve"> R$            6.351,86 </t>
  </si>
  <si>
    <t xml:space="preserve">R$            6.351,86 </t>
  </si>
  <si>
    <t xml:space="preserve">R$       5.070,72 </t>
  </si>
  <si>
    <t xml:space="preserve"> R$        4.120,72 </t>
  </si>
  <si>
    <t xml:space="preserve"> R$            4.120,72 </t>
  </si>
  <si>
    <t xml:space="preserve">R$            4.120,72 </t>
  </si>
  <si>
    <t xml:space="preserve">R$     11.739,57 </t>
  </si>
  <si>
    <t xml:space="preserve"> R$           10.330,82 </t>
  </si>
  <si>
    <t xml:space="preserve">R$          10.330,82 </t>
  </si>
  <si>
    <t>BIONOVIS</t>
  </si>
  <si>
    <t xml:space="preserve">R$       7.106,10 </t>
  </si>
  <si>
    <t xml:space="preserve"> R$            6.611,02 </t>
  </si>
  <si>
    <t xml:space="preserve"> R$            80,23 </t>
  </si>
  <si>
    <t xml:space="preserve"> R$            6.691,25 </t>
  </si>
  <si>
    <t xml:space="preserve">R$            6.691,25 </t>
  </si>
  <si>
    <t>WILSON MENDES CALDEIRA</t>
  </si>
  <si>
    <t xml:space="preserve">R$          210,39 </t>
  </si>
  <si>
    <t xml:space="preserve">R$               210,39 </t>
  </si>
  <si>
    <t xml:space="preserve"> R$               210,39 </t>
  </si>
  <si>
    <t>JD. DO BRASIL - CENTRAL</t>
  </si>
  <si>
    <t xml:space="preserve"> R$            8.779,02 </t>
  </si>
  <si>
    <t xml:space="preserve">-R$          376,55 </t>
  </si>
  <si>
    <t xml:space="preserve"> R$            8.402,47 </t>
  </si>
  <si>
    <t xml:space="preserve">R$            8.402,47 </t>
  </si>
  <si>
    <t xml:space="preserve">R$     26.945,71 </t>
  </si>
  <si>
    <t xml:space="preserve"> R$           22.746,21 </t>
  </si>
  <si>
    <t xml:space="preserve">R$          22.746,21 </t>
  </si>
  <si>
    <t xml:space="preserve">R$       4.834,44 </t>
  </si>
  <si>
    <t xml:space="preserve"> R$          4.079,02 </t>
  </si>
  <si>
    <t xml:space="preserve"> R$            4.079,02 </t>
  </si>
  <si>
    <t xml:space="preserve">R$            4.079,02 </t>
  </si>
  <si>
    <t xml:space="preserve">R$     93.857,50 </t>
  </si>
  <si>
    <t xml:space="preserve">R$           38.695,14 </t>
  </si>
  <si>
    <t xml:space="preserve"> R$           21.045,99 </t>
  </si>
  <si>
    <t xml:space="preserve"> R$        18.947,69 </t>
  </si>
  <si>
    <t xml:space="preserve"> R$           583,20 </t>
  </si>
  <si>
    <t xml:space="preserve"> R$           79.272,02 </t>
  </si>
  <si>
    <t xml:space="preserve">R$          79.272,02 </t>
  </si>
  <si>
    <t xml:space="preserve">R$       7.880,68 </t>
  </si>
  <si>
    <t xml:space="preserve"> R$        7.092,61 </t>
  </si>
  <si>
    <t xml:space="preserve"> R$            7.092,61 </t>
  </si>
  <si>
    <t xml:space="preserve">R$            7.092,61 </t>
  </si>
  <si>
    <t xml:space="preserve">R$       5.332,16 </t>
  </si>
  <si>
    <t xml:space="preserve"> R$                      -   </t>
  </si>
  <si>
    <t xml:space="preserve"> R$          4.798,94 </t>
  </si>
  <si>
    <t xml:space="preserve"> R$            4.798,94 </t>
  </si>
  <si>
    <t xml:space="preserve">R$            4.798,94 </t>
  </si>
  <si>
    <t xml:space="preserve">R$           32.339,45 </t>
  </si>
  <si>
    <t xml:space="preserve"> R$           32.339,45 </t>
  </si>
  <si>
    <t xml:space="preserve"> R$           64.678,89 </t>
  </si>
  <si>
    <t xml:space="preserve">R$          64.678,89 </t>
  </si>
  <si>
    <t xml:space="preserve">R$       107.249,42 </t>
  </si>
  <si>
    <t xml:space="preserve"> R$       136.936,20 </t>
  </si>
  <si>
    <t xml:space="preserve"> R$      27.825,65 </t>
  </si>
  <si>
    <t xml:space="preserve"> R$      7.092,61 </t>
  </si>
  <si>
    <t xml:space="preserve"> R$      5.035,22 </t>
  </si>
  <si>
    <t xml:space="preserve"> R$       284.139,09 </t>
  </si>
  <si>
    <t xml:space="preserve"> R$      284.139,09 </t>
  </si>
  <si>
    <t xml:space="preserve">R$      284.139,09 </t>
  </si>
  <si>
    <t xml:space="preserve">R$  242.003,85 </t>
  </si>
  <si>
    <t xml:space="preserve"> R$  223.979,39 </t>
  </si>
  <si>
    <t xml:space="preserve"> R$          -   </t>
  </si>
  <si>
    <t xml:space="preserve"> R$  51.307,66 </t>
  </si>
  <si>
    <t xml:space="preserve"> R$  7.092,61 </t>
  </si>
  <si>
    <t xml:space="preserve"> R$  5.764,62 </t>
  </si>
  <si>
    <t xml:space="preserve"> R$  530.148,12 </t>
  </si>
  <si>
    <t xml:space="preserve"> R$             70,13 </t>
  </si>
  <si>
    <t xml:space="preserve">R$                70,13 </t>
  </si>
  <si>
    <t>ALVORADA</t>
  </si>
  <si>
    <t>RETR. A JUN/17</t>
  </si>
  <si>
    <t xml:space="preserve">R$       1.195,26 </t>
  </si>
  <si>
    <t xml:space="preserve">R$        1.195,26 </t>
  </si>
  <si>
    <t xml:space="preserve"> R$        1.195,26 </t>
  </si>
  <si>
    <t xml:space="preserve">R$            1.195,26 </t>
  </si>
  <si>
    <t>PERFIL MORUMBI</t>
  </si>
  <si>
    <t xml:space="preserve">R$          314,32 </t>
  </si>
  <si>
    <t xml:space="preserve">R$           314,31 </t>
  </si>
  <si>
    <t xml:space="preserve"> R$           314,31 </t>
  </si>
  <si>
    <t xml:space="preserve">R$               314,31 </t>
  </si>
  <si>
    <t xml:space="preserve">R$           254,64 </t>
  </si>
  <si>
    <t xml:space="preserve"> R$           254,64 </t>
  </si>
  <si>
    <t xml:space="preserve">R$               254,64 </t>
  </si>
  <si>
    <t>RESERVA DO ALTO BARUERI</t>
  </si>
  <si>
    <t xml:space="preserve"> R$        2.943,19 </t>
  </si>
  <si>
    <t xml:space="preserve">R$            2.943,19 </t>
  </si>
  <si>
    <t>COND. NOVA YORK PENTHOUSE</t>
  </si>
  <si>
    <t>SERV./KEDEM</t>
  </si>
  <si>
    <t xml:space="preserve">R$          146,56 </t>
  </si>
  <si>
    <t xml:space="preserve"> R$            70,98 </t>
  </si>
  <si>
    <t xml:space="preserve"> R$           146,56 </t>
  </si>
  <si>
    <t xml:space="preserve">R$               146,56 </t>
  </si>
  <si>
    <t xml:space="preserve"> R$        3.558,16 </t>
  </si>
  <si>
    <t xml:space="preserve">R$            3.558,16 </t>
  </si>
  <si>
    <t>FLEX OSASCO II</t>
  </si>
  <si>
    <t xml:space="preserve">R$      17.447,17 </t>
  </si>
  <si>
    <t xml:space="preserve"> R$      17.447,17 </t>
  </si>
  <si>
    <t xml:space="preserve">R$          17.447,17 </t>
  </si>
  <si>
    <t xml:space="preserve">R$          190,97 </t>
  </si>
  <si>
    <t xml:space="preserve"> R$          190,97 </t>
  </si>
  <si>
    <t xml:space="preserve"> R$           190,97 </t>
  </si>
  <si>
    <t xml:space="preserve">R$               190,97 </t>
  </si>
  <si>
    <t>MUSEU ARTES</t>
  </si>
  <si>
    <t xml:space="preserve">R$     25.567,50 </t>
  </si>
  <si>
    <t xml:space="preserve"> R$      25.567,50 </t>
  </si>
  <si>
    <t xml:space="preserve">R$          25.567,50 </t>
  </si>
  <si>
    <t>FRUTICULA VALINHOS</t>
  </si>
  <si>
    <t xml:space="preserve">R$        4.895,46 </t>
  </si>
  <si>
    <t xml:space="preserve"> R$        4.895,46 </t>
  </si>
  <si>
    <t xml:space="preserve">R$            4.895,46 </t>
  </si>
  <si>
    <t xml:space="preserve">R$        8.418,93 </t>
  </si>
  <si>
    <t xml:space="preserve"> R$        8.418,93 </t>
  </si>
  <si>
    <t xml:space="preserve">R$            8.418,93 </t>
  </si>
  <si>
    <t>RVD EMPREENDIMENTOS</t>
  </si>
  <si>
    <t xml:space="preserve">R$       2.521,94 </t>
  </si>
  <si>
    <t xml:space="preserve"> R$        2.521,94 </t>
  </si>
  <si>
    <t xml:space="preserve"> R$        2.521,94 </t>
  </si>
  <si>
    <t>KARINA</t>
  </si>
  <si>
    <t xml:space="preserve">R$            2.521,94 </t>
  </si>
  <si>
    <t>IB IBIRAPUERA</t>
  </si>
  <si>
    <t>SEG./KEDEM</t>
  </si>
  <si>
    <t xml:space="preserve">R$          445,84 </t>
  </si>
  <si>
    <t xml:space="preserve"> R$            75,58 </t>
  </si>
  <si>
    <t xml:space="preserve"> R$          370,26 </t>
  </si>
  <si>
    <t xml:space="preserve"> R$           445,84 </t>
  </si>
  <si>
    <t xml:space="preserve">R$               445,84 </t>
  </si>
  <si>
    <t>SINPEEM</t>
  </si>
  <si>
    <t>SEG. RETR./JUNHO</t>
  </si>
  <si>
    <t xml:space="preserve">R$        3.046,44 </t>
  </si>
  <si>
    <t xml:space="preserve"> R$        3.046,44 </t>
  </si>
  <si>
    <t xml:space="preserve">R$            3.046,44 </t>
  </si>
  <si>
    <t>ALAMEDA DOS MUSICOS</t>
  </si>
  <si>
    <t xml:space="preserve"> R$          200,00 </t>
  </si>
  <si>
    <t xml:space="preserve"> R$           200,00 </t>
  </si>
  <si>
    <t xml:space="preserve">R$               200,00 </t>
  </si>
  <si>
    <t xml:space="preserve">R$      45.265,19 </t>
  </si>
  <si>
    <t xml:space="preserve"> R$      45.265,19 </t>
  </si>
  <si>
    <t xml:space="preserve"> R$      90.530,37 </t>
  </si>
  <si>
    <t xml:space="preserve">R$          90.530,37 </t>
  </si>
  <si>
    <t xml:space="preserve">R$    81.237,75 </t>
  </si>
  <si>
    <t xml:space="preserve"> R$    79.931,56 </t>
  </si>
  <si>
    <t xml:space="preserve"> R$        832,21 </t>
  </si>
  <si>
    <t xml:space="preserve"> R$  162.001,51 </t>
  </si>
  <si>
    <t xml:space="preserve"> R$      162.001,51 </t>
  </si>
  <si>
    <t xml:space="preserve">R$      162.001,51 </t>
  </si>
  <si>
    <t xml:space="preserve">R$  176.897,41 </t>
  </si>
  <si>
    <t xml:space="preserve"> R$  136.339,38 </t>
  </si>
  <si>
    <t xml:space="preserve"> R$  43.749,15 </t>
  </si>
  <si>
    <t xml:space="preserve"> R$     1.693,43 </t>
  </si>
  <si>
    <t xml:space="preserve"> R$  358.679,36 </t>
  </si>
  <si>
    <t xml:space="preserve"> R$           802,24 </t>
  </si>
  <si>
    <t xml:space="preserve">R$               802,24 </t>
  </si>
  <si>
    <t>GENESIS II</t>
  </si>
  <si>
    <t xml:space="preserve">R$       7.266,49 </t>
  </si>
  <si>
    <t>8/9/177</t>
  </si>
  <si>
    <t xml:space="preserve">R$        7.000,00 </t>
  </si>
  <si>
    <t xml:space="preserve"> R$               -   </t>
  </si>
  <si>
    <t xml:space="preserve"> R$        7.000,00 </t>
  </si>
  <si>
    <t xml:space="preserve">R$            7.000,00 </t>
  </si>
  <si>
    <t>FILON CONFECÇÕES</t>
  </si>
  <si>
    <t xml:space="preserve">R$     12.619,06 </t>
  </si>
  <si>
    <t xml:space="preserve"> R$    10.221,44 </t>
  </si>
  <si>
    <t xml:space="preserve"> R$      10.221,44 </t>
  </si>
  <si>
    <t xml:space="preserve">R$          10.221,44 </t>
  </si>
  <si>
    <t>CONJ. SERRA ALTA</t>
  </si>
  <si>
    <t xml:space="preserve">R$       5.272,18 </t>
  </si>
  <si>
    <t xml:space="preserve"> R$      4.744,95 </t>
  </si>
  <si>
    <t xml:space="preserve"> R$        4.744,95 </t>
  </si>
  <si>
    <t xml:space="preserve">R$            4.744,95 </t>
  </si>
  <si>
    <t xml:space="preserve">R$       8.857,44 </t>
  </si>
  <si>
    <t xml:space="preserve">R$          8.366,23 </t>
  </si>
  <si>
    <t xml:space="preserve"> R$        8.366,23 </t>
  </si>
  <si>
    <t xml:space="preserve">R$            8.366,23 </t>
  </si>
  <si>
    <t xml:space="preserve">R$                    -   </t>
  </si>
  <si>
    <t xml:space="preserve"> R$            64,42 </t>
  </si>
  <si>
    <t xml:space="preserve"> R$             64,42 </t>
  </si>
  <si>
    <t xml:space="preserve">R$                64,42 </t>
  </si>
  <si>
    <t xml:space="preserve">R$             600,00 </t>
  </si>
  <si>
    <t xml:space="preserve"> R$           600,00 </t>
  </si>
  <si>
    <t xml:space="preserve">R$               600,00 </t>
  </si>
  <si>
    <t xml:space="preserve"> R$        8.868,55 </t>
  </si>
  <si>
    <t xml:space="preserve">R$            8.868,55 </t>
  </si>
  <si>
    <t>COND. EDIF. NAVARE</t>
  </si>
  <si>
    <t xml:space="preserve">R$     18.794,42 </t>
  </si>
  <si>
    <t xml:space="preserve">R$         16.281,72 </t>
  </si>
  <si>
    <t xml:space="preserve"> R$      16.352,70 </t>
  </si>
  <si>
    <t xml:space="preserve">R$          16.352,70 </t>
  </si>
  <si>
    <t xml:space="preserve"> R$        1.886,56 </t>
  </si>
  <si>
    <t xml:space="preserve">R$            1.886,56 </t>
  </si>
  <si>
    <t xml:space="preserve">R$         42.184,93 </t>
  </si>
  <si>
    <t xml:space="preserve"> R$      42.184,93 </t>
  </si>
  <si>
    <t xml:space="preserve"> R$      84.369,86 </t>
  </si>
  <si>
    <t xml:space="preserve">R$          84.369,86 </t>
  </si>
  <si>
    <t xml:space="preserve"> R$   52.882,69 </t>
  </si>
  <si>
    <t xml:space="preserve"> R$       67.432,88 </t>
  </si>
  <si>
    <t xml:space="preserve"> R$    60.742,28 </t>
  </si>
  <si>
    <t xml:space="preserve"> R$  10.221,44 </t>
  </si>
  <si>
    <t xml:space="preserve"> R$    4.744,95 </t>
  </si>
  <si>
    <t xml:space="preserve"> R$        135,40 </t>
  </si>
  <si>
    <t xml:space="preserve"> R$  143.276,95 </t>
  </si>
  <si>
    <t xml:space="preserve"> R$      143.276,95 </t>
  </si>
  <si>
    <t xml:space="preserve">R$      143.276,95 </t>
  </si>
  <si>
    <t>GOOD LIFE ACLIMAÇÃO</t>
  </si>
  <si>
    <t xml:space="preserve">R$        4.446,74 </t>
  </si>
  <si>
    <t xml:space="preserve"> R$        4.446,74 </t>
  </si>
  <si>
    <t xml:space="preserve">R$            4.446,74 </t>
  </si>
  <si>
    <t>COND. ALEGRIA</t>
  </si>
  <si>
    <t>RETR. SET/17</t>
  </si>
  <si>
    <t xml:space="preserve">R$          636,00 </t>
  </si>
  <si>
    <t xml:space="preserve"> R$           636,00 </t>
  </si>
  <si>
    <t xml:space="preserve">R$               636,00 </t>
  </si>
  <si>
    <t>MARIO DAL MASO</t>
  </si>
  <si>
    <t xml:space="preserve">R$       1.852,37 </t>
  </si>
  <si>
    <t xml:space="preserve"> R$      1.852,37 </t>
  </si>
  <si>
    <t xml:space="preserve"> R$        1.852,37 </t>
  </si>
  <si>
    <t xml:space="preserve">R$            1.852,37 </t>
  </si>
  <si>
    <t>THERASKIN</t>
  </si>
  <si>
    <t xml:space="preserve">R$       7.022,48 </t>
  </si>
  <si>
    <t xml:space="preserve">R$        6.526,76 </t>
  </si>
  <si>
    <t xml:space="preserve"> R$        6.526,76 </t>
  </si>
  <si>
    <t xml:space="preserve">R$            6.526,76 </t>
  </si>
  <si>
    <t>BIONOVIS S/A</t>
  </si>
  <si>
    <t xml:space="preserve">R$       5.220,08 </t>
  </si>
  <si>
    <t xml:space="preserve"> R$      4.037,05 </t>
  </si>
  <si>
    <t xml:space="preserve"> R$          926,26 </t>
  </si>
  <si>
    <t xml:space="preserve"> R$        4.963,31 </t>
  </si>
  <si>
    <t xml:space="preserve">R$            4.963,31 </t>
  </si>
  <si>
    <t xml:space="preserve">R$       3.264,84 </t>
  </si>
  <si>
    <t xml:space="preserve">R$        2.163,39 </t>
  </si>
  <si>
    <t xml:space="preserve"> R$        1.017,45 </t>
  </si>
  <si>
    <t xml:space="preserve"> R$            84,00 </t>
  </si>
  <si>
    <t xml:space="preserve"> R$        3.264,84 </t>
  </si>
  <si>
    <t xml:space="preserve">R$            3.264,84 </t>
  </si>
  <si>
    <t>TMF BRASIL</t>
  </si>
  <si>
    <t xml:space="preserve">R$          157,32 </t>
  </si>
  <si>
    <t xml:space="preserve"> R$          157,32 </t>
  </si>
  <si>
    <t xml:space="preserve"> R$           157,32 </t>
  </si>
  <si>
    <t xml:space="preserve">R$               157,32 </t>
  </si>
  <si>
    <t>QUARTIER CAMPO BELO</t>
  </si>
  <si>
    <t xml:space="preserve">R$        7.848,94 </t>
  </si>
  <si>
    <t xml:space="preserve"> R$        7.848,94 </t>
  </si>
  <si>
    <t xml:space="preserve">R$            7.848,94 </t>
  </si>
  <si>
    <t>MAIRARE</t>
  </si>
  <si>
    <t xml:space="preserve">R$       5.206,91 </t>
  </si>
  <si>
    <t xml:space="preserve"> R$        3.031,00 </t>
  </si>
  <si>
    <t xml:space="preserve">R$            3.031,00 </t>
  </si>
  <si>
    <t>MAXHAUS CONSOLAÇÃO</t>
  </si>
  <si>
    <t xml:space="preserve">R$       2.390,52 </t>
  </si>
  <si>
    <t xml:space="preserve">R$        2.390,53 </t>
  </si>
  <si>
    <t> R$           -   </t>
  </si>
  <si>
    <t xml:space="preserve"> R$        2.390,53 </t>
  </si>
  <si>
    <t xml:space="preserve">R$            2.390,53 </t>
  </si>
  <si>
    <t>YOU JD. PAULISTA</t>
  </si>
  <si>
    <t xml:space="preserve">R$     29.196,16 </t>
  </si>
  <si>
    <t xml:space="preserve">R$      17.603,53 </t>
  </si>
  <si>
    <t xml:space="preserve"> R$      7.210,28 </t>
  </si>
  <si>
    <t xml:space="preserve"> R$      24.813,81 </t>
  </si>
  <si>
    <t xml:space="preserve">R$          24.813,81 </t>
  </si>
  <si>
    <t xml:space="preserve">CRYSTRAL </t>
  </si>
  <si>
    <t>ACRÉSC./CONCOR.</t>
  </si>
  <si>
    <t xml:space="preserve">R$    144.640,88 </t>
  </si>
  <si>
    <t xml:space="preserve">R$      24.183,99 </t>
  </si>
  <si>
    <t xml:space="preserve"> R$      42.167,28 </t>
  </si>
  <si>
    <t xml:space="preserve"> R$    34.512,27 </t>
  </si>
  <si>
    <t xml:space="preserve"> R$    23.309,33 </t>
  </si>
  <si>
    <t xml:space="preserve"> R$    124.172,87 </t>
  </si>
  <si>
    <t>LUCIANO/REGIANE</t>
  </si>
  <si>
    <t xml:space="preserve">R$        124.172,87 </t>
  </si>
  <si>
    <t xml:space="preserve">R$    152.998,06 </t>
  </si>
  <si>
    <t xml:space="preserve"> R$    152.998,06 </t>
  </si>
  <si>
    <t xml:space="preserve"> R$    305.996,11 </t>
  </si>
  <si>
    <t xml:space="preserve">R$        305.996,11 </t>
  </si>
  <si>
    <t xml:space="preserve">R$  218.161,94 </t>
  </si>
  <si>
    <t xml:space="preserve"> R$  199.849,79 </t>
  </si>
  <si>
    <t xml:space="preserve"> R$  34.512,27 </t>
  </si>
  <si>
    <t xml:space="preserve"> R$  36.409,03 </t>
  </si>
  <si>
    <t xml:space="preserve"> R$     1.167,58 </t>
  </si>
  <si>
    <t xml:space="preserve"> R$  490.100,60 </t>
  </si>
  <si>
    <t xml:space="preserve"> R$      490.100,60 </t>
  </si>
  <si>
    <t xml:space="preserve">R$      490.100,60 </t>
  </si>
  <si>
    <t xml:space="preserve">Acréscimo </t>
  </si>
  <si>
    <t>Implantação</t>
  </si>
  <si>
    <t>T LINE VEÍCULOS LTDA (T-LINE SP)</t>
  </si>
  <si>
    <t>MERCADO ELETRÔNICO S.A ( ALPHAVILLE )</t>
  </si>
  <si>
    <t>COND.COLETÂNEA VILA MARIANA</t>
  </si>
  <si>
    <t>COND. PARQUE DOS LÍRIOS</t>
  </si>
  <si>
    <t>SARAIVA S/A LIVREIROS EDITORA - BARRA FUNDA</t>
  </si>
  <si>
    <t>COND. EDIF. VISCONDE DE PORTO SEGURO</t>
  </si>
  <si>
    <t xml:space="preserve">-R$      13.426,34 </t>
  </si>
  <si>
    <t xml:space="preserve">-R$         13.426,34 </t>
  </si>
  <si>
    <t xml:space="preserve">-R$          13.426,34 </t>
  </si>
  <si>
    <t xml:space="preserve">ACRÉSC. E RED. </t>
  </si>
  <si>
    <t xml:space="preserve">-R$          137,21 </t>
  </si>
  <si>
    <t xml:space="preserve">-R$              137,21 </t>
  </si>
  <si>
    <t>MODULAR CAST. BRANCO I</t>
  </si>
  <si>
    <t xml:space="preserve">-R$       1.193,21 </t>
  </si>
  <si>
    <t xml:space="preserve">-R$           1.193,21 </t>
  </si>
  <si>
    <t>MODULAR CAST. BRANCO II</t>
  </si>
  <si>
    <t xml:space="preserve">R$        1.717,15 </t>
  </si>
  <si>
    <t xml:space="preserve">-R$       7.781,13 </t>
  </si>
  <si>
    <t xml:space="preserve">-R$     1.676,30 </t>
  </si>
  <si>
    <t xml:space="preserve">-R$           75,58 </t>
  </si>
  <si>
    <t xml:space="preserve">-R$           7.815,86 </t>
  </si>
  <si>
    <t>GRAND LIDER LEOPOLDO</t>
  </si>
  <si>
    <t xml:space="preserve">-R$       2.338,45 </t>
  </si>
  <si>
    <t xml:space="preserve">-R$           2.338,45 </t>
  </si>
  <si>
    <t>CRANE AGENCY</t>
  </si>
  <si>
    <t xml:space="preserve">-R$       1.205,76 </t>
  </si>
  <si>
    <t xml:space="preserve">-R$           1.205,76 </t>
  </si>
  <si>
    <t>COND. VILLE DE PROVENCE</t>
  </si>
  <si>
    <t xml:space="preserve">REDUÇÃO </t>
  </si>
  <si>
    <t xml:space="preserve">-R$      12.504,29 </t>
  </si>
  <si>
    <t xml:space="preserve">-R$         12.504,29 </t>
  </si>
  <si>
    <t xml:space="preserve">-R$          12.504,29 </t>
  </si>
  <si>
    <t>GREEN TAMBORÉ</t>
  </si>
  <si>
    <t xml:space="preserve">-R$          987,54 </t>
  </si>
  <si>
    <t xml:space="preserve">-R$              987,54 </t>
  </si>
  <si>
    <t xml:space="preserve">R$      32.138,67 </t>
  </si>
  <si>
    <t xml:space="preserve">-R$    120.448,22 </t>
  </si>
  <si>
    <t xml:space="preserve">-R$     8.538,68 </t>
  </si>
  <si>
    <t xml:space="preserve">-R$       1.759,86 </t>
  </si>
  <si>
    <t xml:space="preserve">-R$         98.608,09 </t>
  </si>
  <si>
    <t xml:space="preserve">-R$          98.608,09 </t>
  </si>
  <si>
    <t>RETR. OUT/17</t>
  </si>
  <si>
    <t xml:space="preserve">-R$     3.838,74 </t>
  </si>
  <si>
    <t xml:space="preserve">-R$           3.838,74 </t>
  </si>
  <si>
    <t>ELIZABETH BY HELBOR</t>
  </si>
  <si>
    <t xml:space="preserve">-R$       9.977,82 </t>
  </si>
  <si>
    <t xml:space="preserve">-R$           9.977,82 </t>
  </si>
  <si>
    <t xml:space="preserve">-R$         21.950,45 </t>
  </si>
  <si>
    <t xml:space="preserve">-R$          21.950,45 </t>
  </si>
  <si>
    <t xml:space="preserve">UNITED MEDICAL </t>
  </si>
  <si>
    <t xml:space="preserve">-R$      10.782,69 </t>
  </si>
  <si>
    <t xml:space="preserve">-R$         10.782,69 </t>
  </si>
  <si>
    <t xml:space="preserve">-R$          10.782,69 </t>
  </si>
  <si>
    <t>COND. EDIF. LOIRO</t>
  </si>
  <si>
    <t xml:space="preserve">-R$       2.623,10 </t>
  </si>
  <si>
    <t xml:space="preserve">-R$           2.623,10 </t>
  </si>
  <si>
    <t>PQ. DAS ARAUCARIAS</t>
  </si>
  <si>
    <t xml:space="preserve">-R$       5.609,88 </t>
  </si>
  <si>
    <t xml:space="preserve">-R$           5.609,88 </t>
  </si>
  <si>
    <t xml:space="preserve">VILLA PAULISTA </t>
  </si>
  <si>
    <t xml:space="preserve">-R$       2.466,87 </t>
  </si>
  <si>
    <t xml:space="preserve">-R$            22,44 </t>
  </si>
  <si>
    <t xml:space="preserve">-R$           2.489,31 </t>
  </si>
  <si>
    <t>MULTIAREAS EMPREEND.</t>
  </si>
  <si>
    <t xml:space="preserve">-R$      11.858,57 </t>
  </si>
  <si>
    <t xml:space="preserve">-R$         11.858,57 </t>
  </si>
  <si>
    <t xml:space="preserve">-R$          11.858,57 </t>
  </si>
  <si>
    <t>NIKE DO BRASIL</t>
  </si>
  <si>
    <t xml:space="preserve">-R$       5.508,36 </t>
  </si>
  <si>
    <t xml:space="preserve">-R$           5.508,36 </t>
  </si>
  <si>
    <t>RES. HELOISA DEFINE</t>
  </si>
  <si>
    <t xml:space="preserve">-R$          767,00 </t>
  </si>
  <si>
    <t xml:space="preserve">-R$              767,00 </t>
  </si>
  <si>
    <t xml:space="preserve">-R$      27.475,33 </t>
  </si>
  <si>
    <t xml:space="preserve">-R$         27.475,33 </t>
  </si>
  <si>
    <t xml:space="preserve">-R$          27.475,33 </t>
  </si>
  <si>
    <t>COND. BOULEVARD TAMBORÉ</t>
  </si>
  <si>
    <t xml:space="preserve">-R$      10.675,00 </t>
  </si>
  <si>
    <t xml:space="preserve"> R$        3.997,00 </t>
  </si>
  <si>
    <t xml:space="preserve">-R$           6.678,00 </t>
  </si>
  <si>
    <t xml:space="preserve">R$      2.604,67 </t>
  </si>
  <si>
    <t xml:space="preserve">-R$  235.547,51 </t>
  </si>
  <si>
    <t xml:space="preserve">-R$    8.538,68 </t>
  </si>
  <si>
    <t xml:space="preserve">-R$    5.515,04 </t>
  </si>
  <si>
    <t xml:space="preserve">-R$     1.972,65 </t>
  </si>
  <si>
    <t xml:space="preserve">-R$     248.969,21 </t>
  </si>
  <si>
    <t xml:space="preserve">-R$      248.969,21 </t>
  </si>
  <si>
    <t xml:space="preserve">RESCISÕES E REDUÇÕES JAN A NOVEMBRO (2016 X 2017) </t>
  </si>
  <si>
    <t xml:space="preserve">RESCISÕES JAN A NOVEMBRO (2016 X 2017) </t>
  </si>
  <si>
    <t xml:space="preserve">FATURAMENTO RESCISÕES E REDUÇÕES 2016 </t>
  </si>
  <si>
    <t>FATURAMENTO RESCISOES E REDUÇÕES 2017</t>
  </si>
  <si>
    <t xml:space="preserve">FATURAMENTO RESCISÕES 2016 </t>
  </si>
  <si>
    <t>FATURAMENTO RESCISOES 2017</t>
  </si>
  <si>
    <t xml:space="preserve">Quantidade Rescisões 2016 </t>
  </si>
  <si>
    <t>Quantidade Rescisões 2017</t>
  </si>
  <si>
    <t xml:space="preserve">REDUÇÕES JAN A NOVEMBRO (2016 X 2017) </t>
  </si>
  <si>
    <t>COND. EDIF. NOVARE</t>
  </si>
  <si>
    <t>ASSOC. IBI ARAM RESIDENCIAL</t>
  </si>
  <si>
    <t>MCHECON PRODUCOES LTDA</t>
  </si>
  <si>
    <t>ASSOCIAÇÃO NOVA JANDIRA/RESIDENCIAL NOVA PAULISTA</t>
  </si>
  <si>
    <t>COND. I AM TATUAPÉ</t>
  </si>
  <si>
    <t>COND. SOLEIL VL. MARIANA</t>
  </si>
  <si>
    <t xml:space="preserve">-R$       18.686,00 </t>
  </si>
  <si>
    <t xml:space="preserve">-R$       52.131,30 </t>
  </si>
  <si>
    <t xml:space="preserve">-R$         70.817,30 </t>
  </si>
  <si>
    <t xml:space="preserve">-R$          70.817,30 </t>
  </si>
  <si>
    <t>EDIF. ALTANA</t>
  </si>
  <si>
    <t xml:space="preserve">-R$            747,45 </t>
  </si>
  <si>
    <t xml:space="preserve">-R$              747,45 </t>
  </si>
  <si>
    <t>DUKE ELLINGTON</t>
  </si>
  <si>
    <t xml:space="preserve">-R$         5.835,41 </t>
  </si>
  <si>
    <t xml:space="preserve">-R$           5.835,41 </t>
  </si>
  <si>
    <t xml:space="preserve">-R$         2.101,27 </t>
  </si>
  <si>
    <t xml:space="preserve">-R$           2.101,27 </t>
  </si>
  <si>
    <t xml:space="preserve">-R$         5.127,23 </t>
  </si>
  <si>
    <t xml:space="preserve">-R$           5.127,23 </t>
  </si>
  <si>
    <t>HELVETIA COUNTRY RES.</t>
  </si>
  <si>
    <t xml:space="preserve">-R$            835,91 </t>
  </si>
  <si>
    <t xml:space="preserve">-R$              835,91 </t>
  </si>
  <si>
    <t>EDIF. ELIZABETH BY HELBOR</t>
  </si>
  <si>
    <t xml:space="preserve">R$         7.614,19 </t>
  </si>
  <si>
    <t xml:space="preserve">-R$       14.972,76 </t>
  </si>
  <si>
    <t xml:space="preserve">-R$           7.358,57 </t>
  </si>
  <si>
    <t>EDIF. BERRINI 901</t>
  </si>
  <si>
    <t xml:space="preserve">-R$         6.898,31 </t>
  </si>
  <si>
    <t xml:space="preserve">-R$           6.898,31 </t>
  </si>
  <si>
    <t>COND. MAISON SOPHIE</t>
  </si>
  <si>
    <t xml:space="preserve">-R$         2.886,72 </t>
  </si>
  <si>
    <t xml:space="preserve"> R$               -   </t>
  </si>
  <si>
    <t xml:space="preserve">-R$           2.886,72 </t>
  </si>
  <si>
    <t>LIBBS JD VISTA ALEGRE</t>
  </si>
  <si>
    <t xml:space="preserve">-R$            871,20 </t>
  </si>
  <si>
    <t xml:space="preserve">-R$              871,20 </t>
  </si>
  <si>
    <t>COND. CAROLINE MAHAL</t>
  </si>
  <si>
    <t xml:space="preserve">R$       23.372,95 </t>
  </si>
  <si>
    <t xml:space="preserve">-R$       43.413,93 </t>
  </si>
  <si>
    <t xml:space="preserve">-R$           41,90 </t>
  </si>
  <si>
    <t xml:space="preserve">-R$         20.082,88 </t>
  </si>
  <si>
    <t xml:space="preserve">-R$          20.082,88 </t>
  </si>
  <si>
    <t>EDIF. DOMANI I</t>
  </si>
  <si>
    <t xml:space="preserve">-R$         1.971,30 </t>
  </si>
  <si>
    <t xml:space="preserve">-R$            595,02 </t>
  </si>
  <si>
    <t xml:space="preserve">-R$           2.566,32 </t>
  </si>
  <si>
    <t xml:space="preserve">-R$         6.150,55 </t>
  </si>
  <si>
    <t xml:space="preserve">-R$           6.150,55 </t>
  </si>
  <si>
    <t>992.4</t>
  </si>
  <si>
    <t>JD. DO BRASIL - CD. ABROLHOS</t>
  </si>
  <si>
    <t>ABATE NOV</t>
  </si>
  <si>
    <t xml:space="preserve">-R$         1.501,76 </t>
  </si>
  <si>
    <t xml:space="preserve">-R$           1.501,76 </t>
  </si>
  <si>
    <t xml:space="preserve">-R$           1.501,76 </t>
  </si>
  <si>
    <t>COND. SYMPHONIE</t>
  </si>
  <si>
    <t xml:space="preserve">-R$     6.272,18 </t>
  </si>
  <si>
    <t xml:space="preserve">-R$           6.272,18 </t>
  </si>
  <si>
    <t>COND. YOU JD.PAULISTA</t>
  </si>
  <si>
    <t xml:space="preserve">-R$            470,40 </t>
  </si>
  <si>
    <t xml:space="preserve">-R$              470,40 </t>
  </si>
  <si>
    <t>COLEG. SÃO FRANCISCO XAVIER</t>
  </si>
  <si>
    <t xml:space="preserve">-R$         295,34 </t>
  </si>
  <si>
    <t xml:space="preserve">-R$              295,34 </t>
  </si>
  <si>
    <t xml:space="preserve">-R$       9.503,27 </t>
  </si>
  <si>
    <t xml:space="preserve">-R$   124.706,11 </t>
  </si>
  <si>
    <t xml:space="preserve">-R$    6.272,18 </t>
  </si>
  <si>
    <t xml:space="preserve">-R$        337,24 </t>
  </si>
  <si>
    <t xml:space="preserve">-R$     140.818,80 </t>
  </si>
  <si>
    <t xml:space="preserve">-R$      140.818,80 </t>
  </si>
  <si>
    <t xml:space="preserve">COND. EDIF. WORK CENTER </t>
  </si>
  <si>
    <t xml:space="preserve">R$       5.961,57 </t>
  </si>
  <si>
    <t xml:space="preserve"> R$         5.961,57 </t>
  </si>
  <si>
    <t xml:space="preserve"> R$           5.961,57 </t>
  </si>
  <si>
    <t xml:space="preserve">R$            5.961,57 </t>
  </si>
  <si>
    <t xml:space="preserve">R$          570,22 </t>
  </si>
  <si>
    <t xml:space="preserve">R$            570,22 </t>
  </si>
  <si>
    <t xml:space="preserve"> R$              570,22 </t>
  </si>
  <si>
    <t xml:space="preserve">R$               570,22 </t>
  </si>
  <si>
    <t xml:space="preserve">R$          954,00 </t>
  </si>
  <si>
    <t xml:space="preserve"> R$            954,00 </t>
  </si>
  <si>
    <t xml:space="preserve"> R$              954,00 </t>
  </si>
  <si>
    <t xml:space="preserve">R$               954,00 </t>
  </si>
  <si>
    <t>O2 JARDIM SUL</t>
  </si>
  <si>
    <t xml:space="preserve">R$         7.622,88 </t>
  </si>
  <si>
    <t xml:space="preserve"> R$      3.882,86 </t>
  </si>
  <si>
    <t xml:space="preserve"> R$         11.505,74 </t>
  </si>
  <si>
    <t xml:space="preserve">R$          11.505,74 </t>
  </si>
  <si>
    <t xml:space="preserve"> R$           73,10 </t>
  </si>
  <si>
    <t xml:space="preserve"> R$                73,10 </t>
  </si>
  <si>
    <t xml:space="preserve">R$                73,10 </t>
  </si>
  <si>
    <t xml:space="preserve">R$          128,64 </t>
  </si>
  <si>
    <t xml:space="preserve"> R$         128,84 </t>
  </si>
  <si>
    <t xml:space="preserve"> R$              128,84 </t>
  </si>
  <si>
    <t xml:space="preserve">R$               128,84 </t>
  </si>
  <si>
    <t>CAPITAL CORPORATE</t>
  </si>
  <si>
    <t xml:space="preserve">R$          183,45 </t>
  </si>
  <si>
    <t xml:space="preserve"> R$         183,45 </t>
  </si>
  <si>
    <t xml:space="preserve"> R$              183,45 </t>
  </si>
  <si>
    <t xml:space="preserve">R$               183,45 </t>
  </si>
  <si>
    <t>ALPHAVILLE D. PEDRO</t>
  </si>
  <si>
    <t xml:space="preserve">R$     22.195,58 </t>
  </si>
  <si>
    <t xml:space="preserve"> R$       20.272,72 </t>
  </si>
  <si>
    <t xml:space="preserve"> R$         20.272,72 </t>
  </si>
  <si>
    <t>LUCIANO/FABIO</t>
  </si>
  <si>
    <t xml:space="preserve">R$          20.272,72 </t>
  </si>
  <si>
    <t xml:space="preserve">ASSOC. ALPH. BURLE MARX </t>
  </si>
  <si>
    <t>CONCORRENCIA</t>
  </si>
  <si>
    <t xml:space="preserve">R$    155.852,58 </t>
  </si>
  <si>
    <t xml:space="preserve"> R$      133.116,34 </t>
  </si>
  <si>
    <t xml:space="preserve"> R$        133.116,34 </t>
  </si>
  <si>
    <t xml:space="preserve">R$        133.116,34 </t>
  </si>
  <si>
    <t>BANCO RABOBANK</t>
  </si>
  <si>
    <t xml:space="preserve">R$     16.888,72 </t>
  </si>
  <si>
    <t xml:space="preserve">R$         9.792,86 </t>
  </si>
  <si>
    <t xml:space="preserve"> R$         5.685,51 </t>
  </si>
  <si>
    <t xml:space="preserve"> R$         15.478,37 </t>
  </si>
  <si>
    <t xml:space="preserve">R$          15.478,37 </t>
  </si>
  <si>
    <t xml:space="preserve">R$       4.840,18 </t>
  </si>
  <si>
    <t xml:space="preserve">R$         4.356,16 </t>
  </si>
  <si>
    <t xml:space="preserve"> R$           4.356,16 </t>
  </si>
  <si>
    <t xml:space="preserve">R$            4.356,16 </t>
  </si>
  <si>
    <t xml:space="preserve"> R$               -   </t>
  </si>
  <si>
    <t xml:space="preserve"> R$         146,20 </t>
  </si>
  <si>
    <t xml:space="preserve"> R$              146,20 </t>
  </si>
  <si>
    <t xml:space="preserve">R$               146,20 </t>
  </si>
  <si>
    <t>COND. TIME CENTRAL</t>
  </si>
  <si>
    <t xml:space="preserve">R$          365,50 </t>
  </si>
  <si>
    <t xml:space="preserve"> R$         365,50 </t>
  </si>
  <si>
    <t xml:space="preserve"> R$              365,50 </t>
  </si>
  <si>
    <t xml:space="preserve">R$               365,50 </t>
  </si>
  <si>
    <t>RETR. NOV/17</t>
  </si>
  <si>
    <t xml:space="preserve">R$          227,60 </t>
  </si>
  <si>
    <t xml:space="preserve">R$            227,60 </t>
  </si>
  <si>
    <t xml:space="preserve"> R$              227,60 </t>
  </si>
  <si>
    <t xml:space="preserve">R$               227,60 </t>
  </si>
  <si>
    <t>TAMBORÉ 11</t>
  </si>
  <si>
    <t xml:space="preserve">R$       2.366,14 </t>
  </si>
  <si>
    <t xml:space="preserve">R$         2.366,14 </t>
  </si>
  <si>
    <t xml:space="preserve"> R$           2.366,14 </t>
  </si>
  <si>
    <t xml:space="preserve">R$            2.366,14 </t>
  </si>
  <si>
    <t xml:space="preserve">INTERCLUBE INTERLAGOS I </t>
  </si>
  <si>
    <t xml:space="preserve">R$     49.415,42 </t>
  </si>
  <si>
    <t xml:space="preserve">R$       13.704,49 </t>
  </si>
  <si>
    <t xml:space="preserve"> R$       11.182,99 </t>
  </si>
  <si>
    <t xml:space="preserve"> R$    16.365,57 </t>
  </si>
  <si>
    <t xml:space="preserve"> R$         41.253,05 </t>
  </si>
  <si>
    <t>LUCIANO/BURTI</t>
  </si>
  <si>
    <t xml:space="preserve">R$          41.253,05 </t>
  </si>
  <si>
    <t xml:space="preserve">INTERCLUBE INTERLAGOS II </t>
  </si>
  <si>
    <t xml:space="preserve">R$     199.387,92 </t>
  </si>
  <si>
    <t xml:space="preserve"> R$      199.387,92 </t>
  </si>
  <si>
    <t xml:space="preserve"> R$        398.775,84 </t>
  </si>
  <si>
    <t xml:space="preserve">R$        398.775,84 </t>
  </si>
  <si>
    <t xml:space="preserve">R$   251.732,76 </t>
  </si>
  <si>
    <t xml:space="preserve"> R$   387.744,04 </t>
  </si>
  <si>
    <t xml:space="preserve"> R$  36.614,00 </t>
  </si>
  <si>
    <t xml:space="preserve"> R$        897,09 </t>
  </si>
  <si>
    <t xml:space="preserve"> R$     676.987,89 </t>
  </si>
  <si>
    <t xml:space="preserve"> R$      676.987,89 </t>
  </si>
  <si>
    <t xml:space="preserve">R$      676.987,89 </t>
  </si>
  <si>
    <t>MÊS</t>
  </si>
  <si>
    <t>TIPO DE MOVIMENTAÇÃO</t>
  </si>
  <si>
    <t xml:space="preserve">VALOR </t>
  </si>
  <si>
    <t>Acréscimo</t>
  </si>
  <si>
    <t>COND. EDIF. ROUSSEAU</t>
  </si>
  <si>
    <t>COND. EDIF. LEVEL ALTO DA LAPA</t>
  </si>
  <si>
    <t>BIOAGRI ANÁLISES DE ALIMENTOS LTDA.</t>
  </si>
  <si>
    <t>PREVENT SENIOR PRIVATE OPERADORA DE SAUDE LTDA.</t>
  </si>
  <si>
    <t>MOTIVO</t>
  </si>
  <si>
    <t>IMOBILIARIA PONDER LTDA</t>
  </si>
  <si>
    <t>FECHAMENTO DO POSTO</t>
  </si>
  <si>
    <t>PREÇO</t>
  </si>
  <si>
    <t>NÃO INFORMADO</t>
  </si>
  <si>
    <t>COND. FLEX OSASCO II</t>
  </si>
  <si>
    <t>EDIF. PARC DEVANT</t>
  </si>
  <si>
    <t>QUALIDADE DO SERVIÇO</t>
  </si>
  <si>
    <t>ASSOCIAÇÃO EDUCACIONAL ESCOLA CASTANHEIRAS LTDA</t>
  </si>
  <si>
    <t>POLITICO</t>
  </si>
  <si>
    <t>SUBCONDOMÍNIO COMERCIAL PAULISTANO</t>
  </si>
  <si>
    <t>TROCA POR PORTARIA VIRTUAL (HAGANÁ ELETRONICA)</t>
  </si>
  <si>
    <t>COND. AQUARELA PAULISTANA</t>
  </si>
  <si>
    <t>FAXINA</t>
  </si>
  <si>
    <t>ESCOLA INTERNACIONAL DE SÃO PAULO</t>
  </si>
  <si>
    <t>COND. EDIF. CAMPO BELO DU CHAMP</t>
  </si>
  <si>
    <t>COND. BELLINI</t>
  </si>
  <si>
    <t>COND. ATELIER AQUARELA</t>
  </si>
  <si>
    <t>COND. EDIF. MAISON DES ARTS</t>
  </si>
  <si>
    <t>QUALIDADE NA PRESTAÇÃO DE SERVIÇO</t>
  </si>
  <si>
    <t>QUALIDADE DA PRESTAÇÃO DE SERVIÇO</t>
  </si>
  <si>
    <t>COND. PAÇO VENTURA</t>
  </si>
  <si>
    <t>COND. CLUB EAST SIDE</t>
  </si>
  <si>
    <t>NÃO ESPECIFICADO</t>
  </si>
  <si>
    <t>4894.4</t>
  </si>
  <si>
    <t>OPERACIONAL – QUALIDADE DO SERVIÇO</t>
  </si>
  <si>
    <t>COND. EDIF. THE BLUE LOFT</t>
  </si>
  <si>
    <t>COND. ESPAÇO &amp; VIDA VILA MARIANA - LIBERDADE E HAR</t>
  </si>
  <si>
    <t>OPERACIONAL – MÁ QUALIDADE NA PRESTAÇÃO DE SERVIÇO</t>
  </si>
  <si>
    <t>WEWORK SERVIÇOS DE ESCRITÓRIO LTDA</t>
  </si>
  <si>
    <t>COND. MANSÃO DO BUTANTÃ</t>
  </si>
  <si>
    <t>NÃO APURADO</t>
  </si>
  <si>
    <t>BESINS HEALTH CARE BRASIL</t>
  </si>
  <si>
    <t>905.1</t>
  </si>
  <si>
    <t>POMPEU, LONGO, KIGNEL E CIPULLO</t>
  </si>
  <si>
    <t>COLEGIO OSHIMAN</t>
  </si>
  <si>
    <t>RETENÇÃO DE CUSTO</t>
  </si>
  <si>
    <t>QUALIDADE DOS SERVIÇOS</t>
  </si>
  <si>
    <t>CONDOMINIO FOTOGRAFIA</t>
  </si>
  <si>
    <t>SIM (SÓ LIMPEZA)</t>
  </si>
  <si>
    <t>COND. EDIF. VILLE DE FRANCE</t>
  </si>
  <si>
    <t>DECISÃO DO CLIENTE</t>
  </si>
  <si>
    <t>QUALIDADE NA PRESTAÇÃO DE SERVIÇOS</t>
  </si>
  <si>
    <t>COND. ED. BARONESA CENTER</t>
  </si>
  <si>
    <t>PROBLEMAS OPERACIONAIS</t>
  </si>
  <si>
    <t>NÃO APRESENTADO</t>
  </si>
  <si>
    <t>COND. EDIF. PAULISTA TOWER</t>
  </si>
  <si>
    <t>DELTA II / PANAMÁ I</t>
  </si>
  <si>
    <t>4894.3</t>
  </si>
  <si>
    <t>EDIF. VISTA PRAÇA</t>
  </si>
  <si>
    <t>COND. GATE 1</t>
  </si>
  <si>
    <t>COND. EDIF. TED LAPIDUS</t>
  </si>
  <si>
    <t>COND. ALTA VISTA I</t>
  </si>
  <si>
    <t>COND. ARTEFATTO</t>
  </si>
  <si>
    <t>EDIF. NOVITA</t>
  </si>
  <si>
    <t>PROBLEMAS COM A HAGANÁ ELETRONICA</t>
  </si>
  <si>
    <t>COND. BOULEVARD TAMBORE</t>
  </si>
  <si>
    <t>COND. RESERVA DO ALTO BARUERI</t>
  </si>
  <si>
    <t>TAEGUTEC DO BRASIL LTDA</t>
  </si>
  <si>
    <t>COND. EDIF. LAS PALMAS</t>
  </si>
  <si>
    <t>TECNOR INDUSTRIA E COMERCIO DE MAQUINAS LTDA - EPP</t>
  </si>
  <si>
    <t>STARBUCKS BRASIL COMERCIO DE CAFÉS LTDA</t>
  </si>
  <si>
    <t>STARBUCKS BRASIL COMERCIO DE CAFÉS LTDA.</t>
  </si>
  <si>
    <t>CONDOMINIO EDIFICIO BOSQUES DA LAPA</t>
  </si>
  <si>
    <t>COND. EDIF. CUBE CAMPO BELO</t>
  </si>
  <si>
    <t>COND. EDIF. SUPERIA PARAISO</t>
  </si>
  <si>
    <t>DECISÃO DO CLIENTE – TROCA POR ORGÂNICO</t>
  </si>
  <si>
    <t>OPERACIONAL - INSATISFAÇÃO GERAL</t>
  </si>
  <si>
    <t>COND. EDIF. PRIVILEGE</t>
  </si>
  <si>
    <t xml:space="preserve">QUALIDADE DOS SERVIÇOS </t>
  </si>
  <si>
    <t>VIP BERNARDO MARCELO YUNGMAN</t>
  </si>
  <si>
    <t>EDIF. BELAUGUSTA</t>
  </si>
  <si>
    <t>TROCA POR
ORGÂNICO</t>
  </si>
  <si>
    <t>COND. EDIF. START JARDIM CLUBE</t>
  </si>
  <si>
    <t>QUALIDADE DOS SERVIÇOS / PREÇO</t>
  </si>
  <si>
    <t>ASS. DOS PROP. DE LOTES DE CAPITAL VILLE I</t>
  </si>
  <si>
    <t xml:space="preserve">3212
</t>
  </si>
  <si>
    <t>RESIDÊNCIA WALCYR CARRASCO</t>
  </si>
  <si>
    <t>ENCERRAMENTO DAS ATIVIDADES</t>
  </si>
  <si>
    <t>CONDOMINIO EDIFICIO SYMPHONIE</t>
  </si>
  <si>
    <t>COND. ED. VILLA D'ESTE</t>
  </si>
  <si>
    <t>OPERACIONAL – QUALIDADE NA PRESTAÇÃO DE SERVIÇOS</t>
  </si>
  <si>
    <t>RESIDENCIA DAVID JOSEPH SAFRA</t>
  </si>
  <si>
    <t>EDIF. BRASILIA PREMIERE</t>
  </si>
  <si>
    <t>COND. EDIF. MAISON MICHELLE</t>
  </si>
  <si>
    <t>COND. EDIF. GREEN VALLEY</t>
  </si>
  <si>
    <t>EDIF. CONTEMPORANEO MOEMA</t>
  </si>
  <si>
    <t>COND. GOOD LIFE PARQUE ACLIMAÇÃO</t>
  </si>
  <si>
    <t>CAPITAL BRÁS</t>
  </si>
  <si>
    <t>COND. VILLAGIO LUNA</t>
  </si>
  <si>
    <t>COMERCIAL - PREÇO</t>
  </si>
  <si>
    <t>COND. EDIF. ACCORDES</t>
  </si>
  <si>
    <t>COND. EDIF. ITAPIRANGA</t>
  </si>
  <si>
    <t>COND. EDIF. MAXHAUS BERRINI</t>
  </si>
  <si>
    <t>REDUÇÃO DE CUSTOS</t>
  </si>
  <si>
    <t>COND.EDIF. PERSONNA</t>
  </si>
  <si>
    <t xml:space="preserve">PROTENDE SIST. E MÉTODOS </t>
  </si>
  <si>
    <t>CONTRATOU UMA EMPRESA COM SERVIÇOS DE ALMOCISTA E JANTISTA COM MOTO</t>
  </si>
  <si>
    <t>TROCA POR ORGÂNICO</t>
  </si>
  <si>
    <t>OPERACIONAL – QUALIDADE NA PRESTAÇÃO DOS SERVIÇOS</t>
  </si>
  <si>
    <t>INSATISFAÇÃO COM OS SERVIÇO PRESTADO</t>
  </si>
  <si>
    <t>COND. EDIF. DIVONNE</t>
  </si>
  <si>
    <t>COND. JD DO BRASIL - (SUB. COND. AMAZONIA)</t>
  </si>
  <si>
    <t>COND. JD. DO BRASIL (SUB COND. ABROLHOS)</t>
  </si>
  <si>
    <t>COND. EDIF. AQUARELLE</t>
  </si>
  <si>
    <t>EDIF. BIBLIOTECA</t>
  </si>
  <si>
    <t>A.L IND. COM. IMP. E EXP. DE ACESSÓRIOS PARA VIDRO</t>
  </si>
  <si>
    <t>ORGANIZAÇÃO TOLEDO LARA EDIF. DOM LUIZ</t>
  </si>
  <si>
    <t>968.1</t>
  </si>
  <si>
    <t>ORGANIZAÇÃO TOLEDO LARA</t>
  </si>
  <si>
    <t>COND. EDIF. ATHENA</t>
  </si>
  <si>
    <t>COND. EDIF. BARÃO DE TEFFE</t>
  </si>
  <si>
    <t>ASS. BRAS. DE DISTR. VOLKSWAGEN</t>
  </si>
  <si>
    <t>COND. JD DO BRASIL (CENTRAL)</t>
  </si>
  <si>
    <t>EM APURAÇÃO</t>
  </si>
  <si>
    <t>COND. VILLA SOLARE</t>
  </si>
  <si>
    <t>OPERACIONAL – QUALIDADE DOS SERVIÇOS</t>
  </si>
  <si>
    <t>COND. EDIF. MONTMARTRE</t>
  </si>
  <si>
    <t>COND. EDIF. NEO CORPORATES OFFICES</t>
  </si>
  <si>
    <t>COND. EDIF. IPIRANGA OFFICES</t>
  </si>
  <si>
    <t>CONDOMINIO EDIFICIO CAP DANTIBES</t>
  </si>
  <si>
    <t>IT2B TECNOLOGIA E SERV. LTDA | COMPUTEASY</t>
  </si>
  <si>
    <t>IT2B TECNOLOGIA E SERV. LTDA</t>
  </si>
  <si>
    <t>COND. NOVO JARDIM FAMILY RESORT</t>
  </si>
  <si>
    <t>COND. JD. DO BRASIL (SUB COND. MANTIQUEIRA)</t>
  </si>
  <si>
    <t>QUALIDADE PRESTAÇÃO DE SERVIÇO</t>
  </si>
  <si>
    <t>COND. EDIF. ITAIMA</t>
  </si>
  <si>
    <t>COND. GRAN VILLAGE SÃO BERNARDO</t>
  </si>
  <si>
    <t>COND. EDIF. UPSCALE</t>
  </si>
  <si>
    <t>COND. EDIF. VILA DE BRAGANÇA</t>
  </si>
  <si>
    <t>BIONOVIS S.A. COMPANHIA BRASILEIRA DE</t>
  </si>
  <si>
    <t>INADIMPLENCIA</t>
  </si>
  <si>
    <t>CONDOMINIO NOVA YORK PENTHOUSES</t>
  </si>
  <si>
    <t>913.1</t>
  </si>
  <si>
    <t>EDIF. PAMPLONA</t>
  </si>
  <si>
    <t>COND. LIVING MOOVIE</t>
  </si>
  <si>
    <t xml:space="preserve">Pelicano </t>
  </si>
  <si>
    <t>EDIFICIO VISCONDE DO RIO CLARO</t>
  </si>
  <si>
    <t>DESCISÃO DO CLIENTE</t>
  </si>
  <si>
    <t>PLANALTO IND. DE ARTEFATOS DE PAPEL</t>
  </si>
  <si>
    <t>INADIMPLÊNCIA</t>
  </si>
  <si>
    <t>OPERACIONAL</t>
  </si>
  <si>
    <t>URANET PROJETOS E SISTEMAS LTDA</t>
  </si>
  <si>
    <t>COND.EDIF. VILLA NUOVA</t>
  </si>
  <si>
    <t>NU PAGAMENTOS S.A.</t>
  </si>
  <si>
    <t>DECISÃO DA CONTRATANTE (POLÍTICO)</t>
  </si>
  <si>
    <t>EDIF. FOUR SEASON</t>
  </si>
  <si>
    <t>TROCARAM POR PORTARIA VIRTUAL</t>
  </si>
  <si>
    <t>COND. EDIF. GR VILA NOVA OFFICE</t>
  </si>
  <si>
    <t>COND. EDIF. SUNSET HILL</t>
  </si>
  <si>
    <t>CUSTO</t>
  </si>
  <si>
    <t>COND. EDIF. METROPOLIS (QUALITY SUITES ALPHAVILLE)</t>
  </si>
  <si>
    <t>ESCOLA CIDADE JARDIM - PLAY PEN LTDA</t>
  </si>
  <si>
    <t>POLÍTICO</t>
  </si>
  <si>
    <t>CONDOMINIO ALPHAVILLE NWT - NEW</t>
  </si>
  <si>
    <t>COND. EDIF. IRMÃ AGUIAR DE SOUSA</t>
  </si>
  <si>
    <t>COND. EDIF. MAISON VAL DE LOIRE</t>
  </si>
  <si>
    <t>JJMN CONFECÇÕES LTDA – CAMISARIA FASCYNIOS</t>
  </si>
  <si>
    <t>NÃO CONSTA INFORMAÇÃO</t>
  </si>
  <si>
    <t>EDIF. NASSIB HASSUN</t>
  </si>
  <si>
    <t xml:space="preserve">ASS. AMIGOS RESERVA SERRA </t>
  </si>
  <si>
    <t>COND. EDIF. CHATEL DIJON</t>
  </si>
  <si>
    <t>ASSOC. ALPHAVILLE D. PEDRO II</t>
  </si>
  <si>
    <t xml:space="preserve">COLEGIO POLIEDRO </t>
  </si>
  <si>
    <t xml:space="preserve">DEFINE HOME LIFE </t>
  </si>
  <si>
    <t>PORTARIA VIRTUAL</t>
  </si>
  <si>
    <t>QUALIDADE</t>
  </si>
  <si>
    <t xml:space="preserve"> QUALIDADE </t>
  </si>
  <si>
    <t>ASSOC. GREEN VALLEY</t>
  </si>
  <si>
    <t>ASISA DENTAL</t>
  </si>
  <si>
    <t>SEGURANÇA PROPRIA</t>
  </si>
  <si>
    <t>FECHAMENTO</t>
  </si>
  <si>
    <t>FECHAMENTO DE POSTO</t>
  </si>
  <si>
    <t>RESCISÃO - MARÇO 2019</t>
  </si>
  <si>
    <t>CONDOMINIO VERTE BELEM</t>
  </si>
  <si>
    <t>CONDOMINIO SETIN DOWNTOWN BRIGADEIRO</t>
  </si>
  <si>
    <t>STARBUCKS BRASIL COMERCIO DE CAFE LTDA</t>
  </si>
  <si>
    <t>INNOVA I</t>
  </si>
  <si>
    <t>PREÇO / QUALIDADE DOS SERVIÇOS</t>
  </si>
  <si>
    <t>COND. INNOVA II</t>
  </si>
  <si>
    <t>Codigo do Posto</t>
  </si>
  <si>
    <t>Nome do 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</si>
</sst>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* #,##0.00_-;\-* #,##0.00_-;_-* &quot;-&quot;??_-;_-@_-"/>
    <numFmt numFmtId="167" formatCode="dd/mm/yy;@"/>
    <numFmt numFmtId="168" formatCode="#,##0_ ;\-#,##0\ "/>
    <numFmt numFmtId="170" formatCode="_(* #\,##0\.00_);_(* \(#\,##0\.00\);_(* &quot;-&quot;??_);_(@_)"/>
  </numFmts>
  <fonts count="62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indexed="81"/>
      <name val="Tahoma"/>
      <family val="2"/>
    </font>
    <font>
      <b/>
      <sz val="10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Trebuchet MS"/>
      <family val="2"/>
    </font>
    <font>
      <sz val="10"/>
      <color rgb="FFFF0000"/>
      <name val="Trebuchet MS"/>
      <family val="2"/>
    </font>
    <font>
      <sz val="10"/>
      <color theme="1"/>
      <name val="Times New Roman"/>
      <family val="1"/>
    </font>
    <font>
      <sz val="10"/>
      <name val="Trebuchet MS"/>
      <family val="2"/>
    </font>
    <font>
      <sz val="10"/>
      <name val="Times New Roman"/>
      <family val="1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0"/>
      <color theme="1"/>
      <name val="Trebuchet MS"/>
      <family val="2"/>
    </font>
    <font>
      <b/>
      <sz val="10"/>
      <color rgb="FFFF0000"/>
      <name val="Trebuchet MS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4F81BD"/>
      <name val="Trebuchet MS"/>
      <family val="2"/>
    </font>
    <font>
      <sz val="10"/>
      <color rgb="FF538DD5"/>
      <name val="Trebuchet MS"/>
      <family val="2"/>
    </font>
    <font>
      <sz val="10"/>
      <color rgb="FF000000"/>
      <name val="Trebuchet MS"/>
      <family val="2"/>
    </font>
    <font>
      <b/>
      <sz val="12"/>
      <color theme="1"/>
      <name val="Trebuchet MS"/>
      <family val="2"/>
    </font>
    <font>
      <b/>
      <sz val="12"/>
      <color rgb="FFFFFFFF"/>
      <name val="Trebuchet MS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</font>
  </fonts>
  <fills count="7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5F9E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000066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808080"/>
      </right>
      <top/>
      <bottom style="medium">
        <color rgb="FF808080"/>
      </bottom>
      <diagonal/>
    </border>
  </borders>
  <cellStyleXfs count="81">
    <xf numFmtId="0" fontId="0" fillId="0" borderId="0"/>
    <xf numFmtId="0" fontId="1" fillId="0" borderId="0"/>
    <xf numFmtId="0" fontId="22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5" fillId="17" borderId="13" applyNumberFormat="0" applyAlignment="0" applyProtection="0"/>
    <xf numFmtId="0" fontId="36" fillId="18" borderId="14" applyNumberFormat="0" applyAlignment="0" applyProtection="0"/>
    <xf numFmtId="0" fontId="37" fillId="18" borderId="13" applyNumberFormat="0" applyAlignment="0" applyProtection="0"/>
    <xf numFmtId="0" fontId="38" fillId="0" borderId="15" applyNumberFormat="0" applyFill="0" applyAlignment="0" applyProtection="0"/>
    <xf numFmtId="0" fontId="23" fillId="19" borderId="16" applyNumberFormat="0" applyAlignment="0" applyProtection="0"/>
    <xf numFmtId="0" fontId="20" fillId="0" borderId="0" applyNumberFormat="0" applyFill="0" applyBorder="0" applyAlignment="0" applyProtection="0"/>
    <xf numFmtId="0" fontId="6" fillId="20" borderId="17" applyNumberFormat="0" applyFont="0" applyAlignment="0" applyProtection="0"/>
    <xf numFmtId="0" fontId="39" fillId="0" borderId="0" applyNumberFormat="0" applyFill="0" applyBorder="0" applyAlignment="0" applyProtection="0"/>
    <xf numFmtId="0" fontId="7" fillId="0" borderId="18" applyNumberFormat="0" applyFill="0" applyAlignment="0" applyProtection="0"/>
    <xf numFmtId="0" fontId="24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24" fillId="4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43" borderId="0" applyNumberFormat="0" applyBorder="0" applyAlignment="0" applyProtection="0"/>
    <xf numFmtId="0" fontId="24" fillId="24" borderId="0" applyNumberFormat="0" applyBorder="0" applyAlignment="0" applyProtection="0"/>
    <xf numFmtId="0" fontId="24" fillId="32" borderId="0" applyNumberFormat="0" applyBorder="0" applyAlignment="0" applyProtection="0"/>
    <xf numFmtId="0" fontId="24" fillId="36" borderId="0" applyNumberFormat="0" applyBorder="0" applyAlignment="0" applyProtection="0"/>
    <xf numFmtId="0" fontId="24" fillId="44" borderId="0" applyNumberFormat="0" applyBorder="0" applyAlignment="0" applyProtection="0"/>
    <xf numFmtId="0" fontId="37" fillId="18" borderId="13" applyNumberFormat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33" fillId="15" borderId="0" applyNumberFormat="0" applyBorder="0" applyAlignment="0" applyProtection="0"/>
    <xf numFmtId="0" fontId="6" fillId="0" borderId="0"/>
    <xf numFmtId="0" fontId="6" fillId="20" borderId="17" applyNumberFormat="0" applyFont="0" applyAlignment="0" applyProtection="0"/>
    <xf numFmtId="0" fontId="36" fillId="18" borderId="14" applyNumberFormat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" fillId="0" borderId="18" applyNumberFormat="0" applyFill="0" applyAlignment="0" applyProtection="0"/>
  </cellStyleXfs>
  <cellXfs count="767">
    <xf numFmtId="0" fontId="0" fillId="0" borderId="0" xfId="0"/>
    <xf numFmtId="0" fontId="0" fillId="2" borderId="0" xfId="0" applyFill="1"/>
    <xf numFmtId="0" fontId="2" fillId="2" borderId="1" xfId="1" applyFont="1" applyFill="1" applyBorder="1"/>
    <xf numFmtId="0" fontId="0" fillId="0" borderId="0" xfId="0" applyFont="1"/>
    <xf numFmtId="0" fontId="5" fillId="0" borderId="0" xfId="0" applyFont="1"/>
    <xf numFmtId="0" fontId="5" fillId="2" borderId="0" xfId="0" applyFont="1" applyFill="1"/>
    <xf numFmtId="0" fontId="0" fillId="0" borderId="0" xfId="0"/>
    <xf numFmtId="0" fontId="9" fillId="3" borderId="1" xfId="1" applyFont="1" applyFill="1" applyBorder="1" applyAlignment="1">
      <alignment horizontal="center" vertical="center" wrapText="1"/>
    </xf>
    <xf numFmtId="165" fontId="11" fillId="6" borderId="1" xfId="0" applyNumberFormat="1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14" fontId="19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7" fillId="4" borderId="4" xfId="1" applyFont="1" applyFill="1" applyBorder="1" applyAlignment="1">
      <alignment vertical="center"/>
    </xf>
    <xf numFmtId="0" fontId="17" fillId="4" borderId="3" xfId="1" applyFont="1" applyFill="1" applyBorder="1" applyAlignment="1">
      <alignment vertical="center"/>
    </xf>
    <xf numFmtId="0" fontId="25" fillId="11" borderId="1" xfId="0" applyFont="1" applyFill="1" applyBorder="1" applyAlignment="1"/>
    <xf numFmtId="17" fontId="25" fillId="11" borderId="1" xfId="0" applyNumberFormat="1" applyFont="1" applyFill="1" applyBorder="1" applyAlignment="1">
      <alignment horizontal="center"/>
    </xf>
    <xf numFmtId="0" fontId="27" fillId="0" borderId="0" xfId="0" applyFont="1"/>
    <xf numFmtId="0" fontId="25" fillId="11" borderId="1" xfId="0" applyFont="1" applyFill="1" applyBorder="1" applyAlignment="1">
      <alignment horizontal="center"/>
    </xf>
    <xf numFmtId="0" fontId="27" fillId="7" borderId="1" xfId="0" applyFont="1" applyFill="1" applyBorder="1"/>
    <xf numFmtId="0" fontId="27" fillId="2" borderId="1" xfId="0" applyFont="1" applyFill="1" applyBorder="1" applyAlignment="1">
      <alignment horizontal="center"/>
    </xf>
    <xf numFmtId="1" fontId="26" fillId="13" borderId="1" xfId="0" applyNumberFormat="1" applyFont="1" applyFill="1" applyBorder="1" applyAlignment="1">
      <alignment horizontal="center"/>
    </xf>
    <xf numFmtId="0" fontId="27" fillId="2" borderId="0" xfId="0" applyFont="1" applyFill="1" applyBorder="1"/>
    <xf numFmtId="0" fontId="25" fillId="0" borderId="0" xfId="0" applyFont="1"/>
    <xf numFmtId="1" fontId="26" fillId="8" borderId="1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2" borderId="0" xfId="0" applyFont="1" applyFill="1"/>
    <xf numFmtId="0" fontId="42" fillId="0" borderId="0" xfId="0" applyFont="1"/>
    <xf numFmtId="0" fontId="40" fillId="5" borderId="0" xfId="0" applyFont="1" applyFill="1" applyAlignment="1">
      <alignment vertical="center"/>
    </xf>
    <xf numFmtId="0" fontId="43" fillId="5" borderId="1" xfId="0" applyFont="1" applyFill="1" applyBorder="1" applyAlignment="1">
      <alignment horizontal="center" vertical="center"/>
    </xf>
    <xf numFmtId="0" fontId="43" fillId="46" borderId="1" xfId="0" applyFont="1" applyFill="1" applyBorder="1" applyAlignment="1">
      <alignment horizontal="center" vertical="center"/>
    </xf>
    <xf numFmtId="10" fontId="43" fillId="5" borderId="1" xfId="0" applyNumberFormat="1" applyFont="1" applyFill="1" applyBorder="1" applyAlignment="1">
      <alignment horizontal="center" vertical="center"/>
    </xf>
    <xf numFmtId="14" fontId="43" fillId="5" borderId="1" xfId="0" applyNumberFormat="1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right" vertical="center"/>
    </xf>
    <xf numFmtId="0" fontId="43" fillId="47" borderId="1" xfId="0" applyFont="1" applyFill="1" applyBorder="1" applyAlignment="1">
      <alignment horizontal="center" vertical="center" wrapText="1"/>
    </xf>
    <xf numFmtId="0" fontId="43" fillId="48" borderId="1" xfId="0" applyFont="1" applyFill="1" applyBorder="1" applyAlignment="1">
      <alignment horizontal="center" vertical="center"/>
    </xf>
    <xf numFmtId="0" fontId="43" fillId="48" borderId="1" xfId="0" applyFont="1" applyFill="1" applyBorder="1" applyAlignment="1">
      <alignment horizontal="center" vertical="center" wrapText="1"/>
    </xf>
    <xf numFmtId="0" fontId="43" fillId="49" borderId="1" xfId="0" applyFont="1" applyFill="1" applyBorder="1" applyAlignment="1">
      <alignment horizontal="center" vertical="center"/>
    </xf>
    <xf numFmtId="0" fontId="43" fillId="50" borderId="1" xfId="0" applyFont="1" applyFill="1" applyBorder="1" applyAlignment="1">
      <alignment horizontal="center" vertical="center" wrapText="1"/>
    </xf>
    <xf numFmtId="4" fontId="43" fillId="5" borderId="1" xfId="0" applyNumberFormat="1" applyFont="1" applyFill="1" applyBorder="1" applyAlignment="1">
      <alignment horizontal="right" vertical="center"/>
    </xf>
    <xf numFmtId="0" fontId="43" fillId="51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 wrapText="1"/>
    </xf>
    <xf numFmtId="0" fontId="43" fillId="52" borderId="1" xfId="0" applyFont="1" applyFill="1" applyBorder="1" applyAlignment="1">
      <alignment horizontal="center" vertical="center" wrapText="1"/>
    </xf>
    <xf numFmtId="0" fontId="43" fillId="53" borderId="1" xfId="0" applyFont="1" applyFill="1" applyBorder="1" applyAlignment="1">
      <alignment horizontal="center" vertical="center"/>
    </xf>
    <xf numFmtId="10" fontId="43" fillId="53" borderId="1" xfId="0" applyNumberFormat="1" applyFont="1" applyFill="1" applyBorder="1" applyAlignment="1">
      <alignment horizontal="center" vertical="center"/>
    </xf>
    <xf numFmtId="14" fontId="43" fillId="53" borderId="1" xfId="0" applyNumberFormat="1" applyFont="1" applyFill="1" applyBorder="1" applyAlignment="1">
      <alignment horizontal="center" vertical="center"/>
    </xf>
    <xf numFmtId="0" fontId="43" fillId="53" borderId="1" xfId="0" applyFont="1" applyFill="1" applyBorder="1" applyAlignment="1">
      <alignment horizontal="right" vertical="center"/>
    </xf>
    <xf numFmtId="0" fontId="43" fillId="54" borderId="1" xfId="0" applyFont="1" applyFill="1" applyBorder="1" applyAlignment="1">
      <alignment horizontal="center" vertical="center" wrapText="1"/>
    </xf>
    <xf numFmtId="0" fontId="43" fillId="55" borderId="1" xfId="0" applyFont="1" applyFill="1" applyBorder="1" applyAlignment="1">
      <alignment horizontal="center" vertical="center"/>
    </xf>
    <xf numFmtId="0" fontId="43" fillId="56" borderId="1" xfId="0" applyFont="1" applyFill="1" applyBorder="1" applyAlignment="1">
      <alignment horizontal="center" vertical="center" wrapText="1"/>
    </xf>
    <xf numFmtId="0" fontId="43" fillId="57" borderId="1" xfId="0" applyFont="1" applyFill="1" applyBorder="1" applyAlignment="1">
      <alignment horizontal="center" vertical="center"/>
    </xf>
    <xf numFmtId="0" fontId="43" fillId="52" borderId="1" xfId="0" applyFont="1" applyFill="1" applyBorder="1" applyAlignment="1">
      <alignment horizontal="center" vertical="center"/>
    </xf>
    <xf numFmtId="0" fontId="44" fillId="3" borderId="1" xfId="0" applyFont="1" applyFill="1" applyBorder="1"/>
    <xf numFmtId="0" fontId="43" fillId="3" borderId="1" xfId="0" applyFont="1" applyFill="1" applyBorder="1" applyAlignment="1">
      <alignment horizontal="right" vertical="center"/>
    </xf>
    <xf numFmtId="0" fontId="43" fillId="3" borderId="1" xfId="0" applyFont="1" applyFill="1" applyBorder="1" applyAlignment="1">
      <alignment horizontal="center" vertical="center" wrapText="1"/>
    </xf>
    <xf numFmtId="0" fontId="43" fillId="3" borderId="1" xfId="0" applyFont="1" applyFill="1" applyBorder="1" applyAlignment="1">
      <alignment horizontal="center" vertical="center"/>
    </xf>
    <xf numFmtId="10" fontId="43" fillId="3" borderId="1" xfId="0" applyNumberFormat="1" applyFont="1" applyFill="1" applyBorder="1" applyAlignment="1">
      <alignment horizontal="center" vertical="center"/>
    </xf>
    <xf numFmtId="10" fontId="43" fillId="3" borderId="1" xfId="0" applyNumberFormat="1" applyFont="1" applyFill="1" applyBorder="1" applyAlignment="1">
      <alignment horizontal="right" vertical="center"/>
    </xf>
    <xf numFmtId="0" fontId="43" fillId="45" borderId="1" xfId="0" applyFont="1" applyFill="1" applyBorder="1" applyAlignment="1">
      <alignment horizontal="center" vertical="center" wrapText="1"/>
    </xf>
    <xf numFmtId="0" fontId="40" fillId="5" borderId="0" xfId="0" applyFont="1" applyFill="1" applyAlignment="1">
      <alignment horizontal="center" vertical="center" wrapText="1"/>
    </xf>
    <xf numFmtId="0" fontId="40" fillId="5" borderId="0" xfId="0" applyFont="1" applyFill="1" applyAlignment="1">
      <alignment horizontal="center" vertical="center"/>
    </xf>
    <xf numFmtId="0" fontId="40" fillId="5" borderId="0" xfId="0" applyFont="1" applyFill="1" applyAlignment="1">
      <alignment horizontal="right" vertical="center"/>
    </xf>
    <xf numFmtId="0" fontId="41" fillId="5" borderId="0" xfId="0" applyFont="1" applyFill="1" applyAlignment="1">
      <alignment horizontal="center" vertical="center"/>
    </xf>
    <xf numFmtId="0" fontId="43" fillId="50" borderId="1" xfId="0" applyFont="1" applyFill="1" applyBorder="1" applyAlignment="1">
      <alignment horizontal="center" vertical="center"/>
    </xf>
    <xf numFmtId="0" fontId="43" fillId="56" borderId="1" xfId="0" applyFont="1" applyFill="1" applyBorder="1" applyAlignment="1">
      <alignment horizontal="center" vertical="center"/>
    </xf>
    <xf numFmtId="0" fontId="43" fillId="58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59" borderId="1" xfId="0" applyFont="1" applyFill="1" applyBorder="1" applyAlignment="1">
      <alignment horizontal="center" vertical="center"/>
    </xf>
    <xf numFmtId="0" fontId="43" fillId="60" borderId="1" xfId="0" applyFont="1" applyFill="1" applyBorder="1" applyAlignment="1">
      <alignment horizontal="center" vertical="center"/>
    </xf>
    <xf numFmtId="0" fontId="43" fillId="61" borderId="1" xfId="0" applyFont="1" applyFill="1" applyBorder="1" applyAlignment="1">
      <alignment horizontal="center" vertical="center" wrapText="1"/>
    </xf>
    <xf numFmtId="0" fontId="44" fillId="3" borderId="1" xfId="0" applyFont="1" applyFill="1" applyBorder="1" applyAlignment="1">
      <alignment vertical="center"/>
    </xf>
    <xf numFmtId="164" fontId="43" fillId="3" borderId="1" xfId="0" applyNumberFormat="1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3" fillId="58" borderId="1" xfId="0" applyFont="1" applyFill="1" applyBorder="1" applyAlignment="1">
      <alignment horizontal="center" vertical="center"/>
    </xf>
    <xf numFmtId="4" fontId="43" fillId="5" borderId="1" xfId="0" applyNumberFormat="1" applyFont="1" applyFill="1" applyBorder="1" applyAlignment="1">
      <alignment horizontal="center" vertical="center"/>
    </xf>
    <xf numFmtId="0" fontId="43" fillId="47" borderId="1" xfId="0" applyFont="1" applyFill="1" applyBorder="1" applyAlignment="1">
      <alignment horizontal="center" vertical="center"/>
    </xf>
    <xf numFmtId="4" fontId="43" fillId="3" borderId="1" xfId="0" applyNumberFormat="1" applyFont="1" applyFill="1" applyBorder="1" applyAlignment="1">
      <alignment horizontal="right" vertical="center"/>
    </xf>
    <xf numFmtId="0" fontId="44" fillId="0" borderId="0" xfId="0" applyFont="1"/>
    <xf numFmtId="0" fontId="47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14" fontId="47" fillId="5" borderId="1" xfId="0" applyNumberFormat="1" applyFont="1" applyFill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center" vertical="center" wrapText="1"/>
    </xf>
    <xf numFmtId="4" fontId="47" fillId="5" borderId="1" xfId="0" applyNumberFormat="1" applyFont="1" applyFill="1" applyBorder="1" applyAlignment="1">
      <alignment horizontal="center" vertical="center" wrapText="1"/>
    </xf>
    <xf numFmtId="0" fontId="47" fillId="64" borderId="1" xfId="0" applyFont="1" applyFill="1" applyBorder="1" applyAlignment="1">
      <alignment horizontal="center" vertical="center" wrapText="1"/>
    </xf>
    <xf numFmtId="0" fontId="47" fillId="65" borderId="1" xfId="0" applyFont="1" applyFill="1" applyBorder="1" applyAlignment="1">
      <alignment horizontal="center" vertical="center" wrapText="1"/>
    </xf>
    <xf numFmtId="0" fontId="47" fillId="53" borderId="1" xfId="0" applyFont="1" applyFill="1" applyBorder="1" applyAlignment="1">
      <alignment horizontal="center" vertical="center" wrapText="1"/>
    </xf>
    <xf numFmtId="0" fontId="47" fillId="66" borderId="1" xfId="0" applyFont="1" applyFill="1" applyBorder="1" applyAlignment="1">
      <alignment horizontal="center" vertical="center" wrapText="1"/>
    </xf>
    <xf numFmtId="0" fontId="47" fillId="6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8" borderId="1" xfId="0" applyFont="1" applyFill="1" applyBorder="1" applyAlignment="1">
      <alignment horizontal="center" vertical="center" wrapText="1"/>
    </xf>
    <xf numFmtId="0" fontId="47" fillId="69" borderId="1" xfId="0" applyFont="1" applyFill="1" applyBorder="1" applyAlignment="1">
      <alignment horizontal="center" vertical="center" wrapText="1"/>
    </xf>
    <xf numFmtId="0" fontId="47" fillId="67" borderId="1" xfId="0" applyFont="1" applyFill="1" applyBorder="1" applyAlignment="1">
      <alignment horizontal="center" vertical="center" wrapText="1"/>
    </xf>
    <xf numFmtId="0" fontId="47" fillId="70" borderId="1" xfId="0" applyFont="1" applyFill="1" applyBorder="1" applyAlignment="1">
      <alignment horizontal="center" vertical="center" wrapText="1"/>
    </xf>
    <xf numFmtId="0" fontId="47" fillId="9" borderId="1" xfId="0" applyFont="1" applyFill="1" applyBorder="1" applyAlignment="1">
      <alignment horizontal="center" vertical="center" wrapText="1"/>
    </xf>
    <xf numFmtId="0" fontId="47" fillId="71" borderId="1" xfId="0" applyFont="1" applyFill="1" applyBorder="1" applyAlignment="1">
      <alignment horizontal="center" vertical="center" wrapText="1"/>
    </xf>
    <xf numFmtId="10" fontId="47" fillId="5" borderId="1" xfId="0" applyNumberFormat="1" applyFont="1" applyFill="1" applyBorder="1" applyAlignment="1">
      <alignment horizontal="center" vertical="center" wrapText="1"/>
    </xf>
    <xf numFmtId="4" fontId="47" fillId="64" borderId="1" xfId="0" applyNumberFormat="1" applyFont="1" applyFill="1" applyBorder="1" applyAlignment="1">
      <alignment horizontal="center" vertical="center" wrapText="1"/>
    </xf>
    <xf numFmtId="0" fontId="47" fillId="8" borderId="1" xfId="0" applyFont="1" applyFill="1" applyBorder="1" applyAlignment="1">
      <alignment horizontal="center" vertical="center" wrapText="1"/>
    </xf>
    <xf numFmtId="0" fontId="47" fillId="62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7" fillId="71" borderId="1" xfId="0" applyFont="1" applyFill="1" applyBorder="1" applyAlignment="1">
      <alignment horizontal="center" vertical="center"/>
    </xf>
    <xf numFmtId="14" fontId="47" fillId="5" borderId="1" xfId="0" applyNumberFormat="1" applyFont="1" applyFill="1" applyBorder="1" applyAlignment="1">
      <alignment horizontal="center" vertical="center"/>
    </xf>
    <xf numFmtId="0" fontId="47" fillId="70" borderId="1" xfId="0" applyFont="1" applyFill="1" applyBorder="1" applyAlignment="1">
      <alignment horizontal="center" vertical="center"/>
    </xf>
    <xf numFmtId="0" fontId="47" fillId="53" borderId="1" xfId="0" applyFont="1" applyFill="1" applyBorder="1" applyAlignment="1">
      <alignment horizontal="center" vertical="center"/>
    </xf>
    <xf numFmtId="10" fontId="47" fillId="5" borderId="1" xfId="0" applyNumberFormat="1" applyFont="1" applyFill="1" applyBorder="1" applyAlignment="1">
      <alignment horizontal="center" vertical="center"/>
    </xf>
    <xf numFmtId="0" fontId="47" fillId="63" borderId="1" xfId="0" applyFont="1" applyFill="1" applyBorder="1" applyAlignment="1">
      <alignment horizontal="center" vertical="center"/>
    </xf>
    <xf numFmtId="0" fontId="47" fillId="69" borderId="1" xfId="0" applyFont="1" applyFill="1" applyBorder="1" applyAlignment="1">
      <alignment horizontal="center" vertical="center"/>
    </xf>
    <xf numFmtId="0" fontId="4" fillId="68" borderId="1" xfId="0" applyFont="1" applyFill="1" applyBorder="1" applyAlignment="1">
      <alignment horizontal="center" vertical="center"/>
    </xf>
    <xf numFmtId="0" fontId="47" fillId="9" borderId="1" xfId="0" applyFont="1" applyFill="1" applyBorder="1" applyAlignment="1">
      <alignment horizontal="center" vertical="center"/>
    </xf>
    <xf numFmtId="0" fontId="47" fillId="65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45" fillId="65" borderId="1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14" fontId="45" fillId="5" borderId="1" xfId="0" applyNumberFormat="1" applyFont="1" applyFill="1" applyBorder="1" applyAlignment="1">
      <alignment horizontal="center" vertical="center"/>
    </xf>
    <xf numFmtId="0" fontId="45" fillId="53" borderId="1" xfId="0" applyFont="1" applyFill="1" applyBorder="1" applyAlignment="1">
      <alignment horizontal="center" vertical="center"/>
    </xf>
    <xf numFmtId="0" fontId="45" fillId="63" borderId="1" xfId="0" applyFont="1" applyFill="1" applyBorder="1" applyAlignment="1">
      <alignment horizontal="center" vertical="center"/>
    </xf>
    <xf numFmtId="0" fontId="45" fillId="69" borderId="1" xfId="0" applyFont="1" applyFill="1" applyBorder="1" applyAlignment="1">
      <alignment horizontal="center" vertical="center"/>
    </xf>
    <xf numFmtId="0" fontId="45" fillId="71" borderId="1" xfId="0" applyFont="1" applyFill="1" applyBorder="1" applyAlignment="1">
      <alignment horizontal="center" vertical="center"/>
    </xf>
    <xf numFmtId="0" fontId="45" fillId="70" borderId="1" xfId="0" applyFont="1" applyFill="1" applyBorder="1" applyAlignment="1">
      <alignment horizontal="center" vertical="center"/>
    </xf>
    <xf numFmtId="0" fontId="10" fillId="68" borderId="1" xfId="0" applyFont="1" applyFill="1" applyBorder="1" applyAlignment="1">
      <alignment horizontal="center" vertical="center" wrapText="1"/>
    </xf>
    <xf numFmtId="0" fontId="45" fillId="9" borderId="1" xfId="0" applyFont="1" applyFill="1" applyBorder="1" applyAlignment="1">
      <alignment horizontal="center" vertical="center"/>
    </xf>
    <xf numFmtId="0" fontId="45" fillId="67" borderId="1" xfId="0" applyFont="1" applyFill="1" applyBorder="1" applyAlignment="1">
      <alignment horizontal="center" vertical="center"/>
    </xf>
    <xf numFmtId="10" fontId="45" fillId="5" borderId="1" xfId="0" applyNumberFormat="1" applyFont="1" applyFill="1" applyBorder="1" applyAlignment="1">
      <alignment horizontal="center" vertical="center"/>
    </xf>
    <xf numFmtId="0" fontId="45" fillId="8" borderId="1" xfId="0" applyFont="1" applyFill="1" applyBorder="1" applyAlignment="1">
      <alignment horizontal="center" vertical="center"/>
    </xf>
    <xf numFmtId="10" fontId="45" fillId="0" borderId="1" xfId="0" applyNumberFormat="1" applyFont="1" applyBorder="1" applyAlignment="1">
      <alignment horizontal="center" vertical="center"/>
    </xf>
    <xf numFmtId="14" fontId="45" fillId="0" borderId="1" xfId="0" applyNumberFormat="1" applyFont="1" applyBorder="1" applyAlignment="1">
      <alignment horizontal="center" vertical="center"/>
    </xf>
    <xf numFmtId="0" fontId="45" fillId="72" borderId="1" xfId="0" applyFont="1" applyFill="1" applyBorder="1" applyAlignment="1">
      <alignment horizontal="center" vertical="center"/>
    </xf>
    <xf numFmtId="0" fontId="45" fillId="62" borderId="1" xfId="0" applyFont="1" applyFill="1" applyBorder="1" applyAlignment="1">
      <alignment horizontal="center" vertical="center"/>
    </xf>
    <xf numFmtId="0" fontId="45" fillId="66" borderId="1" xfId="0" applyFont="1" applyFill="1" applyBorder="1" applyAlignment="1">
      <alignment horizontal="center" vertical="center" wrapText="1"/>
    </xf>
    <xf numFmtId="0" fontId="45" fillId="73" borderId="1" xfId="0" applyFont="1" applyFill="1" applyBorder="1" applyAlignment="1">
      <alignment horizontal="center" vertical="center"/>
    </xf>
    <xf numFmtId="0" fontId="46" fillId="62" borderId="1" xfId="0" applyFont="1" applyFill="1" applyBorder="1" applyAlignment="1">
      <alignment horizontal="center" vertical="center"/>
    </xf>
    <xf numFmtId="164" fontId="45" fillId="62" borderId="1" xfId="0" applyNumberFormat="1" applyFont="1" applyFill="1" applyBorder="1" applyAlignment="1">
      <alignment horizontal="center" vertical="center"/>
    </xf>
    <xf numFmtId="0" fontId="45" fillId="67" borderId="1" xfId="0" applyFont="1" applyFill="1" applyBorder="1" applyAlignment="1">
      <alignment horizontal="center" vertical="center" wrapText="1"/>
    </xf>
    <xf numFmtId="0" fontId="45" fillId="66" borderId="1" xfId="0" applyFont="1" applyFill="1" applyBorder="1" applyAlignment="1">
      <alignment horizontal="center" vertical="center"/>
    </xf>
    <xf numFmtId="14" fontId="45" fillId="5" borderId="1" xfId="0" applyNumberFormat="1" applyFont="1" applyFill="1" applyBorder="1" applyAlignment="1">
      <alignment horizontal="center" vertical="center" wrapText="1"/>
    </xf>
    <xf numFmtId="0" fontId="45" fillId="5" borderId="1" xfId="0" applyFont="1" applyFill="1" applyBorder="1" applyAlignment="1">
      <alignment horizontal="center" vertical="center" wrapText="1"/>
    </xf>
    <xf numFmtId="0" fontId="45" fillId="64" borderId="1" xfId="0" applyFont="1" applyFill="1" applyBorder="1" applyAlignment="1">
      <alignment horizontal="center" vertical="center" wrapText="1"/>
    </xf>
    <xf numFmtId="14" fontId="47" fillId="0" borderId="1" xfId="0" applyNumberFormat="1" applyFont="1" applyBorder="1" applyAlignment="1">
      <alignment horizontal="center" vertical="center"/>
    </xf>
    <xf numFmtId="0" fontId="4" fillId="67" borderId="1" xfId="0" applyFont="1" applyFill="1" applyBorder="1" applyAlignment="1">
      <alignment horizontal="center" vertical="center"/>
    </xf>
    <xf numFmtId="10" fontId="47" fillId="0" borderId="1" xfId="0" applyNumberFormat="1" applyFont="1" applyBorder="1" applyAlignment="1">
      <alignment horizontal="center" vertical="center"/>
    </xf>
    <xf numFmtId="0" fontId="47" fillId="66" borderId="1" xfId="0" applyFont="1" applyFill="1" applyBorder="1" applyAlignment="1">
      <alignment horizontal="center" vertical="center"/>
    </xf>
    <xf numFmtId="0" fontId="4" fillId="74" borderId="1" xfId="0" applyFont="1" applyFill="1" applyBorder="1" applyAlignment="1">
      <alignment horizontal="center" vertical="center"/>
    </xf>
    <xf numFmtId="164" fontId="47" fillId="62" borderId="1" xfId="0" applyNumberFormat="1" applyFont="1" applyFill="1" applyBorder="1" applyAlignment="1">
      <alignment horizontal="center" vertical="center"/>
    </xf>
    <xf numFmtId="0" fontId="10" fillId="67" borderId="1" xfId="0" applyFont="1" applyFill="1" applyBorder="1" applyAlignment="1">
      <alignment horizontal="center" vertical="center"/>
    </xf>
    <xf numFmtId="0" fontId="10" fillId="74" borderId="1" xfId="0" applyFont="1" applyFill="1" applyBorder="1" applyAlignment="1">
      <alignment horizontal="center" vertical="center"/>
    </xf>
    <xf numFmtId="0" fontId="47" fillId="72" borderId="1" xfId="0" applyFont="1" applyFill="1" applyBorder="1" applyAlignment="1">
      <alignment horizontal="center" vertical="center"/>
    </xf>
    <xf numFmtId="0" fontId="47" fillId="8" borderId="1" xfId="0" applyFont="1" applyFill="1" applyBorder="1" applyAlignment="1">
      <alignment horizontal="center" vertical="center"/>
    </xf>
    <xf numFmtId="0" fontId="47" fillId="73" borderId="1" xfId="0" applyFont="1" applyFill="1" applyBorder="1" applyAlignment="1">
      <alignment horizontal="center" vertical="center"/>
    </xf>
    <xf numFmtId="0" fontId="47" fillId="67" borderId="1" xfId="0" applyFont="1" applyFill="1" applyBorder="1" applyAlignment="1">
      <alignment horizontal="center" vertical="center"/>
    </xf>
    <xf numFmtId="0" fontId="47" fillId="74" borderId="1" xfId="0" applyFont="1" applyFill="1" applyBorder="1" applyAlignment="1">
      <alignment horizontal="center" vertical="center"/>
    </xf>
    <xf numFmtId="0" fontId="47" fillId="68" borderId="1" xfId="0" applyFont="1" applyFill="1" applyBorder="1" applyAlignment="1">
      <alignment horizontal="center" vertical="center" wrapText="1"/>
    </xf>
    <xf numFmtId="0" fontId="4" fillId="70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23" fillId="11" borderId="9" xfId="0" applyFont="1" applyFill="1" applyBorder="1" applyAlignment="1">
      <alignment horizontal="center" vertical="center"/>
    </xf>
    <xf numFmtId="0" fontId="0" fillId="3" borderId="19" xfId="0" applyFill="1" applyBorder="1" applyAlignment="1"/>
    <xf numFmtId="165" fontId="0" fillId="3" borderId="19" xfId="0" applyNumberFormat="1" applyFill="1" applyBorder="1"/>
    <xf numFmtId="165" fontId="0" fillId="3" borderId="9" xfId="0" applyNumberFormat="1" applyFill="1" applyBorder="1"/>
    <xf numFmtId="0" fontId="0" fillId="3" borderId="9" xfId="0" applyFill="1" applyBorder="1" applyAlignment="1"/>
    <xf numFmtId="0" fontId="12" fillId="3" borderId="9" xfId="0" applyFont="1" applyFill="1" applyBorder="1" applyAlignment="1"/>
    <xf numFmtId="165" fontId="7" fillId="3" borderId="9" xfId="0" applyNumberFormat="1" applyFont="1" applyFill="1" applyBorder="1"/>
    <xf numFmtId="17" fontId="5" fillId="3" borderId="9" xfId="0" applyNumberFormat="1" applyFont="1" applyFill="1" applyBorder="1" applyAlignment="1">
      <alignment horizontal="left" vertical="center"/>
    </xf>
    <xf numFmtId="165" fontId="0" fillId="3" borderId="20" xfId="0" applyNumberFormat="1" applyFont="1" applyFill="1" applyBorder="1" applyAlignment="1">
      <alignment vertical="center"/>
    </xf>
    <xf numFmtId="165" fontId="0" fillId="0" borderId="0" xfId="0" applyNumberFormat="1"/>
    <xf numFmtId="17" fontId="12" fillId="3" borderId="9" xfId="0" applyNumberFormat="1" applyFont="1" applyFill="1" applyBorder="1" applyAlignment="1">
      <alignment horizontal="left" vertical="center"/>
    </xf>
    <xf numFmtId="10" fontId="12" fillId="3" borderId="20" xfId="0" applyNumberFormat="1" applyFont="1" applyFill="1" applyBorder="1" applyAlignment="1">
      <alignment vertical="center"/>
    </xf>
    <xf numFmtId="165" fontId="0" fillId="3" borderId="20" xfId="0" applyNumberFormat="1" applyFont="1" applyFill="1" applyBorder="1" applyAlignment="1">
      <alignment horizontal="center" vertical="center"/>
    </xf>
    <xf numFmtId="0" fontId="48" fillId="45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0" fillId="59" borderId="1" xfId="0" applyFont="1" applyFill="1" applyBorder="1" applyAlignment="1">
      <alignment horizontal="center" vertical="center"/>
    </xf>
    <xf numFmtId="10" fontId="40" fillId="5" borderId="1" xfId="0" applyNumberFormat="1" applyFont="1" applyFill="1" applyBorder="1" applyAlignment="1">
      <alignment horizontal="center" vertical="center"/>
    </xf>
    <xf numFmtId="14" fontId="40" fillId="5" borderId="1" xfId="0" applyNumberFormat="1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0" fillId="48" borderId="1" xfId="0" applyFont="1" applyFill="1" applyBorder="1" applyAlignment="1">
      <alignment horizontal="center" vertical="center" wrapText="1"/>
    </xf>
    <xf numFmtId="0" fontId="40" fillId="46" borderId="1" xfId="0" applyFont="1" applyFill="1" applyBorder="1" applyAlignment="1">
      <alignment horizontal="center" vertical="center"/>
    </xf>
    <xf numFmtId="0" fontId="40" fillId="48" borderId="1" xfId="0" applyFont="1" applyFill="1" applyBorder="1" applyAlignment="1">
      <alignment horizontal="center" vertical="center"/>
    </xf>
    <xf numFmtId="0" fontId="40" fillId="50" borderId="1" xfId="0" applyFont="1" applyFill="1" applyBorder="1" applyAlignment="1">
      <alignment horizontal="center" vertical="center" wrapText="1"/>
    </xf>
    <xf numFmtId="0" fontId="40" fillId="60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0" fillId="47" borderId="1" xfId="0" applyFont="1" applyFill="1" applyBorder="1" applyAlignment="1">
      <alignment horizontal="center" vertical="center" wrapText="1"/>
    </xf>
    <xf numFmtId="0" fontId="40" fillId="55" borderId="1" xfId="0" applyFont="1" applyFill="1" applyBorder="1" applyAlignment="1">
      <alignment horizontal="center" vertical="center"/>
    </xf>
    <xf numFmtId="0" fontId="40" fillId="50" borderId="1" xfId="0" applyFont="1" applyFill="1" applyBorder="1" applyAlignment="1">
      <alignment horizontal="center" vertical="center"/>
    </xf>
    <xf numFmtId="0" fontId="40" fillId="56" borderId="1" xfId="0" applyFont="1" applyFill="1" applyBorder="1" applyAlignment="1">
      <alignment horizontal="center" vertical="center"/>
    </xf>
    <xf numFmtId="0" fontId="40" fillId="57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52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 wrapText="1"/>
    </xf>
    <xf numFmtId="0" fontId="40" fillId="52" borderId="1" xfId="0" applyFont="1" applyFill="1" applyBorder="1" applyAlignment="1">
      <alignment horizontal="center" vertical="center" wrapText="1"/>
    </xf>
    <xf numFmtId="0" fontId="40" fillId="51" borderId="1" xfId="0" applyFont="1" applyFill="1" applyBorder="1" applyAlignment="1">
      <alignment horizontal="center" vertical="center"/>
    </xf>
    <xf numFmtId="0" fontId="42" fillId="0" borderId="1" xfId="0" applyFont="1" applyBorder="1"/>
    <xf numFmtId="0" fontId="48" fillId="51" borderId="1" xfId="0" applyFont="1" applyFill="1" applyBorder="1" applyAlignment="1">
      <alignment horizontal="center" vertical="center"/>
    </xf>
    <xf numFmtId="0" fontId="49" fillId="51" borderId="1" xfId="0" applyFont="1" applyFill="1" applyBorder="1" applyAlignment="1">
      <alignment horizontal="center" vertical="center"/>
    </xf>
    <xf numFmtId="0" fontId="48" fillId="51" borderId="1" xfId="0" applyFont="1" applyFill="1" applyBorder="1" applyAlignment="1">
      <alignment horizontal="center" vertical="center" wrapText="1"/>
    </xf>
    <xf numFmtId="10" fontId="48" fillId="51" borderId="1" xfId="0" applyNumberFormat="1" applyFont="1" applyFill="1" applyBorder="1" applyAlignment="1">
      <alignment horizontal="center" vertical="center"/>
    </xf>
    <xf numFmtId="166" fontId="41" fillId="5" borderId="1" xfId="0" applyNumberFormat="1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40" fillId="47" borderId="1" xfId="0" applyFont="1" applyFill="1" applyBorder="1" applyAlignment="1">
      <alignment horizontal="center" vertical="center"/>
    </xf>
    <xf numFmtId="0" fontId="40" fillId="49" borderId="1" xfId="0" applyFont="1" applyFill="1" applyBorder="1" applyAlignment="1">
      <alignment horizontal="center" vertical="center"/>
    </xf>
    <xf numFmtId="0" fontId="40" fillId="56" borderId="1" xfId="0" applyFont="1" applyFill="1" applyBorder="1" applyAlignment="1">
      <alignment horizontal="center" vertical="center" wrapText="1"/>
    </xf>
    <xf numFmtId="0" fontId="41" fillId="5" borderId="1" xfId="0" applyFont="1" applyFill="1" applyBorder="1" applyAlignment="1">
      <alignment horizontal="right" vertical="center"/>
    </xf>
    <xf numFmtId="168" fontId="0" fillId="3" borderId="20" xfId="0" applyNumberFormat="1" applyFont="1" applyFill="1" applyBorder="1" applyAlignment="1">
      <alignment horizontal="center" vertical="center"/>
    </xf>
    <xf numFmtId="10" fontId="12" fillId="3" borderId="20" xfId="0" applyNumberFormat="1" applyFont="1" applyFill="1" applyBorder="1" applyAlignment="1">
      <alignment horizontal="center" vertical="center"/>
    </xf>
    <xf numFmtId="0" fontId="50" fillId="62" borderId="23" xfId="0" applyFont="1" applyFill="1" applyBorder="1" applyAlignment="1">
      <alignment vertical="center"/>
    </xf>
    <xf numFmtId="0" fontId="45" fillId="62" borderId="23" xfId="0" applyFont="1" applyFill="1" applyBorder="1" applyAlignment="1">
      <alignment vertical="center"/>
    </xf>
    <xf numFmtId="0" fontId="45" fillId="62" borderId="24" xfId="0" applyFont="1" applyFill="1" applyBorder="1" applyAlignment="1">
      <alignment vertical="center"/>
    </xf>
    <xf numFmtId="0" fontId="50" fillId="0" borderId="26" xfId="0" applyFont="1" applyBorder="1" applyAlignment="1">
      <alignment horizontal="center" vertical="center"/>
    </xf>
    <xf numFmtId="0" fontId="50" fillId="0" borderId="27" xfId="0" applyFont="1" applyBorder="1" applyAlignment="1">
      <alignment horizontal="center" vertical="center"/>
    </xf>
    <xf numFmtId="14" fontId="45" fillId="5" borderId="32" xfId="0" applyNumberFormat="1" applyFont="1" applyFill="1" applyBorder="1" applyAlignment="1">
      <alignment horizontal="center" vertical="center" wrapText="1"/>
    </xf>
    <xf numFmtId="0" fontId="45" fillId="5" borderId="32" xfId="0" applyFont="1" applyFill="1" applyBorder="1" applyAlignment="1">
      <alignment horizontal="center" vertical="center" wrapText="1"/>
    </xf>
    <xf numFmtId="0" fontId="45" fillId="64" borderId="24" xfId="0" applyFont="1" applyFill="1" applyBorder="1" applyAlignment="1">
      <alignment horizontal="center" vertical="center" wrapText="1"/>
    </xf>
    <xf numFmtId="0" fontId="50" fillId="5" borderId="31" xfId="0" applyFont="1" applyFill="1" applyBorder="1" applyAlignment="1">
      <alignment horizontal="center" vertical="center" wrapText="1"/>
    </xf>
    <xf numFmtId="0" fontId="50" fillId="69" borderId="24" xfId="0" applyFont="1" applyFill="1" applyBorder="1" applyAlignment="1">
      <alignment horizontal="center" vertical="center"/>
    </xf>
    <xf numFmtId="0" fontId="50" fillId="5" borderId="24" xfId="0" applyFont="1" applyFill="1" applyBorder="1" applyAlignment="1">
      <alignment horizontal="center" vertical="center" wrapText="1"/>
    </xf>
    <xf numFmtId="0" fontId="45" fillId="5" borderId="24" xfId="0" applyFont="1" applyFill="1" applyBorder="1" applyAlignment="1">
      <alignment horizontal="center" vertical="center" wrapText="1"/>
    </xf>
    <xf numFmtId="10" fontId="45" fillId="5" borderId="24" xfId="0" applyNumberFormat="1" applyFont="1" applyFill="1" applyBorder="1" applyAlignment="1">
      <alignment horizontal="center" vertical="center" wrapText="1"/>
    </xf>
    <xf numFmtId="14" fontId="45" fillId="5" borderId="24" xfId="0" applyNumberFormat="1" applyFont="1" applyFill="1" applyBorder="1" applyAlignment="1">
      <alignment horizontal="center" vertical="center" wrapText="1"/>
    </xf>
    <xf numFmtId="0" fontId="45" fillId="0" borderId="24" xfId="0" applyFont="1" applyBorder="1" applyAlignment="1">
      <alignment horizontal="center" vertical="center" wrapText="1"/>
    </xf>
    <xf numFmtId="14" fontId="45" fillId="0" borderId="24" xfId="0" applyNumberFormat="1" applyFont="1" applyBorder="1" applyAlignment="1">
      <alignment horizontal="center" vertical="center" wrapText="1"/>
    </xf>
    <xf numFmtId="0" fontId="50" fillId="0" borderId="31" xfId="0" applyFont="1" applyBorder="1" applyAlignment="1">
      <alignment horizontal="center" vertical="center"/>
    </xf>
    <xf numFmtId="0" fontId="50" fillId="63" borderId="24" xfId="0" applyFont="1" applyFill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50" fillId="5" borderId="24" xfId="0" applyFont="1" applyFill="1" applyBorder="1" applyAlignment="1">
      <alignment horizontal="center" vertical="center"/>
    </xf>
    <xf numFmtId="0" fontId="45" fillId="5" borderId="24" xfId="0" applyFont="1" applyFill="1" applyBorder="1" applyAlignment="1">
      <alignment horizontal="center" vertical="center"/>
    </xf>
    <xf numFmtId="10" fontId="45" fillId="5" borderId="24" xfId="0" applyNumberFormat="1" applyFont="1" applyFill="1" applyBorder="1" applyAlignment="1">
      <alignment horizontal="center" vertical="center"/>
    </xf>
    <xf numFmtId="14" fontId="45" fillId="5" borderId="24" xfId="0" applyNumberFormat="1" applyFont="1" applyFill="1" applyBorder="1" applyAlignment="1">
      <alignment horizontal="center" vertical="center"/>
    </xf>
    <xf numFmtId="0" fontId="50" fillId="5" borderId="31" xfId="0" applyFont="1" applyFill="1" applyBorder="1" applyAlignment="1">
      <alignment horizontal="center" vertical="center"/>
    </xf>
    <xf numFmtId="0" fontId="50" fillId="8" borderId="24" xfId="0" applyFont="1" applyFill="1" applyBorder="1" applyAlignment="1">
      <alignment horizontal="center" vertical="center"/>
    </xf>
    <xf numFmtId="0" fontId="50" fillId="0" borderId="35" xfId="0" applyFont="1" applyBorder="1" applyAlignment="1">
      <alignment horizontal="center" vertical="center"/>
    </xf>
    <xf numFmtId="0" fontId="50" fillId="53" borderId="8" xfId="0" applyFont="1" applyFill="1" applyBorder="1" applyAlignment="1">
      <alignment horizontal="center" vertical="center"/>
    </xf>
    <xf numFmtId="0" fontId="50" fillId="5" borderId="8" xfId="0" applyFont="1" applyFill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10" fontId="45" fillId="0" borderId="8" xfId="0" applyNumberFormat="1" applyFont="1" applyBorder="1" applyAlignment="1">
      <alignment horizontal="center" vertical="center"/>
    </xf>
    <xf numFmtId="14" fontId="45" fillId="0" borderId="8" xfId="0" applyNumberFormat="1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50" fillId="71" borderId="24" xfId="0" applyFont="1" applyFill="1" applyBorder="1" applyAlignment="1">
      <alignment horizontal="center" vertical="center"/>
    </xf>
    <xf numFmtId="0" fontId="50" fillId="70" borderId="24" xfId="0" applyFont="1" applyFill="1" applyBorder="1" applyAlignment="1">
      <alignment horizontal="center" vertical="center"/>
    </xf>
    <xf numFmtId="0" fontId="50" fillId="70" borderId="23" xfId="0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50" fillId="8" borderId="31" xfId="0" applyFont="1" applyFill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42" fillId="70" borderId="24" xfId="0" applyFont="1" applyFill="1" applyBorder="1"/>
    <xf numFmtId="0" fontId="50" fillId="62" borderId="0" xfId="0" applyFont="1" applyFill="1" applyAlignment="1">
      <alignment horizontal="center" vertical="center"/>
    </xf>
    <xf numFmtId="0" fontId="50" fillId="62" borderId="23" xfId="0" applyFont="1" applyFill="1" applyBorder="1" applyAlignment="1">
      <alignment horizontal="center" vertical="center"/>
    </xf>
    <xf numFmtId="0" fontId="50" fillId="62" borderId="31" xfId="0" applyFont="1" applyFill="1" applyBorder="1" applyAlignment="1">
      <alignment horizontal="center" vertical="center"/>
    </xf>
    <xf numFmtId="0" fontId="50" fillId="62" borderId="24" xfId="0" applyFont="1" applyFill="1" applyBorder="1" applyAlignment="1">
      <alignment horizontal="center" vertical="center"/>
    </xf>
    <xf numFmtId="0" fontId="42" fillId="0" borderId="0" xfId="0" applyFont="1" applyAlignment="1">
      <alignment vertical="center" wrapText="1"/>
    </xf>
    <xf numFmtId="0" fontId="50" fillId="0" borderId="30" xfId="0" applyFont="1" applyBorder="1" applyAlignment="1">
      <alignment horizontal="center" vertical="center"/>
    </xf>
    <xf numFmtId="0" fontId="50" fillId="0" borderId="32" xfId="0" applyFont="1" applyBorder="1" applyAlignment="1">
      <alignment horizontal="center" vertical="center"/>
    </xf>
    <xf numFmtId="0" fontId="50" fillId="5" borderId="32" xfId="0" applyFont="1" applyFill="1" applyBorder="1" applyAlignment="1">
      <alignment horizontal="center" vertical="center"/>
    </xf>
    <xf numFmtId="0" fontId="50" fillId="67" borderId="24" xfId="0" applyFont="1" applyFill="1" applyBorder="1" applyAlignment="1">
      <alignment horizontal="center" vertical="center" wrapText="1"/>
    </xf>
    <xf numFmtId="0" fontId="50" fillId="53" borderId="24" xfId="0" applyFont="1" applyFill="1" applyBorder="1" applyAlignment="1">
      <alignment horizontal="center" vertical="center"/>
    </xf>
    <xf numFmtId="0" fontId="45" fillId="64" borderId="8" xfId="0" applyFont="1" applyFill="1" applyBorder="1" applyAlignment="1">
      <alignment horizontal="center" vertical="center" wrapText="1"/>
    </xf>
    <xf numFmtId="0" fontId="50" fillId="8" borderId="32" xfId="0" applyFont="1" applyFill="1" applyBorder="1" applyAlignment="1">
      <alignment horizontal="center" vertical="center"/>
    </xf>
    <xf numFmtId="0" fontId="45" fillId="5" borderId="32" xfId="0" applyFont="1" applyFill="1" applyBorder="1" applyAlignment="1">
      <alignment horizontal="center" vertical="center"/>
    </xf>
    <xf numFmtId="10" fontId="45" fillId="0" borderId="24" xfId="0" applyNumberFormat="1" applyFont="1" applyBorder="1" applyAlignment="1">
      <alignment horizontal="center" vertical="center"/>
    </xf>
    <xf numFmtId="14" fontId="45" fillId="0" borderId="24" xfId="0" applyNumberFormat="1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50" fillId="66" borderId="24" xfId="0" applyFont="1" applyFill="1" applyBorder="1" applyAlignment="1">
      <alignment horizontal="center" vertical="center"/>
    </xf>
    <xf numFmtId="0" fontId="51" fillId="62" borderId="23" xfId="0" applyFont="1" applyFill="1" applyBorder="1" applyAlignment="1">
      <alignment horizontal="center" vertical="center"/>
    </xf>
    <xf numFmtId="0" fontId="50" fillId="62" borderId="35" xfId="0" applyFont="1" applyFill="1" applyBorder="1" applyAlignment="1">
      <alignment horizontal="center" vertical="center"/>
    </xf>
    <xf numFmtId="0" fontId="50" fillId="62" borderId="8" xfId="0" applyFont="1" applyFill="1" applyBorder="1" applyAlignment="1">
      <alignment horizontal="center" vertical="center"/>
    </xf>
    <xf numFmtId="0" fontId="52" fillId="75" borderId="30" xfId="0" applyFont="1" applyFill="1" applyBorder="1" applyAlignment="1">
      <alignment vertical="center"/>
    </xf>
    <xf numFmtId="0" fontId="52" fillId="75" borderId="32" xfId="0" applyFont="1" applyFill="1" applyBorder="1" applyAlignment="1">
      <alignment vertical="center"/>
    </xf>
    <xf numFmtId="14" fontId="50" fillId="0" borderId="24" xfId="0" applyNumberFormat="1" applyFont="1" applyBorder="1" applyAlignment="1">
      <alignment horizontal="center" vertical="center"/>
    </xf>
    <xf numFmtId="14" fontId="50" fillId="5" borderId="24" xfId="0" applyNumberFormat="1" applyFont="1" applyFill="1" applyBorder="1" applyAlignment="1">
      <alignment horizontal="center" vertical="center"/>
    </xf>
    <xf numFmtId="0" fontId="50" fillId="65" borderId="24" xfId="0" applyFont="1" applyFill="1" applyBorder="1" applyAlignment="1">
      <alignment horizontal="center" vertical="center"/>
    </xf>
    <xf numFmtId="0" fontId="50" fillId="0" borderId="8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10" fontId="45" fillId="0" borderId="27" xfId="0" applyNumberFormat="1" applyFont="1" applyBorder="1" applyAlignment="1">
      <alignment horizontal="center" vertical="center"/>
    </xf>
    <xf numFmtId="14" fontId="45" fillId="0" borderId="27" xfId="0" applyNumberFormat="1" applyFont="1" applyBorder="1" applyAlignment="1">
      <alignment horizontal="center" vertical="center"/>
    </xf>
    <xf numFmtId="14" fontId="45" fillId="5" borderId="27" xfId="0" applyNumberFormat="1" applyFont="1" applyFill="1" applyBorder="1" applyAlignment="1">
      <alignment horizontal="center" vertical="center" wrapText="1"/>
    </xf>
    <xf numFmtId="0" fontId="50" fillId="0" borderId="7" xfId="0" applyFont="1" applyBorder="1" applyAlignment="1">
      <alignment horizontal="center" vertical="center"/>
    </xf>
    <xf numFmtId="0" fontId="50" fillId="70" borderId="35" xfId="0" applyFont="1" applyFill="1" applyBorder="1" applyAlignment="1">
      <alignment horizontal="center" vertical="center"/>
    </xf>
    <xf numFmtId="0" fontId="50" fillId="70" borderId="27" xfId="0" applyFont="1" applyFill="1" applyBorder="1" applyAlignment="1">
      <alignment horizontal="center" vertical="center"/>
    </xf>
    <xf numFmtId="0" fontId="52" fillId="75" borderId="31" xfId="0" applyFont="1" applyFill="1" applyBorder="1" applyAlignment="1">
      <alignment vertical="center"/>
    </xf>
    <xf numFmtId="0" fontId="52" fillId="75" borderId="24" xfId="0" applyFont="1" applyFill="1" applyBorder="1" applyAlignment="1">
      <alignment vertical="center"/>
    </xf>
    <xf numFmtId="0" fontId="50" fillId="72" borderId="24" xfId="0" applyFont="1" applyFill="1" applyBorder="1" applyAlignment="1">
      <alignment horizontal="center" vertical="center"/>
    </xf>
    <xf numFmtId="0" fontId="13" fillId="67" borderId="24" xfId="0" applyFont="1" applyFill="1" applyBorder="1" applyAlignment="1">
      <alignment horizontal="center" vertical="center"/>
    </xf>
    <xf numFmtId="0" fontId="50" fillId="0" borderId="32" xfId="0" applyFont="1" applyBorder="1" applyAlignment="1">
      <alignment horizontal="center" vertical="center" wrapText="1"/>
    </xf>
    <xf numFmtId="0" fontId="50" fillId="68" borderId="24" xfId="0" applyFont="1" applyFill="1" applyBorder="1" applyAlignment="1">
      <alignment horizontal="center" vertical="center" wrapText="1"/>
    </xf>
    <xf numFmtId="0" fontId="13" fillId="9" borderId="24" xfId="0" applyFont="1" applyFill="1" applyBorder="1" applyAlignment="1">
      <alignment horizontal="center" vertical="center"/>
    </xf>
    <xf numFmtId="0" fontId="50" fillId="67" borderId="24" xfId="0" applyFont="1" applyFill="1" applyBorder="1" applyAlignment="1">
      <alignment horizontal="center" vertical="center"/>
    </xf>
    <xf numFmtId="0" fontId="50" fillId="0" borderId="24" xfId="0" applyFont="1" applyBorder="1" applyAlignment="1">
      <alignment vertical="center"/>
    </xf>
    <xf numFmtId="0" fontId="50" fillId="63" borderId="8" xfId="0" applyFont="1" applyFill="1" applyBorder="1" applyAlignment="1">
      <alignment horizontal="center" vertical="center"/>
    </xf>
    <xf numFmtId="0" fontId="50" fillId="63" borderId="27" xfId="0" applyFont="1" applyFill="1" applyBorder="1" applyAlignment="1">
      <alignment horizontal="center" vertical="center"/>
    </xf>
    <xf numFmtId="0" fontId="50" fillId="53" borderId="32" xfId="0" applyFont="1" applyFill="1" applyBorder="1" applyAlignment="1">
      <alignment horizontal="center" vertical="center"/>
    </xf>
    <xf numFmtId="0" fontId="50" fillId="74" borderId="24" xfId="0" applyFont="1" applyFill="1" applyBorder="1" applyAlignment="1">
      <alignment horizontal="center" vertical="center"/>
    </xf>
    <xf numFmtId="0" fontId="50" fillId="76" borderId="24" xfId="0" applyFont="1" applyFill="1" applyBorder="1" applyAlignment="1">
      <alignment horizontal="center" vertical="center"/>
    </xf>
    <xf numFmtId="0" fontId="42" fillId="0" borderId="0" xfId="0" applyFont="1" applyAlignment="1">
      <alignment wrapText="1"/>
    </xf>
    <xf numFmtId="0" fontId="48" fillId="45" borderId="30" xfId="0" applyFont="1" applyFill="1" applyBorder="1" applyAlignment="1">
      <alignment horizontal="center" vertical="center" wrapText="1"/>
    </xf>
    <xf numFmtId="0" fontId="48" fillId="45" borderId="32" xfId="0" applyFont="1" applyFill="1" applyBorder="1" applyAlignment="1">
      <alignment horizontal="center" vertical="center" wrapText="1"/>
    </xf>
    <xf numFmtId="0" fontId="48" fillId="45" borderId="27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8" fillId="45" borderId="3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0" fillId="5" borderId="35" xfId="0" applyFont="1" applyFill="1" applyBorder="1" applyAlignment="1">
      <alignment horizontal="center" vertical="center"/>
    </xf>
    <xf numFmtId="0" fontId="40" fillId="56" borderId="8" xfId="0" applyFont="1" applyFill="1" applyBorder="1" applyAlignment="1">
      <alignment horizontal="center" vertical="center"/>
    </xf>
    <xf numFmtId="0" fontId="40" fillId="5" borderId="8" xfId="0" applyFont="1" applyFill="1" applyBorder="1" applyAlignment="1">
      <alignment horizontal="center" vertical="center"/>
    </xf>
    <xf numFmtId="10" fontId="40" fillId="5" borderId="8" xfId="0" applyNumberFormat="1" applyFont="1" applyFill="1" applyBorder="1" applyAlignment="1">
      <alignment horizontal="center" vertical="center"/>
    </xf>
    <xf numFmtId="0" fontId="40" fillId="5" borderId="27" xfId="0" applyFont="1" applyFill="1" applyBorder="1" applyAlignment="1">
      <alignment horizontal="center" vertical="center"/>
    </xf>
    <xf numFmtId="14" fontId="40" fillId="5" borderId="8" xfId="0" applyNumberFormat="1" applyFont="1" applyFill="1" applyBorder="1" applyAlignment="1">
      <alignment horizontal="center" vertical="center"/>
    </xf>
    <xf numFmtId="0" fontId="40" fillId="5" borderId="24" xfId="0" applyFont="1" applyFill="1" applyBorder="1" applyAlignment="1">
      <alignment horizontal="center" vertical="center"/>
    </xf>
    <xf numFmtId="0" fontId="40" fillId="5" borderId="23" xfId="0" applyFont="1" applyFill="1" applyBorder="1" applyAlignment="1">
      <alignment horizontal="center" vertical="center"/>
    </xf>
    <xf numFmtId="0" fontId="40" fillId="60" borderId="35" xfId="0" applyFont="1" applyFill="1" applyBorder="1" applyAlignment="1">
      <alignment horizontal="center" vertical="center" wrapText="1"/>
    </xf>
    <xf numFmtId="0" fontId="40" fillId="0" borderId="8" xfId="0" applyFont="1" applyBorder="1" applyAlignment="1">
      <alignment vertical="center"/>
    </xf>
    <xf numFmtId="0" fontId="40" fillId="5" borderId="26" xfId="0" applyFont="1" applyFill="1" applyBorder="1" applyAlignment="1">
      <alignment horizontal="center" vertical="center"/>
    </xf>
    <xf numFmtId="0" fontId="40" fillId="5" borderId="32" xfId="0" applyFont="1" applyFill="1" applyBorder="1" applyAlignment="1">
      <alignment horizontal="center" vertical="center"/>
    </xf>
    <xf numFmtId="14" fontId="40" fillId="5" borderId="32" xfId="0" applyNumberFormat="1" applyFont="1" applyFill="1" applyBorder="1" applyAlignment="1">
      <alignment horizontal="center" vertical="center"/>
    </xf>
    <xf numFmtId="0" fontId="40" fillId="52" borderId="35" xfId="0" applyFont="1" applyFill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/>
    </xf>
    <xf numFmtId="0" fontId="40" fillId="5" borderId="31" xfId="0" applyFont="1" applyFill="1" applyBorder="1" applyAlignment="1">
      <alignment horizontal="center" vertical="center"/>
    </xf>
    <xf numFmtId="0" fontId="40" fillId="48" borderId="32" xfId="0" applyFont="1" applyFill="1" applyBorder="1" applyAlignment="1">
      <alignment horizontal="center" vertical="center"/>
    </xf>
    <xf numFmtId="10" fontId="40" fillId="5" borderId="24" xfId="0" applyNumberFormat="1" applyFont="1" applyFill="1" applyBorder="1" applyAlignment="1">
      <alignment horizontal="center" vertical="center"/>
    </xf>
    <xf numFmtId="14" fontId="40" fillId="5" borderId="24" xfId="0" applyNumberFormat="1" applyFont="1" applyFill="1" applyBorder="1" applyAlignment="1">
      <alignment horizontal="center" vertical="center"/>
    </xf>
    <xf numFmtId="0" fontId="40" fillId="52" borderId="30" xfId="0" applyFont="1" applyFill="1" applyBorder="1" applyAlignment="1">
      <alignment horizontal="center" vertical="center" wrapText="1"/>
    </xf>
    <xf numFmtId="0" fontId="40" fillId="0" borderId="24" xfId="0" applyFont="1" applyBorder="1" applyAlignment="1">
      <alignment horizontal="right" vertical="center"/>
    </xf>
    <xf numFmtId="0" fontId="40" fillId="48" borderId="24" xfId="0" applyFont="1" applyFill="1" applyBorder="1" applyAlignment="1">
      <alignment horizontal="center" vertical="center"/>
    </xf>
    <xf numFmtId="0" fontId="40" fillId="52" borderId="31" xfId="0" applyFont="1" applyFill="1" applyBorder="1" applyAlignment="1">
      <alignment horizontal="center" vertical="center" wrapText="1"/>
    </xf>
    <xf numFmtId="0" fontId="40" fillId="55" borderId="8" xfId="0" applyFont="1" applyFill="1" applyBorder="1" applyAlignment="1">
      <alignment horizontal="center" vertical="center"/>
    </xf>
    <xf numFmtId="0" fontId="40" fillId="55" borderId="32" xfId="0" applyFont="1" applyFill="1" applyBorder="1" applyAlignment="1">
      <alignment horizontal="center" vertical="center"/>
    </xf>
    <xf numFmtId="0" fontId="40" fillId="5" borderId="24" xfId="0" applyFont="1" applyFill="1" applyBorder="1" applyAlignment="1">
      <alignment horizontal="center" vertical="center" wrapText="1"/>
    </xf>
    <xf numFmtId="0" fontId="40" fillId="0" borderId="24" xfId="0" applyFont="1" applyBorder="1" applyAlignment="1">
      <alignment horizontal="center" vertical="center"/>
    </xf>
    <xf numFmtId="0" fontId="48" fillId="51" borderId="31" xfId="0" applyFont="1" applyFill="1" applyBorder="1" applyAlignment="1">
      <alignment horizontal="right" vertical="center"/>
    </xf>
    <xf numFmtId="0" fontId="48" fillId="51" borderId="24" xfId="0" applyFont="1" applyFill="1" applyBorder="1" applyAlignment="1">
      <alignment horizontal="right" vertical="center"/>
    </xf>
    <xf numFmtId="0" fontId="48" fillId="51" borderId="35" xfId="0" applyFont="1" applyFill="1" applyBorder="1" applyAlignment="1">
      <alignment horizontal="right" vertical="center"/>
    </xf>
    <xf numFmtId="0" fontId="48" fillId="51" borderId="30" xfId="0" applyFont="1" applyFill="1" applyBorder="1" applyAlignment="1">
      <alignment horizontal="center" vertical="center" wrapText="1"/>
    </xf>
    <xf numFmtId="0" fontId="48" fillId="51" borderId="32" xfId="0" applyFont="1" applyFill="1" applyBorder="1" applyAlignment="1">
      <alignment horizontal="center" vertical="center"/>
    </xf>
    <xf numFmtId="0" fontId="48" fillId="51" borderId="32" xfId="0" applyFont="1" applyFill="1" applyBorder="1" applyAlignment="1">
      <alignment horizontal="center" vertical="center" wrapText="1"/>
    </xf>
    <xf numFmtId="10" fontId="48" fillId="51" borderId="32" xfId="0" applyNumberFormat="1" applyFont="1" applyFill="1" applyBorder="1" applyAlignment="1">
      <alignment horizontal="center" vertical="center"/>
    </xf>
    <xf numFmtId="10" fontId="48" fillId="51" borderId="31" xfId="0" applyNumberFormat="1" applyFont="1" applyFill="1" applyBorder="1" applyAlignment="1">
      <alignment horizontal="right" vertical="center"/>
    </xf>
    <xf numFmtId="10" fontId="48" fillId="51" borderId="24" xfId="0" applyNumberFormat="1" applyFont="1" applyFill="1" applyBorder="1" applyAlignment="1">
      <alignment horizontal="right" vertical="center"/>
    </xf>
    <xf numFmtId="0" fontId="48" fillId="51" borderId="30" xfId="0" applyFont="1" applyFill="1" applyBorder="1" applyAlignment="1">
      <alignment horizontal="center" vertical="center"/>
    </xf>
    <xf numFmtId="4" fontId="48" fillId="51" borderId="32" xfId="0" applyNumberFormat="1" applyFont="1" applyFill="1" applyBorder="1" applyAlignment="1">
      <alignment horizontal="right" vertical="center"/>
    </xf>
    <xf numFmtId="0" fontId="48" fillId="51" borderId="31" xfId="0" applyFont="1" applyFill="1" applyBorder="1" applyAlignment="1">
      <alignment horizontal="center" vertical="center"/>
    </xf>
    <xf numFmtId="0" fontId="40" fillId="46" borderId="24" xfId="0" applyFont="1" applyFill="1" applyBorder="1" applyAlignment="1">
      <alignment horizontal="center" vertical="center"/>
    </xf>
    <xf numFmtId="0" fontId="40" fillId="5" borderId="31" xfId="0" applyFont="1" applyFill="1" applyBorder="1" applyAlignment="1">
      <alignment horizontal="center" vertical="center" wrapText="1"/>
    </xf>
    <xf numFmtId="0" fontId="40" fillId="56" borderId="24" xfId="0" applyFont="1" applyFill="1" applyBorder="1" applyAlignment="1">
      <alignment horizontal="center" vertical="center"/>
    </xf>
    <xf numFmtId="0" fontId="40" fillId="52" borderId="24" xfId="0" applyFont="1" applyFill="1" applyBorder="1" applyAlignment="1">
      <alignment horizontal="center" vertical="center"/>
    </xf>
    <xf numFmtId="0" fontId="40" fillId="48" borderId="31" xfId="0" applyFont="1" applyFill="1" applyBorder="1" applyAlignment="1">
      <alignment horizontal="center" vertical="center" wrapText="1"/>
    </xf>
    <xf numFmtId="0" fontId="40" fillId="49" borderId="24" xfId="0" applyFont="1" applyFill="1" applyBorder="1" applyAlignment="1">
      <alignment horizontal="center" vertical="center"/>
    </xf>
    <xf numFmtId="0" fontId="40" fillId="56" borderId="31" xfId="0" applyFont="1" applyFill="1" applyBorder="1" applyAlignment="1">
      <alignment horizontal="center" vertical="center" wrapText="1"/>
    </xf>
    <xf numFmtId="0" fontId="40" fillId="55" borderId="24" xfId="0" applyFont="1" applyFill="1" applyBorder="1" applyAlignment="1">
      <alignment horizontal="center" vertical="center"/>
    </xf>
    <xf numFmtId="0" fontId="40" fillId="54" borderId="31" xfId="0" applyFont="1" applyFill="1" applyBorder="1" applyAlignment="1">
      <alignment horizontal="center" vertical="center" wrapText="1"/>
    </xf>
    <xf numFmtId="0" fontId="40" fillId="60" borderId="24" xfId="0" applyFont="1" applyFill="1" applyBorder="1" applyAlignment="1">
      <alignment horizontal="center" vertical="center"/>
    </xf>
    <xf numFmtId="0" fontId="40" fillId="59" borderId="24" xfId="0" applyFont="1" applyFill="1" applyBorder="1" applyAlignment="1">
      <alignment horizontal="center" vertical="center"/>
    </xf>
    <xf numFmtId="0" fontId="40" fillId="61" borderId="31" xfId="0" applyFont="1" applyFill="1" applyBorder="1" applyAlignment="1">
      <alignment horizontal="center" vertical="center" wrapText="1"/>
    </xf>
    <xf numFmtId="0" fontId="40" fillId="56" borderId="32" xfId="0" applyFont="1" applyFill="1" applyBorder="1" applyAlignment="1">
      <alignment horizontal="center" vertical="center"/>
    </xf>
    <xf numFmtId="0" fontId="48" fillId="51" borderId="24" xfId="0" applyFont="1" applyFill="1" applyBorder="1" applyAlignment="1">
      <alignment horizontal="center" vertical="center"/>
    </xf>
    <xf numFmtId="0" fontId="48" fillId="51" borderId="35" xfId="0" applyFont="1" applyFill="1" applyBorder="1" applyAlignment="1">
      <alignment horizontal="center" vertical="center"/>
    </xf>
    <xf numFmtId="10" fontId="48" fillId="51" borderId="31" xfId="0" applyNumberFormat="1" applyFont="1" applyFill="1" applyBorder="1" applyAlignment="1">
      <alignment horizontal="center" vertical="center"/>
    </xf>
    <xf numFmtId="10" fontId="48" fillId="51" borderId="24" xfId="0" applyNumberFormat="1" applyFont="1" applyFill="1" applyBorder="1" applyAlignment="1">
      <alignment horizontal="center" vertical="center"/>
    </xf>
    <xf numFmtId="0" fontId="53" fillId="5" borderId="31" xfId="0" applyFont="1" applyFill="1" applyBorder="1" applyAlignment="1">
      <alignment horizontal="center" vertical="center"/>
    </xf>
    <xf numFmtId="0" fontId="40" fillId="50" borderId="24" xfId="0" applyFont="1" applyFill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40" fillId="0" borderId="31" xfId="0" applyFont="1" applyBorder="1" applyAlignment="1">
      <alignment horizontal="center" vertical="center"/>
    </xf>
    <xf numFmtId="0" fontId="48" fillId="5" borderId="24" xfId="0" applyFont="1" applyFill="1" applyBorder="1" applyAlignment="1">
      <alignment horizontal="center" vertical="center"/>
    </xf>
    <xf numFmtId="14" fontId="48" fillId="5" borderId="24" xfId="0" applyNumberFormat="1" applyFont="1" applyFill="1" applyBorder="1" applyAlignment="1">
      <alignment horizontal="center" vertical="center"/>
    </xf>
    <xf numFmtId="0" fontId="40" fillId="57" borderId="24" xfId="0" applyFont="1" applyFill="1" applyBorder="1" applyAlignment="1">
      <alignment horizontal="center" vertical="center"/>
    </xf>
    <xf numFmtId="0" fontId="40" fillId="56" borderId="31" xfId="0" applyFont="1" applyFill="1" applyBorder="1" applyAlignment="1">
      <alignment horizontal="center" vertical="center"/>
    </xf>
    <xf numFmtId="0" fontId="40" fillId="54" borderId="30" xfId="0" applyFont="1" applyFill="1" applyBorder="1" applyAlignment="1">
      <alignment horizontal="center" vertical="center"/>
    </xf>
    <xf numFmtId="0" fontId="40" fillId="51" borderId="24" xfId="0" applyFont="1" applyFill="1" applyBorder="1" applyAlignment="1">
      <alignment horizontal="center" vertical="center"/>
    </xf>
    <xf numFmtId="0" fontId="40" fillId="61" borderId="31" xfId="0" applyFont="1" applyFill="1" applyBorder="1" applyAlignment="1">
      <alignment horizontal="center" vertical="center"/>
    </xf>
    <xf numFmtId="0" fontId="40" fillId="58" borderId="31" xfId="0" applyFont="1" applyFill="1" applyBorder="1" applyAlignment="1">
      <alignment horizontal="center" vertical="center" wrapText="1"/>
    </xf>
    <xf numFmtId="0" fontId="54" fillId="5" borderId="31" xfId="0" applyFont="1" applyFill="1" applyBorder="1" applyAlignment="1">
      <alignment horizontal="center" vertical="center"/>
    </xf>
    <xf numFmtId="0" fontId="40" fillId="5" borderId="32" xfId="0" applyFont="1" applyFill="1" applyBorder="1" applyAlignment="1">
      <alignment horizontal="center" vertical="center" wrapText="1"/>
    </xf>
    <xf numFmtId="10" fontId="40" fillId="5" borderId="24" xfId="0" applyNumberFormat="1" applyFont="1" applyFill="1" applyBorder="1" applyAlignment="1">
      <alignment horizontal="center" vertical="center" wrapText="1"/>
    </xf>
    <xf numFmtId="0" fontId="55" fillId="0" borderId="24" xfId="0" applyFont="1" applyBorder="1" applyAlignment="1">
      <alignment horizontal="center" vertical="center"/>
    </xf>
    <xf numFmtId="0" fontId="40" fillId="5" borderId="30" xfId="0" applyFont="1" applyFill="1" applyBorder="1" applyAlignment="1">
      <alignment horizontal="center" vertical="center"/>
    </xf>
    <xf numFmtId="0" fontId="40" fillId="47" borderId="31" xfId="0" applyFont="1" applyFill="1" applyBorder="1" applyAlignment="1">
      <alignment horizontal="center" vertical="center" wrapText="1"/>
    </xf>
    <xf numFmtId="0" fontId="40" fillId="54" borderId="30" xfId="0" applyFont="1" applyFill="1" applyBorder="1" applyAlignment="1">
      <alignment horizontal="center" vertical="center" wrapText="1"/>
    </xf>
    <xf numFmtId="0" fontId="40" fillId="47" borderId="24" xfId="0" applyFont="1" applyFill="1" applyBorder="1" applyAlignment="1">
      <alignment horizontal="center" vertical="center"/>
    </xf>
    <xf numFmtId="4" fontId="48" fillId="51" borderId="31" xfId="0" applyNumberFormat="1" applyFont="1" applyFill="1" applyBorder="1" applyAlignment="1">
      <alignment horizontal="right" vertical="center"/>
    </xf>
    <xf numFmtId="0" fontId="56" fillId="51" borderId="31" xfId="0" applyFont="1" applyFill="1" applyBorder="1" applyAlignment="1">
      <alignment horizontal="center" vertical="center"/>
    </xf>
    <xf numFmtId="10" fontId="56" fillId="51" borderId="24" xfId="0" applyNumberFormat="1" applyFont="1" applyFill="1" applyBorder="1" applyAlignment="1">
      <alignment horizontal="right" vertical="center"/>
    </xf>
    <xf numFmtId="0" fontId="40" fillId="52" borderId="31" xfId="0" applyFont="1" applyFill="1" applyBorder="1" applyAlignment="1">
      <alignment horizontal="center" vertical="center"/>
    </xf>
    <xf numFmtId="0" fontId="55" fillId="5" borderId="31" xfId="0" applyFont="1" applyFill="1" applyBorder="1" applyAlignment="1">
      <alignment horizontal="center" vertical="center"/>
    </xf>
    <xf numFmtId="0" fontId="40" fillId="77" borderId="31" xfId="0" applyFont="1" applyFill="1" applyBorder="1" applyAlignment="1">
      <alignment horizontal="center" vertical="center"/>
    </xf>
    <xf numFmtId="10" fontId="40" fillId="5" borderId="32" xfId="0" applyNumberFormat="1" applyFont="1" applyFill="1" applyBorder="1" applyAlignment="1">
      <alignment horizontal="center" vertical="center"/>
    </xf>
    <xf numFmtId="0" fontId="40" fillId="0" borderId="32" xfId="0" applyFont="1" applyBorder="1" applyAlignment="1">
      <alignment horizontal="center" vertical="center"/>
    </xf>
    <xf numFmtId="4" fontId="48" fillId="51" borderId="31" xfId="0" applyNumberFormat="1" applyFont="1" applyFill="1" applyBorder="1" applyAlignment="1">
      <alignment horizontal="center" vertical="center"/>
    </xf>
    <xf numFmtId="0" fontId="40" fillId="47" borderId="24" xfId="0" applyFont="1" applyFill="1" applyBorder="1" applyAlignment="1">
      <alignment horizontal="center" vertical="center" wrapText="1"/>
    </xf>
    <xf numFmtId="0" fontId="40" fillId="52" borderId="24" xfId="0" applyFont="1" applyFill="1" applyBorder="1" applyAlignment="1">
      <alignment horizontal="center" vertical="center" wrapText="1"/>
    </xf>
    <xf numFmtId="0" fontId="40" fillId="0" borderId="24" xfId="0" applyFont="1" applyBorder="1" applyAlignment="1">
      <alignment horizontal="center" vertical="center" wrapText="1"/>
    </xf>
    <xf numFmtId="0" fontId="40" fillId="61" borderId="24" xfId="0" applyFont="1" applyFill="1" applyBorder="1" applyAlignment="1">
      <alignment horizontal="center" vertical="center"/>
    </xf>
    <xf numFmtId="0" fontId="40" fillId="48" borderId="31" xfId="0" applyFont="1" applyFill="1" applyBorder="1" applyAlignment="1">
      <alignment horizontal="center" vertical="center"/>
    </xf>
    <xf numFmtId="0" fontId="40" fillId="0" borderId="51" xfId="0" applyFont="1" applyBorder="1" applyAlignment="1">
      <alignment horizontal="center" vertical="center" wrapText="1"/>
    </xf>
    <xf numFmtId="0" fontId="40" fillId="48" borderId="7" xfId="0" applyFont="1" applyFill="1" applyBorder="1" applyAlignment="1">
      <alignment horizontal="center" vertical="center" wrapText="1"/>
    </xf>
    <xf numFmtId="0" fontId="40" fillId="47" borderId="30" xfId="0" applyFont="1" applyFill="1" applyBorder="1" applyAlignment="1">
      <alignment horizontal="center" vertical="center" wrapText="1"/>
    </xf>
    <xf numFmtId="0" fontId="40" fillId="9" borderId="7" xfId="0" applyFont="1" applyFill="1" applyBorder="1" applyAlignment="1">
      <alignment horizontal="center" vertical="center"/>
    </xf>
    <xf numFmtId="165" fontId="0" fillId="12" borderId="9" xfId="0" applyNumberFormat="1" applyFill="1" applyBorder="1"/>
    <xf numFmtId="165" fontId="7" fillId="12" borderId="9" xfId="0" applyNumberFormat="1" applyFont="1" applyFill="1" applyBorder="1"/>
    <xf numFmtId="0" fontId="40" fillId="57" borderId="31" xfId="0" applyFont="1" applyFill="1" applyBorder="1" applyAlignment="1">
      <alignment horizontal="center" vertical="center"/>
    </xf>
    <xf numFmtId="0" fontId="40" fillId="52" borderId="31" xfId="0" applyFont="1" applyFill="1" applyBorder="1" applyAlignment="1">
      <alignment horizontal="center" vertical="center" wrapText="1"/>
    </xf>
    <xf numFmtId="0" fontId="40" fillId="48" borderId="31" xfId="0" applyFont="1" applyFill="1" applyBorder="1" applyAlignment="1">
      <alignment horizontal="center" vertical="center" wrapText="1"/>
    </xf>
    <xf numFmtId="0" fontId="40" fillId="47" borderId="31" xfId="0" applyFont="1" applyFill="1" applyBorder="1" applyAlignment="1">
      <alignment horizontal="center" vertical="center" wrapText="1"/>
    </xf>
    <xf numFmtId="0" fontId="42" fillId="0" borderId="0" xfId="0" applyFont="1"/>
    <xf numFmtId="0" fontId="48" fillId="51" borderId="31" xfId="0" applyFont="1" applyFill="1" applyBorder="1" applyAlignment="1">
      <alignment horizontal="center" vertical="center"/>
    </xf>
    <xf numFmtId="0" fontId="48" fillId="51" borderId="32" xfId="0" applyFont="1" applyFill="1" applyBorder="1" applyAlignment="1">
      <alignment horizontal="center" vertical="center" wrapText="1"/>
    </xf>
    <xf numFmtId="0" fontId="41" fillId="5" borderId="24" xfId="0" applyFont="1" applyFill="1" applyBorder="1" applyAlignment="1">
      <alignment horizontal="center" vertical="center"/>
    </xf>
    <xf numFmtId="0" fontId="41" fillId="5" borderId="23" xfId="0" applyFont="1" applyFill="1" applyBorder="1" applyAlignment="1">
      <alignment horizontal="center" vertical="center"/>
    </xf>
    <xf numFmtId="0" fontId="40" fillId="50" borderId="31" xfId="0" applyFont="1" applyFill="1" applyBorder="1" applyAlignment="1">
      <alignment horizontal="center" vertical="center"/>
    </xf>
    <xf numFmtId="0" fontId="40" fillId="50" borderId="31" xfId="0" applyFont="1" applyFill="1" applyBorder="1" applyAlignment="1">
      <alignment horizontal="center" vertical="center" wrapText="1"/>
    </xf>
    <xf numFmtId="0" fontId="41" fillId="5" borderId="24" xfId="0" applyFont="1" applyFill="1" applyBorder="1" applyAlignment="1">
      <alignment horizontal="right" vertical="center"/>
    </xf>
    <xf numFmtId="0" fontId="49" fillId="51" borderId="31" xfId="0" applyFont="1" applyFill="1" applyBorder="1" applyAlignment="1">
      <alignment horizontal="center" vertical="center"/>
    </xf>
    <xf numFmtId="0" fontId="49" fillId="51" borderId="24" xfId="0" applyFont="1" applyFill="1" applyBorder="1" applyAlignment="1">
      <alignment horizontal="center" vertical="center"/>
    </xf>
    <xf numFmtId="0" fontId="49" fillId="51" borderId="35" xfId="0" applyFont="1" applyFill="1" applyBorder="1" applyAlignment="1">
      <alignment horizontal="center" vertical="center"/>
    </xf>
    <xf numFmtId="0" fontId="49" fillId="51" borderId="30" xfId="0" applyFont="1" applyFill="1" applyBorder="1" applyAlignment="1">
      <alignment horizontal="center" vertical="center"/>
    </xf>
    <xf numFmtId="165" fontId="5" fillId="12" borderId="9" xfId="0" applyNumberFormat="1" applyFont="1" applyFill="1" applyBorder="1"/>
    <xf numFmtId="0" fontId="40" fillId="5" borderId="37" xfId="0" applyFont="1" applyFill="1" applyBorder="1" applyAlignment="1">
      <alignment horizontal="center" vertical="center"/>
    </xf>
    <xf numFmtId="0" fontId="40" fillId="5" borderId="32" xfId="0" applyFont="1" applyFill="1" applyBorder="1" applyAlignment="1">
      <alignment horizontal="center" vertical="center"/>
    </xf>
    <xf numFmtId="0" fontId="40" fillId="52" borderId="31" xfId="0" applyFont="1" applyFill="1" applyBorder="1" applyAlignment="1">
      <alignment horizontal="center" vertical="center" wrapText="1"/>
    </xf>
    <xf numFmtId="0" fontId="40" fillId="5" borderId="26" xfId="0" applyFont="1" applyFill="1" applyBorder="1" applyAlignment="1">
      <alignment horizontal="center" vertical="center"/>
    </xf>
    <xf numFmtId="4" fontId="48" fillId="51" borderId="31" xfId="0" applyNumberFormat="1" applyFont="1" applyFill="1" applyBorder="1" applyAlignment="1">
      <alignment horizontal="center" vertical="center"/>
    </xf>
    <xf numFmtId="0" fontId="42" fillId="0" borderId="0" xfId="0" applyFont="1"/>
    <xf numFmtId="0" fontId="48" fillId="51" borderId="31" xfId="0" applyFont="1" applyFill="1" applyBorder="1" applyAlignment="1">
      <alignment horizontal="center" vertical="center"/>
    </xf>
    <xf numFmtId="0" fontId="48" fillId="51" borderId="32" xfId="0" applyFont="1" applyFill="1" applyBorder="1" applyAlignment="1">
      <alignment horizontal="center" vertical="center" wrapText="1"/>
    </xf>
    <xf numFmtId="0" fontId="40" fillId="48" borderId="24" xfId="0" applyFont="1" applyFill="1" applyBorder="1" applyAlignment="1">
      <alignment horizontal="center" vertical="center" wrapText="1"/>
    </xf>
    <xf numFmtId="0" fontId="40" fillId="50" borderId="24" xfId="0" applyFont="1" applyFill="1" applyBorder="1" applyAlignment="1">
      <alignment horizontal="center" vertical="center" wrapText="1"/>
    </xf>
    <xf numFmtId="0" fontId="40" fillId="9" borderId="24" xfId="0" applyFont="1" applyFill="1" applyBorder="1" applyAlignment="1">
      <alignment horizontal="center" vertical="center"/>
    </xf>
    <xf numFmtId="0" fontId="40" fillId="56" borderId="24" xfId="0" applyFont="1" applyFill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/>
    </xf>
    <xf numFmtId="0" fontId="40" fillId="56" borderId="7" xfId="0" applyFont="1" applyFill="1" applyBorder="1" applyAlignment="1">
      <alignment horizontal="center" vertical="center"/>
    </xf>
    <xf numFmtId="0" fontId="40" fillId="48" borderId="30" xfId="0" applyFont="1" applyFill="1" applyBorder="1" applyAlignment="1">
      <alignment horizontal="center" vertical="center" wrapText="1"/>
    </xf>
    <xf numFmtId="0" fontId="40" fillId="52" borderId="7" xfId="0" applyFont="1" applyFill="1" applyBorder="1" applyAlignment="1">
      <alignment horizontal="center" vertical="center"/>
    </xf>
    <xf numFmtId="0" fontId="40" fillId="48" borderId="7" xfId="0" applyFont="1" applyFill="1" applyBorder="1" applyAlignment="1">
      <alignment horizontal="center" vertical="center"/>
    </xf>
    <xf numFmtId="0" fontId="40" fillId="57" borderId="8" xfId="0" applyFont="1" applyFill="1" applyBorder="1" applyAlignment="1">
      <alignment horizontal="center" vertical="center"/>
    </xf>
    <xf numFmtId="10" fontId="40" fillId="5" borderId="8" xfId="0" applyNumberFormat="1" applyFont="1" applyFill="1" applyBorder="1" applyAlignment="1">
      <alignment horizontal="center" vertical="center" wrapText="1"/>
    </xf>
    <xf numFmtId="10" fontId="40" fillId="5" borderId="32" xfId="0" applyNumberFormat="1" applyFont="1" applyFill="1" applyBorder="1" applyAlignment="1">
      <alignment horizontal="center" vertical="center" wrapText="1"/>
    </xf>
    <xf numFmtId="0" fontId="40" fillId="56" borderId="36" xfId="0" applyFont="1" applyFill="1" applyBorder="1" applyAlignment="1">
      <alignment horizontal="center" vertical="center"/>
    </xf>
    <xf numFmtId="0" fontId="40" fillId="0" borderId="30" xfId="0" applyFont="1" applyBorder="1" applyAlignment="1">
      <alignment horizontal="center" vertical="center"/>
    </xf>
    <xf numFmtId="0" fontId="40" fillId="61" borderId="7" xfId="0" applyFont="1" applyFill="1" applyBorder="1" applyAlignment="1">
      <alignment horizontal="center" vertical="center"/>
    </xf>
    <xf numFmtId="0" fontId="40" fillId="10" borderId="24" xfId="0" applyFont="1" applyFill="1" applyBorder="1" applyAlignment="1">
      <alignment horizontal="center" vertical="center"/>
    </xf>
    <xf numFmtId="0" fontId="40" fillId="56" borderId="35" xfId="0" applyFont="1" applyFill="1" applyBorder="1" applyAlignment="1">
      <alignment horizontal="center" vertical="center" wrapText="1"/>
    </xf>
    <xf numFmtId="0" fontId="40" fillId="60" borderId="8" xfId="0" applyFont="1" applyFill="1" applyBorder="1" applyAlignment="1">
      <alignment horizontal="center" vertical="center"/>
    </xf>
    <xf numFmtId="0" fontId="40" fillId="5" borderId="8" xfId="0" applyFont="1" applyFill="1" applyBorder="1" applyAlignment="1">
      <alignment horizontal="center" vertical="center" wrapText="1"/>
    </xf>
    <xf numFmtId="0" fontId="40" fillId="5" borderId="30" xfId="0" applyFont="1" applyFill="1" applyBorder="1" applyAlignment="1">
      <alignment horizontal="center" vertical="center" wrapText="1"/>
    </xf>
    <xf numFmtId="0" fontId="59" fillId="0" borderId="31" xfId="0" applyFont="1" applyBorder="1" applyAlignment="1">
      <alignment horizontal="center" vertical="center"/>
    </xf>
    <xf numFmtId="0" fontId="0" fillId="0" borderId="0" xfId="0"/>
    <xf numFmtId="0" fontId="58" fillId="75" borderId="30" xfId="0" applyFont="1" applyFill="1" applyBorder="1" applyAlignment="1">
      <alignment horizontal="center" vertical="center"/>
    </xf>
    <xf numFmtId="0" fontId="58" fillId="75" borderId="32" xfId="0" applyFont="1" applyFill="1" applyBorder="1" applyAlignment="1">
      <alignment horizontal="center" vertical="center"/>
    </xf>
    <xf numFmtId="0" fontId="19" fillId="45" borderId="31" xfId="0" applyFont="1" applyFill="1" applyBorder="1" applyAlignment="1">
      <alignment horizontal="center" vertical="center"/>
    </xf>
    <xf numFmtId="0" fontId="19" fillId="45" borderId="24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4" fontId="19" fillId="45" borderId="24" xfId="0" applyNumberFormat="1" applyFont="1" applyFill="1" applyBorder="1" applyAlignment="1">
      <alignment horizontal="center" vertical="center"/>
    </xf>
    <xf numFmtId="4" fontId="19" fillId="0" borderId="24" xfId="0" applyNumberFormat="1" applyFont="1" applyBorder="1" applyAlignment="1">
      <alignment horizontal="center" vertical="center"/>
    </xf>
    <xf numFmtId="0" fontId="59" fillId="0" borderId="24" xfId="0" applyFont="1" applyBorder="1" applyAlignment="1">
      <alignment horizontal="center" vertical="center"/>
    </xf>
    <xf numFmtId="4" fontId="59" fillId="0" borderId="24" xfId="0" applyNumberFormat="1" applyFont="1" applyBorder="1" applyAlignment="1">
      <alignment horizontal="center" vertical="center"/>
    </xf>
    <xf numFmtId="0" fontId="20" fillId="0" borderId="0" xfId="0" applyFont="1"/>
    <xf numFmtId="0" fontId="15" fillId="2" borderId="1" xfId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/>
    </xf>
    <xf numFmtId="2" fontId="0" fillId="7" borderId="1" xfId="0" applyNumberFormat="1" applyFont="1" applyFill="1" applyBorder="1"/>
    <xf numFmtId="0" fontId="2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67" fontId="2" fillId="2" borderId="1" xfId="1" applyNumberFormat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47" fillId="62" borderId="1" xfId="0" applyFont="1" applyFill="1" applyBorder="1" applyAlignment="1">
      <alignment vertical="center"/>
    </xf>
    <xf numFmtId="0" fontId="47" fillId="0" borderId="1" xfId="0" applyFont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center" vertical="center" wrapText="1"/>
    </xf>
    <xf numFmtId="0" fontId="47" fillId="8" borderId="1" xfId="0" applyFont="1" applyFill="1" applyBorder="1" applyAlignment="1">
      <alignment horizontal="center" vertical="center" wrapText="1"/>
    </xf>
    <xf numFmtId="0" fontId="47" fillId="63" borderId="1" xfId="0" applyFont="1" applyFill="1" applyBorder="1" applyAlignment="1">
      <alignment horizontal="center" vertical="center" wrapText="1"/>
    </xf>
    <xf numFmtId="0" fontId="47" fillId="64" borderId="1" xfId="0" applyFont="1" applyFill="1" applyBorder="1" applyAlignment="1">
      <alignment horizontal="center" vertical="center" wrapText="1"/>
    </xf>
    <xf numFmtId="0" fontId="47" fillId="67" borderId="1" xfId="0" applyFont="1" applyFill="1" applyBorder="1" applyAlignment="1">
      <alignment horizontal="center" vertical="center" wrapText="1"/>
    </xf>
    <xf numFmtId="0" fontId="47" fillId="69" borderId="1" xfId="0" applyFont="1" applyFill="1" applyBorder="1" applyAlignment="1">
      <alignment horizontal="center" vertical="center" wrapText="1"/>
    </xf>
    <xf numFmtId="0" fontId="47" fillId="71" borderId="1" xfId="0" applyFont="1" applyFill="1" applyBorder="1" applyAlignment="1">
      <alignment horizontal="center" vertical="center" wrapText="1"/>
    </xf>
    <xf numFmtId="0" fontId="47" fillId="53" borderId="1" xfId="0" applyFont="1" applyFill="1" applyBorder="1" applyAlignment="1">
      <alignment horizontal="center" vertical="center" wrapText="1"/>
    </xf>
    <xf numFmtId="0" fontId="47" fillId="62" borderId="1" xfId="0" applyFont="1" applyFill="1" applyBorder="1" applyAlignment="1">
      <alignment horizontal="center" vertical="center" wrapText="1"/>
    </xf>
    <xf numFmtId="0" fontId="47" fillId="62" borderId="1" xfId="0" applyFont="1" applyFill="1" applyBorder="1" applyAlignment="1">
      <alignment horizontal="center" vertical="center"/>
    </xf>
    <xf numFmtId="4" fontId="4" fillId="62" borderId="1" xfId="0" applyNumberFormat="1" applyFont="1" applyFill="1" applyBorder="1" applyAlignment="1">
      <alignment horizontal="center" vertical="center" wrapText="1"/>
    </xf>
    <xf numFmtId="0" fontId="4" fillId="62" borderId="1" xfId="0" applyFont="1" applyFill="1" applyBorder="1" applyAlignment="1">
      <alignment horizontal="center" vertical="center" wrapText="1"/>
    </xf>
    <xf numFmtId="0" fontId="50" fillId="62" borderId="22" xfId="0" applyFont="1" applyFill="1" applyBorder="1" applyAlignment="1">
      <alignment vertical="center"/>
    </xf>
    <xf numFmtId="0" fontId="50" fillId="62" borderId="23" xfId="0" applyFont="1" applyFill="1" applyBorder="1" applyAlignment="1">
      <alignment vertical="center"/>
    </xf>
    <xf numFmtId="0" fontId="45" fillId="0" borderId="36" xfId="0" applyFont="1" applyBorder="1" applyAlignment="1">
      <alignment horizontal="center" vertical="center" wrapText="1"/>
    </xf>
    <xf numFmtId="0" fontId="45" fillId="0" borderId="37" xfId="0" applyFont="1" applyBorder="1" applyAlignment="1">
      <alignment horizontal="center" vertical="center" wrapText="1"/>
    </xf>
    <xf numFmtId="0" fontId="45" fillId="0" borderId="33" xfId="0" applyFont="1" applyBorder="1" applyAlignment="1">
      <alignment horizontal="center" vertical="center" wrapText="1"/>
    </xf>
    <xf numFmtId="0" fontId="50" fillId="0" borderId="36" xfId="0" applyFont="1" applyBorder="1" applyAlignment="1">
      <alignment horizontal="center" vertical="center" wrapText="1"/>
    </xf>
    <xf numFmtId="0" fontId="50" fillId="0" borderId="33" xfId="0" applyFont="1" applyBorder="1" applyAlignment="1">
      <alignment horizontal="center" vertical="center" wrapText="1"/>
    </xf>
    <xf numFmtId="0" fontId="50" fillId="5" borderId="26" xfId="0" applyFont="1" applyFill="1" applyBorder="1" applyAlignment="1">
      <alignment horizontal="center" vertical="center" wrapText="1"/>
    </xf>
    <xf numFmtId="0" fontId="50" fillId="5" borderId="31" xfId="0" applyFont="1" applyFill="1" applyBorder="1" applyAlignment="1">
      <alignment horizontal="center" vertical="center" wrapText="1"/>
    </xf>
    <xf numFmtId="0" fontId="50" fillId="72" borderId="26" xfId="0" applyFont="1" applyFill="1" applyBorder="1" applyAlignment="1">
      <alignment horizontal="center" vertical="center" wrapText="1"/>
    </xf>
    <xf numFmtId="0" fontId="50" fillId="72" borderId="31" xfId="0" applyFont="1" applyFill="1" applyBorder="1" applyAlignment="1">
      <alignment horizontal="center" vertical="center" wrapText="1"/>
    </xf>
    <xf numFmtId="0" fontId="45" fillId="5" borderId="26" xfId="0" applyFont="1" applyFill="1" applyBorder="1" applyAlignment="1">
      <alignment horizontal="center" vertical="center" wrapText="1"/>
    </xf>
    <xf numFmtId="0" fontId="45" fillId="5" borderId="31" xfId="0" applyFont="1" applyFill="1" applyBorder="1" applyAlignment="1">
      <alignment horizontal="center" vertical="center" wrapText="1"/>
    </xf>
    <xf numFmtId="10" fontId="45" fillId="5" borderId="26" xfId="0" applyNumberFormat="1" applyFont="1" applyFill="1" applyBorder="1" applyAlignment="1">
      <alignment horizontal="center" vertical="center" wrapText="1"/>
    </xf>
    <xf numFmtId="10" fontId="45" fillId="5" borderId="31" xfId="0" applyNumberFormat="1" applyFont="1" applyFill="1" applyBorder="1" applyAlignment="1">
      <alignment horizontal="center" vertical="center" wrapText="1"/>
    </xf>
    <xf numFmtId="0" fontId="50" fillId="70" borderId="38" xfId="0" applyFont="1" applyFill="1" applyBorder="1" applyAlignment="1">
      <alignment horizontal="center" vertical="center" wrapText="1"/>
    </xf>
    <xf numFmtId="0" fontId="50" fillId="70" borderId="28" xfId="0" applyFont="1" applyFill="1" applyBorder="1" applyAlignment="1">
      <alignment horizontal="center" vertical="center" wrapText="1"/>
    </xf>
    <xf numFmtId="0" fontId="50" fillId="70" borderId="22" xfId="0" applyFont="1" applyFill="1" applyBorder="1" applyAlignment="1">
      <alignment horizontal="center" vertical="center" wrapText="1"/>
    </xf>
    <xf numFmtId="0" fontId="50" fillId="70" borderId="34" xfId="0" applyFont="1" applyFill="1" applyBorder="1" applyAlignment="1">
      <alignment horizontal="center" vertical="center" wrapText="1"/>
    </xf>
    <xf numFmtId="0" fontId="45" fillId="64" borderId="36" xfId="0" applyFont="1" applyFill="1" applyBorder="1" applyAlignment="1">
      <alignment horizontal="center" vertical="center" wrapText="1"/>
    </xf>
    <xf numFmtId="0" fontId="45" fillId="64" borderId="32" xfId="0" applyFont="1" applyFill="1" applyBorder="1" applyAlignment="1">
      <alignment horizontal="center" vertical="center" wrapText="1"/>
    </xf>
    <xf numFmtId="0" fontId="50" fillId="63" borderId="36" xfId="0" applyFont="1" applyFill="1" applyBorder="1" applyAlignment="1">
      <alignment horizontal="center" vertical="center"/>
    </xf>
    <xf numFmtId="0" fontId="50" fillId="63" borderId="33" xfId="0" applyFont="1" applyFill="1" applyBorder="1" applyAlignment="1">
      <alignment horizontal="center" vertical="center"/>
    </xf>
    <xf numFmtId="0" fontId="50" fillId="0" borderId="26" xfId="0" applyFont="1" applyBorder="1" applyAlignment="1">
      <alignment horizontal="center" vertical="center" wrapText="1"/>
    </xf>
    <xf numFmtId="0" fontId="50" fillId="0" borderId="31" xfId="0" applyFont="1" applyBorder="1" applyAlignment="1">
      <alignment horizontal="center" vertical="center" wrapText="1"/>
    </xf>
    <xf numFmtId="0" fontId="50" fillId="70" borderId="26" xfId="0" applyFont="1" applyFill="1" applyBorder="1" applyAlignment="1">
      <alignment horizontal="center" vertical="center" wrapText="1"/>
    </xf>
    <xf numFmtId="0" fontId="50" fillId="70" borderId="31" xfId="0" applyFont="1" applyFill="1" applyBorder="1" applyAlignment="1">
      <alignment horizontal="center" vertical="center" wrapText="1"/>
    </xf>
    <xf numFmtId="0" fontId="45" fillId="0" borderId="26" xfId="0" applyFont="1" applyBorder="1" applyAlignment="1">
      <alignment horizontal="center" vertical="center" wrapText="1"/>
    </xf>
    <xf numFmtId="0" fontId="45" fillId="0" borderId="31" xfId="0" applyFont="1" applyBorder="1" applyAlignment="1">
      <alignment horizontal="center" vertical="center" wrapText="1"/>
    </xf>
    <xf numFmtId="0" fontId="50" fillId="63" borderId="38" xfId="0" applyFont="1" applyFill="1" applyBorder="1" applyAlignment="1">
      <alignment horizontal="center" vertical="center" wrapText="1"/>
    </xf>
    <xf numFmtId="0" fontId="50" fillId="63" borderId="28" xfId="0" applyFont="1" applyFill="1" applyBorder="1" applyAlignment="1">
      <alignment horizontal="center" vertical="center" wrapText="1"/>
    </xf>
    <xf numFmtId="0" fontId="50" fillId="63" borderId="22" xfId="0" applyFont="1" applyFill="1" applyBorder="1" applyAlignment="1">
      <alignment horizontal="center" vertical="center" wrapText="1"/>
    </xf>
    <xf numFmtId="0" fontId="50" fillId="63" borderId="34" xfId="0" applyFont="1" applyFill="1" applyBorder="1" applyAlignment="1">
      <alignment horizontal="center" vertical="center" wrapText="1"/>
    </xf>
    <xf numFmtId="0" fontId="50" fillId="65" borderId="36" xfId="0" applyFont="1" applyFill="1" applyBorder="1" applyAlignment="1">
      <alignment horizontal="center" vertical="center"/>
    </xf>
    <xf numFmtId="0" fontId="50" fillId="65" borderId="33" xfId="0" applyFont="1" applyFill="1" applyBorder="1" applyAlignment="1">
      <alignment horizontal="center" vertical="center"/>
    </xf>
    <xf numFmtId="0" fontId="50" fillId="9" borderId="36" xfId="0" applyFont="1" applyFill="1" applyBorder="1" applyAlignment="1">
      <alignment horizontal="center" vertical="center"/>
    </xf>
    <xf numFmtId="0" fontId="50" fillId="9" borderId="33" xfId="0" applyFont="1" applyFill="1" applyBorder="1" applyAlignment="1">
      <alignment horizontal="center" vertical="center"/>
    </xf>
    <xf numFmtId="0" fontId="50" fillId="9" borderId="38" xfId="0" applyFont="1" applyFill="1" applyBorder="1" applyAlignment="1">
      <alignment horizontal="center" vertical="center" wrapText="1"/>
    </xf>
    <xf numFmtId="0" fontId="50" fillId="9" borderId="28" xfId="0" applyFont="1" applyFill="1" applyBorder="1" applyAlignment="1">
      <alignment horizontal="center" vertical="center" wrapText="1"/>
    </xf>
    <xf numFmtId="0" fontId="50" fillId="9" borderId="22" xfId="0" applyFont="1" applyFill="1" applyBorder="1" applyAlignment="1">
      <alignment horizontal="center" vertical="center" wrapText="1"/>
    </xf>
    <xf numFmtId="0" fontId="50" fillId="9" borderId="34" xfId="0" applyFont="1" applyFill="1" applyBorder="1" applyAlignment="1">
      <alignment horizontal="center" vertical="center" wrapText="1"/>
    </xf>
    <xf numFmtId="0" fontId="13" fillId="74" borderId="36" xfId="0" applyFont="1" applyFill="1" applyBorder="1" applyAlignment="1">
      <alignment horizontal="center" vertical="center"/>
    </xf>
    <xf numFmtId="0" fontId="13" fillId="74" borderId="33" xfId="0" applyFont="1" applyFill="1" applyBorder="1" applyAlignment="1">
      <alignment horizontal="center" vertical="center"/>
    </xf>
    <xf numFmtId="0" fontId="50" fillId="62" borderId="36" xfId="0" applyFont="1" applyFill="1" applyBorder="1" applyAlignment="1">
      <alignment horizontal="center" vertical="center"/>
    </xf>
    <xf numFmtId="0" fontId="50" fillId="62" borderId="37" xfId="0" applyFont="1" applyFill="1" applyBorder="1" applyAlignment="1">
      <alignment horizontal="center" vertical="center"/>
    </xf>
    <xf numFmtId="0" fontId="50" fillId="62" borderId="33" xfId="0" applyFont="1" applyFill="1" applyBorder="1" applyAlignment="1">
      <alignment horizontal="center" vertical="center"/>
    </xf>
    <xf numFmtId="0" fontId="50" fillId="0" borderId="39" xfId="0" applyFont="1" applyBorder="1" applyAlignment="1">
      <alignment horizontal="center" vertical="center"/>
    </xf>
    <xf numFmtId="0" fontId="50" fillId="0" borderId="37" xfId="0" applyFont="1" applyBorder="1" applyAlignment="1">
      <alignment horizontal="center" vertical="center"/>
    </xf>
    <xf numFmtId="0" fontId="50" fillId="0" borderId="33" xfId="0" applyFont="1" applyBorder="1" applyAlignment="1">
      <alignment horizontal="center" vertical="center"/>
    </xf>
    <xf numFmtId="0" fontId="50" fillId="70" borderId="36" xfId="0" applyFont="1" applyFill="1" applyBorder="1" applyAlignment="1">
      <alignment horizontal="center" vertical="center"/>
    </xf>
    <xf numFmtId="0" fontId="50" fillId="70" borderId="33" xfId="0" applyFont="1" applyFill="1" applyBorder="1" applyAlignment="1">
      <alignment horizontal="center" vertical="center"/>
    </xf>
    <xf numFmtId="0" fontId="45" fillId="5" borderId="36" xfId="0" applyFont="1" applyFill="1" applyBorder="1" applyAlignment="1">
      <alignment horizontal="center" vertical="center"/>
    </xf>
    <xf numFmtId="0" fontId="45" fillId="5" borderId="37" xfId="0" applyFont="1" applyFill="1" applyBorder="1" applyAlignment="1">
      <alignment horizontal="center" vertical="center"/>
    </xf>
    <xf numFmtId="0" fontId="45" fillId="5" borderId="32" xfId="0" applyFont="1" applyFill="1" applyBorder="1" applyAlignment="1">
      <alignment horizontal="center" vertical="center"/>
    </xf>
    <xf numFmtId="0" fontId="45" fillId="5" borderId="33" xfId="0" applyFont="1" applyFill="1" applyBorder="1" applyAlignment="1">
      <alignment horizontal="center" vertical="center"/>
    </xf>
    <xf numFmtId="0" fontId="51" fillId="62" borderId="36" xfId="0" applyFont="1" applyFill="1" applyBorder="1" applyAlignment="1">
      <alignment horizontal="center" vertical="center"/>
    </xf>
    <xf numFmtId="0" fontId="51" fillId="62" borderId="37" xfId="0" applyFont="1" applyFill="1" applyBorder="1" applyAlignment="1">
      <alignment horizontal="center" vertical="center"/>
    </xf>
    <xf numFmtId="0" fontId="51" fillId="62" borderId="33" xfId="0" applyFont="1" applyFill="1" applyBorder="1" applyAlignment="1">
      <alignment horizontal="center" vertical="center"/>
    </xf>
    <xf numFmtId="0" fontId="50" fillId="62" borderId="39" xfId="0" applyFont="1" applyFill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45" fillId="0" borderId="37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7" fillId="9" borderId="1" xfId="0" applyFont="1" applyFill="1" applyBorder="1" applyAlignment="1">
      <alignment horizontal="center" vertical="center" wrapText="1"/>
    </xf>
    <xf numFmtId="0" fontId="47" fillId="72" borderId="1" xfId="0" applyFont="1" applyFill="1" applyBorder="1" applyAlignment="1">
      <alignment horizontal="center" vertical="center" wrapText="1"/>
    </xf>
    <xf numFmtId="0" fontId="50" fillId="69" borderId="36" xfId="0" applyFont="1" applyFill="1" applyBorder="1" applyAlignment="1">
      <alignment horizontal="center" vertical="center"/>
    </xf>
    <xf numFmtId="0" fontId="50" fillId="69" borderId="33" xfId="0" applyFont="1" applyFill="1" applyBorder="1" applyAlignment="1">
      <alignment horizontal="center" vertical="center"/>
    </xf>
    <xf numFmtId="0" fontId="50" fillId="62" borderId="26" xfId="0" applyFont="1" applyFill="1" applyBorder="1" applyAlignment="1">
      <alignment horizontal="center" vertical="center" wrapText="1"/>
    </xf>
    <xf numFmtId="0" fontId="50" fillId="62" borderId="31" xfId="0" applyFont="1" applyFill="1" applyBorder="1" applyAlignment="1">
      <alignment horizontal="center" vertical="center" wrapText="1"/>
    </xf>
    <xf numFmtId="0" fontId="50" fillId="65" borderId="38" xfId="0" applyFont="1" applyFill="1" applyBorder="1" applyAlignment="1">
      <alignment horizontal="center" vertical="center" wrapText="1"/>
    </xf>
    <xf numFmtId="0" fontId="50" fillId="65" borderId="28" xfId="0" applyFont="1" applyFill="1" applyBorder="1" applyAlignment="1">
      <alignment horizontal="center" vertical="center" wrapText="1"/>
    </xf>
    <xf numFmtId="0" fontId="50" fillId="65" borderId="22" xfId="0" applyFont="1" applyFill="1" applyBorder="1" applyAlignment="1">
      <alignment horizontal="center" vertical="center" wrapText="1"/>
    </xf>
    <xf numFmtId="0" fontId="50" fillId="65" borderId="34" xfId="0" applyFont="1" applyFill="1" applyBorder="1" applyAlignment="1">
      <alignment horizontal="center" vertical="center" wrapText="1"/>
    </xf>
    <xf numFmtId="0" fontId="50" fillId="0" borderId="36" xfId="0" applyFont="1" applyBorder="1" applyAlignment="1">
      <alignment horizontal="center" vertical="center"/>
    </xf>
    <xf numFmtId="0" fontId="50" fillId="5" borderId="38" xfId="0" applyFont="1" applyFill="1" applyBorder="1" applyAlignment="1">
      <alignment horizontal="center" vertical="center"/>
    </xf>
    <xf numFmtId="0" fontId="50" fillId="5" borderId="29" xfId="0" applyFont="1" applyFill="1" applyBorder="1" applyAlignment="1">
      <alignment horizontal="center" vertical="center"/>
    </xf>
    <xf numFmtId="0" fontId="50" fillId="5" borderId="28" xfId="0" applyFont="1" applyFill="1" applyBorder="1" applyAlignment="1">
      <alignment horizontal="center" vertical="center"/>
    </xf>
    <xf numFmtId="0" fontId="50" fillId="5" borderId="7" xfId="0" applyFont="1" applyFill="1" applyBorder="1" applyAlignment="1">
      <alignment horizontal="center" vertical="center"/>
    </xf>
    <xf numFmtId="0" fontId="50" fillId="5" borderId="0" xfId="0" applyFont="1" applyFill="1" applyBorder="1" applyAlignment="1">
      <alignment horizontal="center" vertical="center"/>
    </xf>
    <xf numFmtId="0" fontId="50" fillId="5" borderId="25" xfId="0" applyFont="1" applyFill="1" applyBorder="1" applyAlignment="1">
      <alignment horizontal="center" vertical="center"/>
    </xf>
    <xf numFmtId="0" fontId="50" fillId="5" borderId="40" xfId="0" applyFont="1" applyFill="1" applyBorder="1" applyAlignment="1">
      <alignment horizontal="center" vertical="center"/>
    </xf>
    <xf numFmtId="0" fontId="50" fillId="5" borderId="41" xfId="0" applyFont="1" applyFill="1" applyBorder="1" applyAlignment="1">
      <alignment horizontal="center" vertical="center"/>
    </xf>
    <xf numFmtId="0" fontId="50" fillId="5" borderId="42" xfId="0" applyFont="1" applyFill="1" applyBorder="1" applyAlignment="1">
      <alignment horizontal="center" vertical="center"/>
    </xf>
    <xf numFmtId="0" fontId="51" fillId="62" borderId="43" xfId="0" applyFont="1" applyFill="1" applyBorder="1" applyAlignment="1">
      <alignment horizontal="center" vertical="center"/>
    </xf>
    <xf numFmtId="0" fontId="51" fillId="62" borderId="44" xfId="0" applyFont="1" applyFill="1" applyBorder="1" applyAlignment="1">
      <alignment horizontal="center" vertical="center"/>
    </xf>
    <xf numFmtId="0" fontId="51" fillId="62" borderId="45" xfId="0" applyFont="1" applyFill="1" applyBorder="1" applyAlignment="1">
      <alignment horizontal="center" vertical="center"/>
    </xf>
    <xf numFmtId="0" fontId="50" fillId="62" borderId="46" xfId="0" applyFont="1" applyFill="1" applyBorder="1" applyAlignment="1">
      <alignment horizontal="center" vertical="center"/>
    </xf>
    <xf numFmtId="0" fontId="50" fillId="62" borderId="44" xfId="0" applyFont="1" applyFill="1" applyBorder="1" applyAlignment="1">
      <alignment horizontal="center" vertical="center"/>
    </xf>
    <xf numFmtId="0" fontId="50" fillId="62" borderId="45" xfId="0" applyFont="1" applyFill="1" applyBorder="1" applyAlignment="1">
      <alignment horizontal="center" vertical="center"/>
    </xf>
    <xf numFmtId="0" fontId="45" fillId="0" borderId="43" xfId="0" applyFont="1" applyBorder="1" applyAlignment="1">
      <alignment horizontal="center" vertical="center"/>
    </xf>
    <xf numFmtId="0" fontId="45" fillId="0" borderId="44" xfId="0" applyFont="1" applyBorder="1" applyAlignment="1">
      <alignment horizontal="center" vertical="center"/>
    </xf>
    <xf numFmtId="0" fontId="45" fillId="0" borderId="45" xfId="0" applyFont="1" applyBorder="1" applyAlignment="1">
      <alignment horizontal="center" vertical="center"/>
    </xf>
    <xf numFmtId="0" fontId="45" fillId="62" borderId="1" xfId="0" applyFont="1" applyFill="1" applyBorder="1" applyAlignment="1">
      <alignment vertical="center"/>
    </xf>
    <xf numFmtId="0" fontId="45" fillId="0" borderId="1" xfId="0" applyFont="1" applyBorder="1" applyAlignment="1">
      <alignment horizontal="center" vertical="center" wrapText="1"/>
    </xf>
    <xf numFmtId="0" fontId="45" fillId="5" borderId="1" xfId="0" applyFont="1" applyFill="1" applyBorder="1" applyAlignment="1">
      <alignment horizontal="center" vertical="center"/>
    </xf>
    <xf numFmtId="0" fontId="46" fillId="62" borderId="1" xfId="0" applyFont="1" applyFill="1" applyBorder="1" applyAlignment="1">
      <alignment vertical="center"/>
    </xf>
    <xf numFmtId="0" fontId="45" fillId="62" borderId="1" xfId="0" applyFont="1" applyFill="1" applyBorder="1" applyAlignment="1">
      <alignment horizontal="center" vertical="center"/>
    </xf>
    <xf numFmtId="0" fontId="10" fillId="62" borderId="1" xfId="0" applyFont="1" applyFill="1" applyBorder="1" applyAlignment="1">
      <alignment horizontal="center" vertical="center" wrapText="1"/>
    </xf>
    <xf numFmtId="0" fontId="52" fillId="75" borderId="36" xfId="0" applyFont="1" applyFill="1" applyBorder="1" applyAlignment="1">
      <alignment horizontal="center" vertical="center"/>
    </xf>
    <xf numFmtId="0" fontId="52" fillId="75" borderId="37" xfId="0" applyFont="1" applyFill="1" applyBorder="1" applyAlignment="1">
      <alignment horizontal="center" vertical="center"/>
    </xf>
    <xf numFmtId="0" fontId="52" fillId="75" borderId="32" xfId="0" applyFont="1" applyFill="1" applyBorder="1" applyAlignment="1">
      <alignment horizontal="center" vertical="center"/>
    </xf>
    <xf numFmtId="0" fontId="45" fillId="63" borderId="1" xfId="0" applyFont="1" applyFill="1" applyBorder="1" applyAlignment="1">
      <alignment horizontal="center" vertical="center"/>
    </xf>
    <xf numFmtId="0" fontId="45" fillId="53" borderId="1" xfId="0" applyFont="1" applyFill="1" applyBorder="1" applyAlignment="1">
      <alignment horizontal="center" vertical="center"/>
    </xf>
    <xf numFmtId="0" fontId="45" fillId="69" borderId="1" xfId="0" applyFont="1" applyFill="1" applyBorder="1" applyAlignment="1">
      <alignment horizontal="center" vertical="center"/>
    </xf>
    <xf numFmtId="0" fontId="45" fillId="65" borderId="1" xfId="0" applyFont="1" applyFill="1" applyBorder="1" applyAlignment="1">
      <alignment horizontal="center" vertical="center"/>
    </xf>
    <xf numFmtId="0" fontId="45" fillId="9" borderId="1" xfId="0" applyFont="1" applyFill="1" applyBorder="1" applyAlignment="1">
      <alignment horizontal="center" vertical="center"/>
    </xf>
    <xf numFmtId="0" fontId="45" fillId="70" borderId="1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 wrapText="1"/>
    </xf>
    <xf numFmtId="0" fontId="45" fillId="69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45" fillId="64" borderId="1" xfId="0" applyFont="1" applyFill="1" applyBorder="1" applyAlignment="1">
      <alignment horizontal="center" vertical="center" wrapText="1"/>
    </xf>
    <xf numFmtId="0" fontId="50" fillId="72" borderId="36" xfId="0" applyFont="1" applyFill="1" applyBorder="1" applyAlignment="1">
      <alignment horizontal="center" vertical="center"/>
    </xf>
    <xf numFmtId="0" fontId="50" fillId="72" borderId="33" xfId="0" applyFont="1" applyFill="1" applyBorder="1" applyAlignment="1">
      <alignment horizontal="center" vertical="center"/>
    </xf>
    <xf numFmtId="0" fontId="50" fillId="5" borderId="47" xfId="0" applyFont="1" applyFill="1" applyBorder="1" applyAlignment="1">
      <alignment horizontal="center" vertical="center" wrapText="1"/>
    </xf>
    <xf numFmtId="0" fontId="50" fillId="69" borderId="26" xfId="0" applyFont="1" applyFill="1" applyBorder="1" applyAlignment="1">
      <alignment horizontal="center" vertical="center" wrapText="1"/>
    </xf>
    <xf numFmtId="0" fontId="50" fillId="69" borderId="47" xfId="0" applyFont="1" applyFill="1" applyBorder="1" applyAlignment="1">
      <alignment horizontal="center" vertical="center" wrapText="1"/>
    </xf>
    <xf numFmtId="0" fontId="45" fillId="5" borderId="47" xfId="0" applyFont="1" applyFill="1" applyBorder="1" applyAlignment="1">
      <alignment horizontal="center" vertical="center" wrapText="1"/>
    </xf>
    <xf numFmtId="10" fontId="45" fillId="5" borderId="47" xfId="0" applyNumberFormat="1" applyFont="1" applyFill="1" applyBorder="1" applyAlignment="1">
      <alignment horizontal="center" vertical="center" wrapText="1"/>
    </xf>
    <xf numFmtId="0" fontId="50" fillId="69" borderId="38" xfId="0" applyFont="1" applyFill="1" applyBorder="1" applyAlignment="1">
      <alignment horizontal="center" vertical="center" wrapText="1"/>
    </xf>
    <xf numFmtId="0" fontId="50" fillId="69" borderId="28" xfId="0" applyFont="1" applyFill="1" applyBorder="1" applyAlignment="1">
      <alignment horizontal="center" vertical="center" wrapText="1"/>
    </xf>
    <xf numFmtId="0" fontId="50" fillId="69" borderId="22" xfId="0" applyFont="1" applyFill="1" applyBorder="1" applyAlignment="1">
      <alignment horizontal="center" vertical="center" wrapText="1"/>
    </xf>
    <xf numFmtId="0" fontId="50" fillId="69" borderId="34" xfId="0" applyFont="1" applyFill="1" applyBorder="1" applyAlignment="1">
      <alignment horizontal="center" vertical="center" wrapText="1"/>
    </xf>
    <xf numFmtId="0" fontId="51" fillId="62" borderId="32" xfId="0" applyFont="1" applyFill="1" applyBorder="1" applyAlignment="1">
      <alignment horizontal="center" vertical="center"/>
    </xf>
    <xf numFmtId="0" fontId="50" fillId="62" borderId="32" xfId="0" applyFont="1" applyFill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6" fillId="62" borderId="1" xfId="0" applyFont="1" applyFill="1" applyBorder="1" applyAlignment="1">
      <alignment horizontal="center" vertical="center"/>
    </xf>
    <xf numFmtId="0" fontId="47" fillId="53" borderId="1" xfId="0" applyFont="1" applyFill="1" applyBorder="1" applyAlignment="1">
      <alignment horizontal="center" vertical="center"/>
    </xf>
    <xf numFmtId="0" fontId="47" fillId="9" borderId="1" xfId="0" applyFont="1" applyFill="1" applyBorder="1" applyAlignment="1">
      <alignment horizontal="center" vertical="center"/>
    </xf>
    <xf numFmtId="0" fontId="47" fillId="63" borderId="1" xfId="0" applyFont="1" applyFill="1" applyBorder="1" applyAlignment="1">
      <alignment horizontal="center" vertical="center"/>
    </xf>
    <xf numFmtId="0" fontId="47" fillId="65" borderId="1" xfId="0" applyFont="1" applyFill="1" applyBorder="1" applyAlignment="1">
      <alignment horizontal="center" vertical="center"/>
    </xf>
    <xf numFmtId="0" fontId="4" fillId="74" borderId="1" xfId="0" applyFont="1" applyFill="1" applyBorder="1" applyAlignment="1">
      <alignment horizontal="center" vertical="center"/>
    </xf>
    <xf numFmtId="0" fontId="47" fillId="70" borderId="1" xfId="0" applyFont="1" applyFill="1" applyBorder="1" applyAlignment="1">
      <alignment horizontal="center" vertical="center"/>
    </xf>
    <xf numFmtId="0" fontId="4" fillId="68" borderId="1" xfId="0" applyFont="1" applyFill="1" applyBorder="1" applyAlignment="1">
      <alignment horizontal="center" vertical="center" wrapText="1"/>
    </xf>
    <xf numFmtId="0" fontId="47" fillId="69" borderId="1" xfId="0" applyFont="1" applyFill="1" applyBorder="1" applyAlignment="1">
      <alignment horizontal="center" vertical="center"/>
    </xf>
    <xf numFmtId="0" fontId="50" fillId="70" borderId="32" xfId="0" applyFont="1" applyFill="1" applyBorder="1" applyAlignment="1">
      <alignment horizontal="center" vertical="center"/>
    </xf>
    <xf numFmtId="0" fontId="50" fillId="69" borderId="32" xfId="0" applyFont="1" applyFill="1" applyBorder="1" applyAlignment="1">
      <alignment horizontal="center" vertical="center"/>
    </xf>
    <xf numFmtId="0" fontId="13" fillId="68" borderId="36" xfId="0" applyFont="1" applyFill="1" applyBorder="1" applyAlignment="1">
      <alignment horizontal="center" vertical="center" wrapText="1"/>
    </xf>
    <xf numFmtId="0" fontId="13" fillId="68" borderId="33" xfId="0" applyFont="1" applyFill="1" applyBorder="1" applyAlignment="1">
      <alignment horizontal="center" vertical="center" wrapText="1"/>
    </xf>
    <xf numFmtId="0" fontId="52" fillId="75" borderId="33" xfId="0" applyFont="1" applyFill="1" applyBorder="1" applyAlignment="1">
      <alignment horizontal="center" vertical="center"/>
    </xf>
    <xf numFmtId="0" fontId="47" fillId="74" borderId="1" xfId="0" applyFont="1" applyFill="1" applyBorder="1" applyAlignment="1">
      <alignment horizontal="center" vertical="center"/>
    </xf>
    <xf numFmtId="0" fontId="47" fillId="68" borderId="1" xfId="0" applyFont="1" applyFill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3" fillId="48" borderId="1" xfId="0" applyFont="1" applyFill="1" applyBorder="1" applyAlignment="1">
      <alignment horizontal="center" vertical="center" wrapText="1"/>
    </xf>
    <xf numFmtId="4" fontId="43" fillId="5" borderId="1" xfId="0" applyNumberFormat="1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0" fontId="43" fillId="52" borderId="1" xfId="0" applyFont="1" applyFill="1" applyBorder="1" applyAlignment="1">
      <alignment horizontal="center" vertical="center"/>
    </xf>
    <xf numFmtId="10" fontId="43" fillId="5" borderId="1" xfId="0" applyNumberFormat="1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 wrapText="1"/>
    </xf>
    <xf numFmtId="0" fontId="43" fillId="48" borderId="1" xfId="0" applyFont="1" applyFill="1" applyBorder="1" applyAlignment="1">
      <alignment horizontal="center" vertical="center"/>
    </xf>
    <xf numFmtId="0" fontId="43" fillId="55" borderId="1" xfId="0" applyFont="1" applyFill="1" applyBorder="1" applyAlignment="1">
      <alignment horizontal="center" vertical="center"/>
    </xf>
    <xf numFmtId="0" fontId="43" fillId="56" borderId="1" xfId="0" applyFont="1" applyFill="1" applyBorder="1" applyAlignment="1">
      <alignment horizontal="center" vertical="center" wrapText="1"/>
    </xf>
    <xf numFmtId="0" fontId="43" fillId="50" borderId="1" xfId="0" applyFont="1" applyFill="1" applyBorder="1" applyAlignment="1">
      <alignment horizontal="center" vertical="center"/>
    </xf>
    <xf numFmtId="0" fontId="48" fillId="45" borderId="36" xfId="0" applyFont="1" applyFill="1" applyBorder="1" applyAlignment="1">
      <alignment horizontal="center" vertical="center" wrapText="1"/>
    </xf>
    <xf numFmtId="0" fontId="48" fillId="45" borderId="33" xfId="0" applyFont="1" applyFill="1" applyBorder="1" applyAlignment="1">
      <alignment horizontal="center" vertical="center" wrapText="1"/>
    </xf>
    <xf numFmtId="0" fontId="40" fillId="5" borderId="26" xfId="0" applyFont="1" applyFill="1" applyBorder="1" applyAlignment="1">
      <alignment horizontal="center" vertical="center"/>
    </xf>
    <xf numFmtId="0" fontId="40" fillId="5" borderId="47" xfId="0" applyFont="1" applyFill="1" applyBorder="1" applyAlignment="1">
      <alignment horizontal="center" vertical="center"/>
    </xf>
    <xf numFmtId="0" fontId="40" fillId="56" borderId="26" xfId="0" applyFont="1" applyFill="1" applyBorder="1" applyAlignment="1">
      <alignment horizontal="center" vertical="center"/>
    </xf>
    <xf numFmtId="0" fontId="40" fillId="56" borderId="31" xfId="0" applyFont="1" applyFill="1" applyBorder="1" applyAlignment="1">
      <alignment horizontal="center" vertical="center"/>
    </xf>
    <xf numFmtId="10" fontId="40" fillId="5" borderId="26" xfId="0" applyNumberFormat="1" applyFont="1" applyFill="1" applyBorder="1" applyAlignment="1">
      <alignment horizontal="center" vertical="center"/>
    </xf>
    <xf numFmtId="10" fontId="40" fillId="5" borderId="47" xfId="0" applyNumberFormat="1" applyFont="1" applyFill="1" applyBorder="1" applyAlignment="1">
      <alignment horizontal="center" vertical="center"/>
    </xf>
    <xf numFmtId="0" fontId="40" fillId="5" borderId="26" xfId="0" applyFont="1" applyFill="1" applyBorder="1" applyAlignment="1">
      <alignment horizontal="center" vertical="center" wrapText="1"/>
    </xf>
    <xf numFmtId="0" fontId="40" fillId="5" borderId="47" xfId="0" applyFont="1" applyFill="1" applyBorder="1" applyAlignment="1">
      <alignment horizontal="center" vertical="center" wrapText="1"/>
    </xf>
    <xf numFmtId="0" fontId="40" fillId="0" borderId="26" xfId="0" applyFont="1" applyBorder="1" applyAlignment="1">
      <alignment horizontal="center" vertical="center"/>
    </xf>
    <xf numFmtId="0" fontId="40" fillId="0" borderId="47" xfId="0" applyFont="1" applyBorder="1" applyAlignment="1">
      <alignment horizontal="center" vertical="center"/>
    </xf>
    <xf numFmtId="0" fontId="40" fillId="5" borderId="36" xfId="0" applyFont="1" applyFill="1" applyBorder="1" applyAlignment="1">
      <alignment horizontal="center" vertical="center"/>
    </xf>
    <xf numFmtId="0" fontId="40" fillId="5" borderId="37" xfId="0" applyFont="1" applyFill="1" applyBorder="1" applyAlignment="1">
      <alignment horizontal="center" vertical="center"/>
    </xf>
    <xf numFmtId="0" fontId="40" fillId="5" borderId="32" xfId="0" applyFont="1" applyFill="1" applyBorder="1" applyAlignment="1">
      <alignment horizontal="center" vertical="center"/>
    </xf>
    <xf numFmtId="0" fontId="40" fillId="52" borderId="48" xfId="0" applyFont="1" applyFill="1" applyBorder="1" applyAlignment="1">
      <alignment horizontal="center" vertical="center" wrapText="1"/>
    </xf>
    <xf numFmtId="0" fontId="40" fillId="52" borderId="31" xfId="0" applyFont="1" applyFill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/>
    </xf>
    <xf numFmtId="0" fontId="40" fillId="5" borderId="48" xfId="0" applyFont="1" applyFill="1" applyBorder="1" applyAlignment="1">
      <alignment horizontal="center" vertical="center"/>
    </xf>
    <xf numFmtId="0" fontId="40" fillId="46" borderId="26" xfId="0" applyFont="1" applyFill="1" applyBorder="1" applyAlignment="1">
      <alignment horizontal="center" vertical="center"/>
    </xf>
    <xf numFmtId="0" fontId="40" fillId="46" borderId="31" xfId="0" applyFont="1" applyFill="1" applyBorder="1" applyAlignment="1">
      <alignment horizontal="center" vertical="center"/>
    </xf>
    <xf numFmtId="10" fontId="40" fillId="5" borderId="48" xfId="0" applyNumberFormat="1" applyFont="1" applyFill="1" applyBorder="1" applyAlignment="1">
      <alignment horizontal="center" vertical="center"/>
    </xf>
    <xf numFmtId="0" fontId="40" fillId="52" borderId="26" xfId="0" applyFont="1" applyFill="1" applyBorder="1" applyAlignment="1">
      <alignment horizontal="center" vertical="center" wrapText="1"/>
    </xf>
    <xf numFmtId="0" fontId="40" fillId="55" borderId="26" xfId="0" applyFont="1" applyFill="1" applyBorder="1" applyAlignment="1">
      <alignment horizontal="center" vertical="center"/>
    </xf>
    <xf numFmtId="0" fontId="40" fillId="55" borderId="31" xfId="0" applyFont="1" applyFill="1" applyBorder="1" applyAlignment="1">
      <alignment horizontal="center" vertical="center"/>
    </xf>
    <xf numFmtId="0" fontId="40" fillId="47" borderId="26" xfId="0" applyFont="1" applyFill="1" applyBorder="1" applyAlignment="1">
      <alignment horizontal="center" vertical="center" wrapText="1"/>
    </xf>
    <xf numFmtId="0" fontId="40" fillId="47" borderId="31" xfId="0" applyFont="1" applyFill="1" applyBorder="1" applyAlignment="1">
      <alignment horizontal="center" vertical="center" wrapText="1"/>
    </xf>
    <xf numFmtId="0" fontId="40" fillId="5" borderId="48" xfId="0" applyFont="1" applyFill="1" applyBorder="1" applyAlignment="1">
      <alignment horizontal="center" vertical="center" wrapText="1"/>
    </xf>
    <xf numFmtId="0" fontId="40" fillId="5" borderId="35" xfId="0" applyFont="1" applyFill="1" applyBorder="1" applyAlignment="1">
      <alignment horizontal="center" vertical="center" wrapText="1"/>
    </xf>
    <xf numFmtId="0" fontId="40" fillId="48" borderId="26" xfId="0" applyFont="1" applyFill="1" applyBorder="1" applyAlignment="1">
      <alignment horizontal="center" vertical="center" wrapText="1"/>
    </xf>
    <xf numFmtId="0" fontId="40" fillId="48" borderId="35" xfId="0" applyFont="1" applyFill="1" applyBorder="1" applyAlignment="1">
      <alignment horizontal="center" vertical="center" wrapText="1"/>
    </xf>
    <xf numFmtId="0" fontId="40" fillId="61" borderId="26" xfId="0" applyFont="1" applyFill="1" applyBorder="1" applyAlignment="1">
      <alignment horizontal="center" vertical="center" wrapText="1"/>
    </xf>
    <xf numFmtId="0" fontId="40" fillId="61" borderId="31" xfId="0" applyFont="1" applyFill="1" applyBorder="1" applyAlignment="1">
      <alignment horizontal="center" vertical="center" wrapText="1"/>
    </xf>
    <xf numFmtId="0" fontId="40" fillId="52" borderId="26" xfId="0" applyFont="1" applyFill="1" applyBorder="1" applyAlignment="1">
      <alignment horizontal="center" vertical="center"/>
    </xf>
    <xf numFmtId="0" fontId="40" fillId="52" borderId="31" xfId="0" applyFont="1" applyFill="1" applyBorder="1" applyAlignment="1">
      <alignment horizontal="center" vertical="center"/>
    </xf>
    <xf numFmtId="0" fontId="40" fillId="48" borderId="48" xfId="0" applyFont="1" applyFill="1" applyBorder="1" applyAlignment="1">
      <alignment horizontal="center" vertical="center" wrapText="1"/>
    </xf>
    <xf numFmtId="0" fontId="40" fillId="48" borderId="31" xfId="0" applyFont="1" applyFill="1" applyBorder="1" applyAlignment="1">
      <alignment horizontal="center" vertical="center" wrapText="1"/>
    </xf>
    <xf numFmtId="0" fontId="40" fillId="5" borderId="43" xfId="0" applyFont="1" applyFill="1" applyBorder="1" applyAlignment="1">
      <alignment horizontal="center" vertical="center"/>
    </xf>
    <xf numFmtId="0" fontId="40" fillId="5" borderId="45" xfId="0" applyFont="1" applyFill="1" applyBorder="1" applyAlignment="1">
      <alignment horizontal="center" vertical="center"/>
    </xf>
    <xf numFmtId="0" fontId="40" fillId="57" borderId="26" xfId="0" applyFont="1" applyFill="1" applyBorder="1" applyAlignment="1">
      <alignment horizontal="center" vertical="center"/>
    </xf>
    <xf numFmtId="0" fontId="40" fillId="57" borderId="31" xfId="0" applyFont="1" applyFill="1" applyBorder="1" applyAlignment="1">
      <alignment horizontal="center" vertical="center"/>
    </xf>
    <xf numFmtId="0" fontId="40" fillId="51" borderId="26" xfId="0" applyFont="1" applyFill="1" applyBorder="1" applyAlignment="1">
      <alignment horizontal="center" vertical="center"/>
    </xf>
    <xf numFmtId="0" fontId="40" fillId="51" borderId="31" xfId="0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right" vertical="center"/>
    </xf>
    <xf numFmtId="0" fontId="9" fillId="6" borderId="3" xfId="1" applyFont="1" applyFill="1" applyBorder="1" applyAlignment="1">
      <alignment horizontal="right" vertical="center"/>
    </xf>
    <xf numFmtId="0" fontId="40" fillId="54" borderId="26" xfId="0" applyFont="1" applyFill="1" applyBorder="1" applyAlignment="1">
      <alignment horizontal="center" vertical="center" wrapText="1"/>
    </xf>
    <xf numFmtId="0" fontId="40" fillId="54" borderId="35" xfId="0" applyFont="1" applyFill="1" applyBorder="1" applyAlignment="1">
      <alignment horizontal="center" vertical="center" wrapText="1"/>
    </xf>
    <xf numFmtId="0" fontId="40" fillId="5" borderId="33" xfId="0" applyFont="1" applyFill="1" applyBorder="1" applyAlignment="1">
      <alignment horizontal="center" vertical="center"/>
    </xf>
    <xf numFmtId="0" fontId="42" fillId="0" borderId="0" xfId="0" applyFont="1"/>
    <xf numFmtId="0" fontId="42" fillId="0" borderId="8" xfId="0" applyFont="1" applyBorder="1"/>
    <xf numFmtId="0" fontId="48" fillId="51" borderId="38" xfId="0" applyFont="1" applyFill="1" applyBorder="1" applyAlignment="1">
      <alignment horizontal="center" vertical="center" wrapText="1"/>
    </xf>
    <xf numFmtId="0" fontId="48" fillId="51" borderId="29" xfId="0" applyFont="1" applyFill="1" applyBorder="1" applyAlignment="1">
      <alignment horizontal="center" vertical="center" wrapText="1"/>
    </xf>
    <xf numFmtId="0" fontId="48" fillId="51" borderId="28" xfId="0" applyFont="1" applyFill="1" applyBorder="1" applyAlignment="1">
      <alignment horizontal="center" vertical="center" wrapText="1"/>
    </xf>
    <xf numFmtId="0" fontId="48" fillId="51" borderId="22" xfId="0" applyFont="1" applyFill="1" applyBorder="1" applyAlignment="1">
      <alignment horizontal="center" vertical="center" wrapText="1"/>
    </xf>
    <xf numFmtId="0" fontId="48" fillId="51" borderId="23" xfId="0" applyFont="1" applyFill="1" applyBorder="1" applyAlignment="1">
      <alignment horizontal="center" vertical="center" wrapText="1"/>
    </xf>
    <xf numFmtId="0" fontId="48" fillId="51" borderId="34" xfId="0" applyFont="1" applyFill="1" applyBorder="1" applyAlignment="1">
      <alignment horizontal="center" vertical="center" wrapText="1"/>
    </xf>
    <xf numFmtId="4" fontId="48" fillId="51" borderId="26" xfId="0" applyNumberFormat="1" applyFont="1" applyFill="1" applyBorder="1" applyAlignment="1">
      <alignment horizontal="center" vertical="center"/>
    </xf>
    <xf numFmtId="4" fontId="48" fillId="51" borderId="31" xfId="0" applyNumberFormat="1" applyFont="1" applyFill="1" applyBorder="1" applyAlignment="1">
      <alignment horizontal="center" vertical="center"/>
    </xf>
    <xf numFmtId="0" fontId="42" fillId="0" borderId="7" xfId="0" applyFont="1" applyBorder="1"/>
    <xf numFmtId="4" fontId="48" fillId="51" borderId="49" xfId="0" applyNumberFormat="1" applyFont="1" applyFill="1" applyBorder="1" applyAlignment="1">
      <alignment horizontal="center" vertical="center"/>
    </xf>
    <xf numFmtId="4" fontId="48" fillId="51" borderId="50" xfId="0" applyNumberFormat="1" applyFont="1" applyFill="1" applyBorder="1" applyAlignment="1">
      <alignment horizontal="center" vertical="center"/>
    </xf>
    <xf numFmtId="0" fontId="48" fillId="51" borderId="26" xfId="0" applyFont="1" applyFill="1" applyBorder="1" applyAlignment="1">
      <alignment horizontal="center" vertical="center"/>
    </xf>
    <xf numFmtId="0" fontId="48" fillId="51" borderId="31" xfId="0" applyFont="1" applyFill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8" xfId="0" applyFont="1" applyBorder="1" applyAlignment="1">
      <alignment vertical="center"/>
    </xf>
    <xf numFmtId="0" fontId="42" fillId="0" borderId="7" xfId="0" applyFont="1" applyBorder="1" applyAlignment="1">
      <alignment vertical="center"/>
    </xf>
    <xf numFmtId="0" fontId="48" fillId="51" borderId="36" xfId="0" applyFont="1" applyFill="1" applyBorder="1" applyAlignment="1">
      <alignment horizontal="center" vertical="center" wrapText="1"/>
    </xf>
    <xf numFmtId="0" fontId="48" fillId="51" borderId="37" xfId="0" applyFont="1" applyFill="1" applyBorder="1" applyAlignment="1">
      <alignment horizontal="center" vertical="center" wrapText="1"/>
    </xf>
    <xf numFmtId="0" fontId="48" fillId="51" borderId="32" xfId="0" applyFont="1" applyFill="1" applyBorder="1" applyAlignment="1">
      <alignment horizontal="center" vertical="center" wrapText="1"/>
    </xf>
    <xf numFmtId="0" fontId="56" fillId="51" borderId="26" xfId="0" applyFont="1" applyFill="1" applyBorder="1" applyAlignment="1">
      <alignment horizontal="right" vertical="center"/>
    </xf>
    <xf numFmtId="0" fontId="56" fillId="51" borderId="31" xfId="0" applyFont="1" applyFill="1" applyBorder="1" applyAlignment="1">
      <alignment horizontal="right" vertical="center"/>
    </xf>
    <xf numFmtId="0" fontId="56" fillId="51" borderId="38" xfId="0" applyFont="1" applyFill="1" applyBorder="1" applyAlignment="1">
      <alignment horizontal="center" vertical="center" wrapText="1"/>
    </xf>
    <xf numFmtId="0" fontId="56" fillId="51" borderId="29" xfId="0" applyFont="1" applyFill="1" applyBorder="1" applyAlignment="1">
      <alignment horizontal="center" vertical="center" wrapText="1"/>
    </xf>
    <xf numFmtId="0" fontId="56" fillId="51" borderId="28" xfId="0" applyFont="1" applyFill="1" applyBorder="1" applyAlignment="1">
      <alignment horizontal="center" vertical="center" wrapText="1"/>
    </xf>
    <xf numFmtId="0" fontId="56" fillId="51" borderId="22" xfId="0" applyFont="1" applyFill="1" applyBorder="1" applyAlignment="1">
      <alignment horizontal="center" vertical="center" wrapText="1"/>
    </xf>
    <xf numFmtId="0" fontId="56" fillId="51" borderId="23" xfId="0" applyFont="1" applyFill="1" applyBorder="1" applyAlignment="1">
      <alignment horizontal="center" vertical="center" wrapText="1"/>
    </xf>
    <xf numFmtId="0" fontId="56" fillId="51" borderId="34" xfId="0" applyFont="1" applyFill="1" applyBorder="1" applyAlignment="1">
      <alignment horizontal="center" vertical="center" wrapText="1"/>
    </xf>
    <xf numFmtId="0" fontId="56" fillId="51" borderId="49" xfId="0" applyFont="1" applyFill="1" applyBorder="1" applyAlignment="1">
      <alignment horizontal="right" vertical="center"/>
    </xf>
    <xf numFmtId="0" fontId="56" fillId="51" borderId="50" xfId="0" applyFont="1" applyFill="1" applyBorder="1" applyAlignment="1">
      <alignment horizontal="right" vertical="center"/>
    </xf>
    <xf numFmtId="0" fontId="48" fillId="51" borderId="49" xfId="0" applyFont="1" applyFill="1" applyBorder="1" applyAlignment="1">
      <alignment horizontal="center" vertical="center"/>
    </xf>
    <xf numFmtId="0" fontId="48" fillId="51" borderId="50" xfId="0" applyFont="1" applyFill="1" applyBorder="1" applyAlignment="1">
      <alignment horizontal="center" vertical="center"/>
    </xf>
    <xf numFmtId="0" fontId="57" fillId="78" borderId="0" xfId="0" applyFont="1" applyFill="1" applyAlignment="1">
      <alignment horizontal="center" vertical="center" wrapText="1"/>
    </xf>
    <xf numFmtId="0" fontId="25" fillId="11" borderId="5" xfId="0" applyFont="1" applyFill="1" applyBorder="1" applyAlignment="1">
      <alignment horizontal="center" vertical="center"/>
    </xf>
    <xf numFmtId="0" fontId="25" fillId="11" borderId="6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6" fillId="8" borderId="6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23" fillId="11" borderId="9" xfId="0" applyFont="1" applyFill="1" applyBorder="1" applyAlignment="1">
      <alignment vertical="center"/>
    </xf>
    <xf numFmtId="17" fontId="23" fillId="11" borderId="20" xfId="0" applyNumberFormat="1" applyFont="1" applyFill="1" applyBorder="1" applyAlignment="1">
      <alignment horizontal="center" vertical="center"/>
    </xf>
    <xf numFmtId="17" fontId="23" fillId="11" borderId="21" xfId="0" applyNumberFormat="1" applyFont="1" applyFill="1" applyBorder="1" applyAlignment="1">
      <alignment horizontal="center" vertical="center"/>
    </xf>
    <xf numFmtId="17" fontId="23" fillId="11" borderId="20" xfId="0" applyNumberFormat="1" applyFont="1" applyFill="1" applyBorder="1" applyAlignment="1">
      <alignment horizontal="center" vertical="center" wrapText="1"/>
    </xf>
    <xf numFmtId="17" fontId="23" fillId="11" borderId="21" xfId="0" applyNumberFormat="1" applyFont="1" applyFill="1" applyBorder="1" applyAlignment="1">
      <alignment horizontal="center" vertical="center" wrapText="1"/>
    </xf>
    <xf numFmtId="0" fontId="17" fillId="4" borderId="1" xfId="1" applyFont="1" applyFill="1" applyBorder="1" applyAlignment="1">
      <alignment horizontal="center" vertical="center"/>
    </xf>
    <xf numFmtId="2" fontId="0" fillId="0" borderId="0" xfId="0" applyNumberFormat="1" applyFont="1" applyFill="1" applyBorder="1"/>
    <xf numFmtId="0" fontId="6" fillId="0" borderId="0" xfId="1" applyFont="1" applyFill="1" applyBorder="1" applyAlignment="1">
      <alignment horizontal="center" vertical="center"/>
    </xf>
    <xf numFmtId="0" fontId="6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67" fontId="8" fillId="0" borderId="0" xfId="0" applyNumberFormat="1" applyFont="1" applyFill="1" applyBorder="1" applyAlignment="1">
      <alignment horizontal="center" vertical="center"/>
    </xf>
    <xf numFmtId="167" fontId="8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14" fontId="8" fillId="0" borderId="0" xfId="0" applyNumberFormat="1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/>
    </xf>
    <xf numFmtId="0" fontId="8" fillId="0" borderId="0" xfId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61" fillId="0" borderId="0" xfId="1" applyFont="1" applyFill="1" applyBorder="1" applyAlignment="1">
      <alignment horizontal="left" wrapText="1"/>
    </xf>
    <xf numFmtId="0" fontId="61" fillId="0" borderId="0" xfId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1" applyFont="1" applyFill="1" applyBorder="1" applyAlignment="1">
      <alignment horizontal="right" vertical="center"/>
    </xf>
    <xf numFmtId="165" fontId="0" fillId="0" borderId="0" xfId="0" applyNumberFormat="1" applyFont="1" applyFill="1" applyBorder="1" applyAlignment="1">
      <alignment horizontal="right" vertical="center"/>
    </xf>
    <xf numFmtId="165" fontId="8" fillId="0" borderId="0" xfId="0" applyNumberFormat="1" applyFont="1" applyFill="1" applyBorder="1" applyAlignment="1">
      <alignment horizontal="right" vertical="center"/>
    </xf>
    <xf numFmtId="165" fontId="8" fillId="0" borderId="0" xfId="1" applyNumberFormat="1" applyFont="1" applyFill="1" applyBorder="1" applyAlignment="1">
      <alignment horizontal="right" vertical="center"/>
    </xf>
    <xf numFmtId="2" fontId="0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</cellXfs>
  <cellStyles count="8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20% - Ênfase1 2" xfId="54" xr:uid="{00000000-0005-0000-0000-000001000000}"/>
    <cellStyle name="20% - Ênfase2 2" xfId="55" xr:uid="{00000000-0005-0000-0000-000003000000}"/>
    <cellStyle name="20% - Ênfase3 2" xfId="56" xr:uid="{00000000-0005-0000-0000-000005000000}"/>
    <cellStyle name="20% - Ênfase4 2" xfId="57" xr:uid="{00000000-0005-0000-0000-000007000000}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40% - Ênfase1 2" xfId="58" xr:uid="{00000000-0005-0000-0000-00000B000000}"/>
    <cellStyle name="40% - Ênfase3 2" xfId="59" xr:uid="{00000000-0005-0000-0000-00000E000000}"/>
    <cellStyle name="40% - Ênfase4 2" xfId="60" xr:uid="{00000000-0005-0000-0000-000010000000}"/>
    <cellStyle name="40% - Ênfase6 2" xfId="61" xr:uid="{00000000-0005-0000-0000-000013000000}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60% - Ênfase1 2" xfId="62" xr:uid="{00000000-0005-0000-0000-000015000000}"/>
    <cellStyle name="60% - Ênfase3 2" xfId="63" xr:uid="{00000000-0005-0000-0000-000018000000}"/>
    <cellStyle name="60% - Ênfase4 2" xfId="64" xr:uid="{00000000-0005-0000-0000-00001A000000}"/>
    <cellStyle name="60% - Ênfase6 2" xfId="65" xr:uid="{00000000-0005-0000-0000-00001D000000}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álculo 2" xfId="66" xr:uid="{00000000-0005-0000-0000-000020000000}"/>
    <cellStyle name="Check Cell" xfId="15" builtinId="23" customBuiltin="1"/>
    <cellStyle name="Ênfase1 2" xfId="67" xr:uid="{00000000-0005-0000-0000-000024000000}"/>
    <cellStyle name="Ênfase2 2" xfId="68" xr:uid="{00000000-0005-0000-0000-000026000000}"/>
    <cellStyle name="Ênfase3 2" xfId="69" xr:uid="{00000000-0005-0000-0000-000028000000}"/>
    <cellStyle name="Ênfase4 2" xfId="70" xr:uid="{00000000-0005-0000-0000-00002A000000}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correto 2" xfId="71" xr:uid="{00000000-0005-0000-0000-00002F000000}"/>
    <cellStyle name="Input" xfId="11" builtinId="20" customBuiltin="1"/>
    <cellStyle name="Linked Cell" xfId="14" builtinId="24" customBuiltin="1"/>
    <cellStyle name="Moeda 2" xfId="49" xr:uid="{00000000-0005-0000-0000-000030000000}"/>
    <cellStyle name="Neutral" xfId="10" builtinId="28" customBuiltin="1"/>
    <cellStyle name="Normal" xfId="0" builtinId="0"/>
    <cellStyle name="Normal 14" xfId="47" xr:uid="{00000000-0005-0000-0000-000033000000}"/>
    <cellStyle name="Normal 2" xfId="1" xr:uid="{00000000-0005-0000-0000-000034000000}"/>
    <cellStyle name="Normal 2 10" xfId="46" xr:uid="{00000000-0005-0000-0000-000035000000}"/>
    <cellStyle name="Normal 2 2" xfId="48" xr:uid="{00000000-0005-0000-0000-000036000000}"/>
    <cellStyle name="Normal 3" xfId="44" xr:uid="{00000000-0005-0000-0000-000037000000}"/>
    <cellStyle name="Normal 3 2" xfId="72" xr:uid="{00000000-0005-0000-0000-000038000000}"/>
    <cellStyle name="Normal 5" xfId="2" xr:uid="{00000000-0005-0000-0000-000039000000}"/>
    <cellStyle name="Normal 5 2" xfId="45" xr:uid="{00000000-0005-0000-0000-00003A000000}"/>
    <cellStyle name="Normal 5 3" xfId="51" xr:uid="{00000000-0005-0000-0000-00003B000000}"/>
    <cellStyle name="Nota 2" xfId="73" xr:uid="{00000000-0005-0000-0000-00003D000000}"/>
    <cellStyle name="Note" xfId="17" builtinId="10" customBuiltin="1"/>
    <cellStyle name="Output" xfId="12" builtinId="21" customBuiltin="1"/>
    <cellStyle name="Porcentagem 2" xfId="53" xr:uid="{00000000-0005-0000-0000-00003E000000}"/>
    <cellStyle name="Saída 2" xfId="74" xr:uid="{00000000-0005-0000-0000-000040000000}"/>
    <cellStyle name="Title" xfId="3" builtinId="15" customBuiltin="1"/>
    <cellStyle name="Título 1 2" xfId="75" xr:uid="{00000000-0005-0000-0000-000045000000}"/>
    <cellStyle name="Título 2 2" xfId="76" xr:uid="{00000000-0005-0000-0000-000047000000}"/>
    <cellStyle name="Título 3 2" xfId="77" xr:uid="{00000000-0005-0000-0000-000049000000}"/>
    <cellStyle name="Título 4 2" xfId="78" xr:uid="{00000000-0005-0000-0000-00004B000000}"/>
    <cellStyle name="Título 5" xfId="79" xr:uid="{00000000-0005-0000-0000-00004C000000}"/>
    <cellStyle name="Total" xfId="19" builtinId="25" customBuiltin="1"/>
    <cellStyle name="Total 2" xfId="80" xr:uid="{00000000-0005-0000-0000-00004E000000}"/>
    <cellStyle name="Vírgula 2" xfId="50" xr:uid="{00000000-0005-0000-0000-00004F000000}"/>
    <cellStyle name="Vírgula 4" xfId="52" xr:uid="{00000000-0005-0000-0000-000050000000}"/>
    <cellStyle name="Warning Text" xfId="16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Rescisões</a:t>
            </a:r>
            <a:r>
              <a:rPr lang="en-US" baseline="0"/>
              <a:t> de Janeiro à Agosto 2017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'Meta qtd de Postos - Red 25%'!$AD$2:$AD$3</c:f>
              <c:strCache>
                <c:ptCount val="2"/>
                <c:pt idx="0">
                  <c:v>TOTAL </c:v>
                </c:pt>
                <c:pt idx="1">
                  <c:v>Resc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2.32246392929697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1F-7A48-9139-5DC47D6385EC}"/>
                </c:ext>
              </c:extLst>
            </c:dLbl>
            <c:dLbl>
              <c:idx val="1"/>
              <c:layout>
                <c:manualLayout>
                  <c:x val="0"/>
                  <c:y val="2.4482109227871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1F-7A48-9139-5DC47D6385EC}"/>
                </c:ext>
              </c:extLst>
            </c:dLbl>
            <c:dLbl>
              <c:idx val="2"/>
              <c:layout>
                <c:manualLayout>
                  <c:x val="1.4207067221689426E-3"/>
                  <c:y val="-3.92811068108011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1F-7A48-9139-5DC47D6385EC}"/>
                </c:ext>
              </c:extLst>
            </c:dLbl>
            <c:dLbl>
              <c:idx val="3"/>
              <c:layout>
                <c:manualLayout>
                  <c:x val="0"/>
                  <c:y val="-6.33124249299346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1F-7A48-9139-5DC47D6385EC}"/>
                </c:ext>
              </c:extLst>
            </c:dLbl>
            <c:dLbl>
              <c:idx val="4"/>
              <c:layout>
                <c:manualLayout>
                  <c:x val="0"/>
                  <c:y val="2.4482109227871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1F-7A48-9139-5DC47D6385EC}"/>
                </c:ext>
              </c:extLst>
            </c:dLbl>
            <c:dLbl>
              <c:idx val="5"/>
              <c:layout>
                <c:manualLayout>
                  <c:x val="0"/>
                  <c:y val="1.24201847650399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1F-7A48-9139-5DC47D6385EC}"/>
                </c:ext>
              </c:extLst>
            </c:dLbl>
            <c:dLbl>
              <c:idx val="8"/>
              <c:layout>
                <c:manualLayout>
                  <c:x val="-1.4207067221689426E-3"/>
                  <c:y val="6.21468926553672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01F-7A48-9139-5DC47D6385EC}"/>
                </c:ext>
              </c:extLst>
            </c:dLbl>
            <c:dLbl>
              <c:idx val="9"/>
              <c:layout>
                <c:manualLayout>
                  <c:x val="-1.4207067221689426E-3"/>
                  <c:y val="3.60484600441893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1F-7A48-9139-5DC47D6385EC}"/>
                </c:ext>
              </c:extLst>
            </c:dLbl>
            <c:dLbl>
              <c:idx val="11"/>
              <c:layout>
                <c:manualLayout>
                  <c:x val="-2.8414134443378852E-3"/>
                  <c:y val="9.98116760828625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01F-7A48-9139-5DC47D6385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'Meta qtd de Postos - Red 25%'!$B$4:$B$15</c:f>
              <c:strCache>
                <c:ptCount val="12"/>
                <c:pt idx="0">
                  <c:v>Aguia 1</c:v>
                </c:pt>
                <c:pt idx="1">
                  <c:v>Aguia 2</c:v>
                </c:pt>
                <c:pt idx="2">
                  <c:v>Arco 1</c:v>
                </c:pt>
                <c:pt idx="3">
                  <c:v>Arco 2</c:v>
                </c:pt>
                <c:pt idx="4">
                  <c:v>Delta 1</c:v>
                </c:pt>
                <c:pt idx="5">
                  <c:v>Delta 2</c:v>
                </c:pt>
                <c:pt idx="6">
                  <c:v>Estanplaza</c:v>
                </c:pt>
                <c:pt idx="7">
                  <c:v>Extremo </c:v>
                </c:pt>
                <c:pt idx="8">
                  <c:v>Flecha</c:v>
                </c:pt>
                <c:pt idx="9">
                  <c:v>Pelicano I, II e ABC</c:v>
                </c:pt>
                <c:pt idx="10">
                  <c:v>RMC</c:v>
                </c:pt>
                <c:pt idx="11">
                  <c:v>TOTAL</c:v>
                </c:pt>
              </c:strCache>
            </c:strRef>
          </c:cat>
          <c:val>
            <c:numRef>
              <c:f>'Meta qtd de Postos - Red 25%'!$AD$4:$AD$15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7</c:v>
                </c:pt>
                <c:pt idx="3">
                  <c:v>10</c:v>
                </c:pt>
                <c:pt idx="4">
                  <c:v>17</c:v>
                </c:pt>
                <c:pt idx="5">
                  <c:v>6</c:v>
                </c:pt>
                <c:pt idx="6">
                  <c:v>0</c:v>
                </c:pt>
                <c:pt idx="7">
                  <c:v>3</c:v>
                </c:pt>
                <c:pt idx="8">
                  <c:v>10</c:v>
                </c:pt>
                <c:pt idx="9">
                  <c:v>14</c:v>
                </c:pt>
                <c:pt idx="10">
                  <c:v>4</c:v>
                </c:pt>
                <c:pt idx="1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1F-7A48-9139-5DC47D63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23868288"/>
        <c:axId val="123869824"/>
      </c:barChart>
      <c:catAx>
        <c:axId val="123868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3869824"/>
        <c:crosses val="autoZero"/>
        <c:auto val="1"/>
        <c:lblAlgn val="ctr"/>
        <c:lblOffset val="100"/>
        <c:noMultiLvlLbl val="0"/>
      </c:catAx>
      <c:valAx>
        <c:axId val="123869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386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Rescisões e Reduções Jan</a:t>
            </a:r>
            <a:r>
              <a:rPr lang="en-US" baseline="0"/>
              <a:t> a Dez (em R$)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2D16-794F-907B-E7BD24A15925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2D16-794F-907B-E7BD24A15925}"/>
              </c:ext>
            </c:extLst>
          </c:dPt>
          <c:dLbls>
            <c:dLbl>
              <c:idx val="1"/>
              <c:layout>
                <c:manualLayout>
                  <c:x val="0"/>
                  <c:y val="0.138888888888888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16-794F-907B-E7BD24A15925}"/>
                </c:ext>
              </c:extLst>
            </c:dLbl>
            <c:dLbl>
              <c:idx val="2"/>
              <c:layout>
                <c:manualLayout>
                  <c:x val="2.2574952397068884E-3"/>
                  <c:y val="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16-794F-907B-E7BD24A159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16-794F-907B-E7BD24A15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('GRAF. RED X RES '!$B$25,'GRAF. RED X RES '!$B$26:$B$27,'GRAF. RED X RES '!$B$29)</c:f>
              <c:strCache>
                <c:ptCount val="3"/>
                <c:pt idx="1">
                  <c:v>FATURAMENTO RESCISÕES E REDUÇÕES 2016 </c:v>
                </c:pt>
                <c:pt idx="2">
                  <c:v>FATURAMENTO RESCISOES E REDUÇÕES 2017</c:v>
                </c:pt>
              </c:strCache>
            </c:strRef>
          </c:cat>
          <c:val>
            <c:numRef>
              <c:f>('GRAF. RED X RES '!$C$25,'GRAF. RED X RES '!$C$26:$C$27,'GRAF. RED X RES '!$C$29)</c:f>
              <c:numCache>
                <c:formatCode>_-"R$"\ * #.##000_-;\-"R$"\ * #.##000_-;_-"R$"\ * "-"??_-;_-@_-</c:formatCode>
                <c:ptCount val="4"/>
                <c:pt idx="1">
                  <c:v>6542067.8500000015</c:v>
                </c:pt>
                <c:pt idx="2">
                  <c:v>5478411.3399999999</c:v>
                </c:pt>
                <c:pt idx="3" formatCode="0.00%">
                  <c:v>0.16258720245464917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16-794F-907B-E7BD24A159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4179072"/>
        <c:axId val="134190976"/>
      </c:barChart>
      <c:catAx>
        <c:axId val="1341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4190976"/>
        <c:crosses val="autoZero"/>
        <c:auto val="1"/>
        <c:lblAlgn val="ctr"/>
        <c:lblOffset val="100"/>
        <c:noMultiLvlLbl val="0"/>
      </c:catAx>
      <c:valAx>
        <c:axId val="134190976"/>
        <c:scaling>
          <c:orientation val="minMax"/>
        </c:scaling>
        <c:delete val="1"/>
        <c:axPos val="l"/>
        <c:numFmt formatCode="mmm\-yy" sourceLinked="1"/>
        <c:majorTickMark val="none"/>
        <c:minorTickMark val="none"/>
        <c:tickLblPos val="nextTo"/>
        <c:crossAx val="134179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Rescisões</a:t>
            </a:r>
            <a:r>
              <a:rPr lang="pt-BR" baseline="0"/>
              <a:t> Jan a Dez (em R$)</a:t>
            </a:r>
            <a:endParaRPr lang="pt-B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DE3B-4248-BDFE-39DD1BAE65CB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DE3B-4248-BDFE-39DD1BAE65CB}"/>
              </c:ext>
            </c:extLst>
          </c:dPt>
          <c:dLbls>
            <c:dLbl>
              <c:idx val="1"/>
              <c:layout>
                <c:manualLayout>
                  <c:x val="0"/>
                  <c:y val="0.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3B-4248-BDFE-39DD1BAE65CB}"/>
                </c:ext>
              </c:extLst>
            </c:dLbl>
            <c:dLbl>
              <c:idx val="2"/>
              <c:layout>
                <c:manualLayout>
                  <c:x val="0"/>
                  <c:y val="0.203703703703703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3B-4248-BDFE-39DD1BAE65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3B-4248-BDFE-39DD1BAE65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('GRAF. RED X RES '!$B$47:$B$49,'GRAF. RED X RES '!$B$51)</c:f>
              <c:strCache>
                <c:ptCount val="3"/>
                <c:pt idx="1">
                  <c:v>FATURAMENTO RESCISÕES 2016 </c:v>
                </c:pt>
                <c:pt idx="2">
                  <c:v>FATURAMENTO RESCISOES 2017</c:v>
                </c:pt>
              </c:strCache>
            </c:strRef>
          </c:cat>
          <c:val>
            <c:numRef>
              <c:f>('GRAF. RED X RES '!$C$47:$C$49,'GRAF. RED X RES '!$C$51)</c:f>
              <c:numCache>
                <c:formatCode>_-"R$"\ * #.##000_-;\-"R$"\ * #.##000_-;_-"R$"\ * "-"??_-;_-@_-</c:formatCode>
                <c:ptCount val="4"/>
                <c:pt idx="1">
                  <c:v>4444284.8500000015</c:v>
                </c:pt>
                <c:pt idx="2">
                  <c:v>3299184.4600000004</c:v>
                </c:pt>
                <c:pt idx="3" formatCode="0.00%">
                  <c:v>0.25765683988504939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3B-4248-BDFE-39DD1BAE65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143680"/>
        <c:axId val="123188352"/>
      </c:barChart>
      <c:catAx>
        <c:axId val="1231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23188352"/>
        <c:crosses val="autoZero"/>
        <c:auto val="1"/>
        <c:lblAlgn val="ctr"/>
        <c:lblOffset val="100"/>
        <c:noMultiLvlLbl val="0"/>
      </c:catAx>
      <c:valAx>
        <c:axId val="123188352"/>
        <c:scaling>
          <c:orientation val="minMax"/>
        </c:scaling>
        <c:delete val="1"/>
        <c:axPos val="l"/>
        <c:numFmt formatCode="mmm\-yy" sourceLinked="1"/>
        <c:majorTickMark val="none"/>
        <c:minorTickMark val="none"/>
        <c:tickLblPos val="nextTo"/>
        <c:crossAx val="123143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Rescisões (QTD)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9D3D-E846-9BE0-59B89B2DD2D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9D3D-E846-9BE0-59B89B2DD2D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9D3D-E846-9BE0-59B89B2DD2D8}"/>
              </c:ext>
            </c:extLst>
          </c:dPt>
          <c:dLbls>
            <c:dLbl>
              <c:idx val="1"/>
              <c:layout>
                <c:manualLayout>
                  <c:x val="-4.4865053338189595E-3"/>
                  <c:y val="0.268518518518518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3D-E846-9BE0-59B89B2DD2D8}"/>
                </c:ext>
              </c:extLst>
            </c:dLbl>
            <c:dLbl>
              <c:idx val="2"/>
              <c:layout>
                <c:manualLayout>
                  <c:x val="0"/>
                  <c:y val="0.231481481481481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3D-E846-9BE0-59B89B2DD2D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3D-E846-9BE0-59B89B2DD2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('GRAF. RED X RES '!$B$69:$B$71,'GRAF. RED X RES '!$B$73)</c:f>
              <c:strCache>
                <c:ptCount val="3"/>
                <c:pt idx="1">
                  <c:v>Quantidade Rescisões 2016 </c:v>
                </c:pt>
                <c:pt idx="2">
                  <c:v>Quantidade Rescisões 2017</c:v>
                </c:pt>
              </c:strCache>
            </c:strRef>
          </c:cat>
          <c:val>
            <c:numRef>
              <c:f>('GRAF. RED X RES '!$C$69:$C$71,'GRAF. RED X RES '!$C$73)</c:f>
              <c:numCache>
                <c:formatCode>#.##0_ ;\-#.##0\ </c:formatCode>
                <c:ptCount val="4"/>
                <c:pt idx="1">
                  <c:v>149</c:v>
                </c:pt>
                <c:pt idx="2">
                  <c:v>102</c:v>
                </c:pt>
                <c:pt idx="3" formatCode="0.00%">
                  <c:v>0.31543624161073824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3D-E846-9BE0-59B89B2DD2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916288"/>
        <c:axId val="123920384"/>
      </c:barChart>
      <c:catAx>
        <c:axId val="1239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23920384"/>
        <c:crosses val="autoZero"/>
        <c:auto val="1"/>
        <c:lblAlgn val="ctr"/>
        <c:lblOffset val="100"/>
        <c:noMultiLvlLbl val="0"/>
      </c:catAx>
      <c:valAx>
        <c:axId val="123920384"/>
        <c:scaling>
          <c:orientation val="minMax"/>
        </c:scaling>
        <c:delete val="1"/>
        <c:axPos val="l"/>
        <c:numFmt formatCode="mmm\-yy" sourceLinked="1"/>
        <c:majorTickMark val="none"/>
        <c:minorTickMark val="none"/>
        <c:tickLblPos val="nextTo"/>
        <c:crossAx val="123916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20</xdr:row>
      <xdr:rowOff>9525</xdr:rowOff>
    </xdr:from>
    <xdr:to>
      <xdr:col>31</xdr:col>
      <xdr:colOff>9524</xdr:colOff>
      <xdr:row>37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17858</xdr:colOff>
      <xdr:row>29</xdr:row>
      <xdr:rowOff>69057</xdr:rowOff>
    </xdr:from>
    <xdr:to>
      <xdr:col>6</xdr:col>
      <xdr:colOff>590550</xdr:colOff>
      <xdr:row>43</xdr:row>
      <xdr:rowOff>145257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3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5951</xdr:colOff>
      <xdr:row>51</xdr:row>
      <xdr:rowOff>57150</xdr:rowOff>
    </xdr:from>
    <xdr:to>
      <xdr:col>6</xdr:col>
      <xdr:colOff>561975</xdr:colOff>
      <xdr:row>65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3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17858</xdr:colOff>
      <xdr:row>73</xdr:row>
      <xdr:rowOff>57150</xdr:rowOff>
    </xdr:from>
    <xdr:to>
      <xdr:col>6</xdr:col>
      <xdr:colOff>647699</xdr:colOff>
      <xdr:row>87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3E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1143000</xdr:colOff>
      <xdr:row>36</xdr:row>
      <xdr:rowOff>152400</xdr:rowOff>
    </xdr:from>
    <xdr:ext cx="958724" cy="34278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SpPr txBox="1"/>
      </xdr:nvSpPr>
      <xdr:spPr>
        <a:xfrm>
          <a:off x="4705350" y="7467600"/>
          <a:ext cx="95872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/>
            <a:t>- 16,26</a:t>
          </a:r>
          <a:r>
            <a:rPr lang="pt-BR" sz="1600" b="1" baseline="0"/>
            <a:t> %</a:t>
          </a:r>
          <a:endParaRPr lang="pt-BR" sz="1600" b="1"/>
        </a:p>
      </xdr:txBody>
    </xdr:sp>
    <xdr:clientData/>
  </xdr:oneCellAnchor>
  <xdr:twoCellAnchor>
    <xdr:from>
      <xdr:col>2</xdr:col>
      <xdr:colOff>1000125</xdr:colOff>
      <xdr:row>56</xdr:row>
      <xdr:rowOff>142875</xdr:rowOff>
    </xdr:from>
    <xdr:to>
      <xdr:col>2</xdr:col>
      <xdr:colOff>2009775</xdr:colOff>
      <xdr:row>61</xdr:row>
      <xdr:rowOff>142875</xdr:rowOff>
    </xdr:to>
    <xdr:sp macro="" textlink="">
      <xdr:nvSpPr>
        <xdr:cNvPr id="9" name="Seta para baixo 8">
          <a:extLst>
            <a:ext uri="{FF2B5EF4-FFF2-40B4-BE49-F238E27FC236}">
              <a16:creationId xmlns:a16="http://schemas.microsoft.com/office/drawing/2014/main" id="{00000000-0008-0000-3E00-000009000000}"/>
            </a:ext>
          </a:extLst>
        </xdr:cNvPr>
        <xdr:cNvSpPr/>
      </xdr:nvSpPr>
      <xdr:spPr>
        <a:xfrm>
          <a:off x="4562475" y="11458575"/>
          <a:ext cx="1009650" cy="952500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oneCellAnchor>
    <xdr:from>
      <xdr:col>2</xdr:col>
      <xdr:colOff>1066800</xdr:colOff>
      <xdr:row>58</xdr:row>
      <xdr:rowOff>161925</xdr:rowOff>
    </xdr:from>
    <xdr:ext cx="958724" cy="342786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3E00-00000B000000}"/>
            </a:ext>
          </a:extLst>
        </xdr:cNvPr>
        <xdr:cNvSpPr txBox="1"/>
      </xdr:nvSpPr>
      <xdr:spPr>
        <a:xfrm>
          <a:off x="4629150" y="11858625"/>
          <a:ext cx="95872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/>
            <a:t>- 25,77</a:t>
          </a:r>
          <a:r>
            <a:rPr lang="pt-BR" sz="1600" b="1" baseline="0"/>
            <a:t> %</a:t>
          </a:r>
          <a:endParaRPr lang="pt-BR" sz="1600" b="1"/>
        </a:p>
      </xdr:txBody>
    </xdr:sp>
    <xdr:clientData/>
  </xdr:oneCellAnchor>
  <xdr:oneCellAnchor>
    <xdr:from>
      <xdr:col>2</xdr:col>
      <xdr:colOff>1114425</xdr:colOff>
      <xdr:row>81</xdr:row>
      <xdr:rowOff>95250</xdr:rowOff>
    </xdr:from>
    <xdr:ext cx="958724" cy="342786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3E00-00000C000000}"/>
            </a:ext>
          </a:extLst>
        </xdr:cNvPr>
        <xdr:cNvSpPr txBox="1"/>
      </xdr:nvSpPr>
      <xdr:spPr>
        <a:xfrm>
          <a:off x="4676775" y="16402050"/>
          <a:ext cx="95872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 baseline="0"/>
            <a:t> -</a:t>
          </a:r>
          <a:r>
            <a:rPr lang="pt-BR" sz="1600" b="1"/>
            <a:t>32,21</a:t>
          </a:r>
          <a:r>
            <a:rPr lang="pt-BR" sz="1600" b="1" baseline="0"/>
            <a:t> %</a:t>
          </a:r>
          <a:endParaRPr lang="pt-BR" sz="1600" b="1"/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0.44688</cdr:x>
      <cdr:y>0.36719</cdr:y>
    </cdr:from>
    <cdr:to>
      <cdr:x>0.55963</cdr:x>
      <cdr:y>0.71441</cdr:y>
    </cdr:to>
    <cdr:sp macro="" textlink="">
      <cdr:nvSpPr>
        <cdr:cNvPr id="2" name="Seta para baixo 1"/>
        <cdr:cNvSpPr/>
      </cdr:nvSpPr>
      <cdr:spPr>
        <a:xfrm xmlns:a="http://schemas.openxmlformats.org/drawingml/2006/main">
          <a:off x="4001692" y="1007268"/>
          <a:ext cx="1009650" cy="95250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0.4411</cdr:x>
      <cdr:y>0.4213</cdr:y>
    </cdr:from>
    <cdr:to>
      <cdr:x>0.55313</cdr:x>
      <cdr:y>0.76852</cdr:y>
    </cdr:to>
    <cdr:sp macro="" textlink="">
      <cdr:nvSpPr>
        <cdr:cNvPr id="2" name="Seta para baixo 1"/>
        <cdr:cNvSpPr/>
      </cdr:nvSpPr>
      <cdr:spPr>
        <a:xfrm xmlns:a="http://schemas.openxmlformats.org/drawingml/2006/main">
          <a:off x="3975100" y="1155700"/>
          <a:ext cx="1009650" cy="95250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Q27"/>
  <sheetViews>
    <sheetView zoomScale="80" zoomScaleNormal="80" workbookViewId="0">
      <selection activeCell="A22" sqref="A22:BA23"/>
    </sheetView>
  </sheetViews>
  <sheetFormatPr baseColWidth="10" defaultColWidth="22.6640625" defaultRowHeight="15" x14ac:dyDescent="0.2"/>
  <cols>
    <col min="1" max="16384" width="22.6640625" style="4"/>
  </cols>
  <sheetData>
    <row r="1" spans="1:17" ht="16" x14ac:dyDescent="0.2">
      <c r="A1" s="477" t="s">
        <v>1137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</row>
    <row r="2" spans="1:17" ht="16" x14ac:dyDescent="0.2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</row>
    <row r="3" spans="1:17" ht="34" x14ac:dyDescent="0.2">
      <c r="A3" s="88" t="s">
        <v>279</v>
      </c>
      <c r="B3" s="88" t="s">
        <v>34</v>
      </c>
      <c r="C3" s="88" t="s">
        <v>73</v>
      </c>
      <c r="D3" s="88" t="s">
        <v>37</v>
      </c>
      <c r="E3" s="88" t="s">
        <v>1138</v>
      </c>
      <c r="F3" s="88" t="s">
        <v>37</v>
      </c>
      <c r="G3" s="88" t="s">
        <v>37</v>
      </c>
      <c r="H3" s="88" t="s">
        <v>283</v>
      </c>
      <c r="I3" s="88" t="s">
        <v>1139</v>
      </c>
      <c r="J3" s="88" t="s">
        <v>285</v>
      </c>
      <c r="K3" s="88" t="s">
        <v>286</v>
      </c>
      <c r="L3" s="88" t="s">
        <v>287</v>
      </c>
      <c r="M3" s="88" t="s">
        <v>288</v>
      </c>
      <c r="N3" s="88" t="s">
        <v>289</v>
      </c>
      <c r="O3" s="88" t="s">
        <v>290</v>
      </c>
      <c r="P3" s="88" t="s">
        <v>24</v>
      </c>
      <c r="Q3" s="89" t="s">
        <v>380</v>
      </c>
    </row>
    <row r="4" spans="1:17" ht="17" x14ac:dyDescent="0.2">
      <c r="A4" s="479">
        <v>59</v>
      </c>
      <c r="B4" s="480" t="s">
        <v>64</v>
      </c>
      <c r="C4" s="479" t="s">
        <v>1140</v>
      </c>
      <c r="D4" s="479" t="s">
        <v>1141</v>
      </c>
      <c r="E4" s="479" t="s">
        <v>293</v>
      </c>
      <c r="F4" s="479" t="s">
        <v>37</v>
      </c>
      <c r="G4" s="479" t="s">
        <v>37</v>
      </c>
      <c r="H4" s="90">
        <v>42338</v>
      </c>
      <c r="I4" s="90">
        <v>42370</v>
      </c>
      <c r="J4" s="91" t="s">
        <v>1142</v>
      </c>
      <c r="K4" s="91" t="s">
        <v>1143</v>
      </c>
      <c r="L4" s="91" t="s">
        <v>1144</v>
      </c>
      <c r="M4" s="91" t="s">
        <v>1143</v>
      </c>
      <c r="N4" s="91" t="s">
        <v>1143</v>
      </c>
      <c r="O4" s="91" t="s">
        <v>1143</v>
      </c>
      <c r="P4" s="92">
        <v>2733.46</v>
      </c>
      <c r="Q4" s="481" t="s">
        <v>151</v>
      </c>
    </row>
    <row r="5" spans="1:17" ht="17" x14ac:dyDescent="0.2">
      <c r="A5" s="479"/>
      <c r="B5" s="480"/>
      <c r="C5" s="479"/>
      <c r="D5" s="479"/>
      <c r="E5" s="479"/>
      <c r="F5" s="479"/>
      <c r="G5" s="479"/>
      <c r="H5" s="482" t="s">
        <v>1145</v>
      </c>
      <c r="I5" s="482"/>
      <c r="J5" s="93" t="s">
        <v>1146</v>
      </c>
      <c r="K5" s="93" t="s">
        <v>1143</v>
      </c>
      <c r="L5" s="93" t="s">
        <v>1143</v>
      </c>
      <c r="M5" s="93" t="s">
        <v>1143</v>
      </c>
      <c r="N5" s="93" t="s">
        <v>1143</v>
      </c>
      <c r="O5" s="93" t="s">
        <v>1143</v>
      </c>
      <c r="P5" s="93">
        <v>281.55</v>
      </c>
      <c r="Q5" s="481"/>
    </row>
    <row r="6" spans="1:17" ht="17" x14ac:dyDescent="0.2">
      <c r="A6" s="91">
        <v>206</v>
      </c>
      <c r="B6" s="94" t="s">
        <v>182</v>
      </c>
      <c r="C6" s="91" t="s">
        <v>1147</v>
      </c>
      <c r="D6" s="91" t="s">
        <v>1148</v>
      </c>
      <c r="E6" s="91" t="s">
        <v>1149</v>
      </c>
      <c r="F6" s="91" t="s">
        <v>37</v>
      </c>
      <c r="G6" s="91" t="s">
        <v>1150</v>
      </c>
      <c r="H6" s="90">
        <v>42398</v>
      </c>
      <c r="I6" s="90">
        <v>42352</v>
      </c>
      <c r="J6" s="91" t="s">
        <v>1151</v>
      </c>
      <c r="K6" s="91" t="s">
        <v>1152</v>
      </c>
      <c r="L6" s="91" t="s">
        <v>1143</v>
      </c>
      <c r="M6" s="91" t="s">
        <v>1143</v>
      </c>
      <c r="N6" s="91" t="s">
        <v>1143</v>
      </c>
      <c r="O6" s="91" t="s">
        <v>1143</v>
      </c>
      <c r="P6" s="92">
        <v>4998.45</v>
      </c>
      <c r="Q6" s="95" t="s">
        <v>1153</v>
      </c>
    </row>
    <row r="7" spans="1:17" ht="17" x14ac:dyDescent="0.2">
      <c r="A7" s="91">
        <v>254</v>
      </c>
      <c r="B7" s="96" t="s">
        <v>713</v>
      </c>
      <c r="C7" s="91" t="s">
        <v>1154</v>
      </c>
      <c r="D7" s="91" t="s">
        <v>1141</v>
      </c>
      <c r="E7" s="91" t="s">
        <v>293</v>
      </c>
      <c r="F7" s="91" t="s">
        <v>37</v>
      </c>
      <c r="G7" s="91" t="s">
        <v>37</v>
      </c>
      <c r="H7" s="90">
        <v>42375</v>
      </c>
      <c r="I7" s="90">
        <v>42394</v>
      </c>
      <c r="J7" s="91" t="s">
        <v>1155</v>
      </c>
      <c r="K7" s="91" t="s">
        <v>1156</v>
      </c>
      <c r="L7" s="91" t="s">
        <v>1143</v>
      </c>
      <c r="M7" s="91" t="s">
        <v>1143</v>
      </c>
      <c r="N7" s="91" t="s">
        <v>1143</v>
      </c>
      <c r="O7" s="91" t="s">
        <v>1143</v>
      </c>
      <c r="P7" s="92">
        <v>7307.54</v>
      </c>
      <c r="Q7" s="97" t="s">
        <v>151</v>
      </c>
    </row>
    <row r="8" spans="1:17" ht="17" x14ac:dyDescent="0.2">
      <c r="A8" s="479">
        <v>303</v>
      </c>
      <c r="B8" s="483" t="s">
        <v>337</v>
      </c>
      <c r="C8" s="479" t="s">
        <v>1157</v>
      </c>
      <c r="D8" s="479" t="s">
        <v>1141</v>
      </c>
      <c r="E8" s="479" t="s">
        <v>293</v>
      </c>
      <c r="F8" s="479" t="s">
        <v>37</v>
      </c>
      <c r="G8" s="479" t="s">
        <v>37</v>
      </c>
      <c r="H8" s="90">
        <v>42396</v>
      </c>
      <c r="I8" s="90">
        <v>42396</v>
      </c>
      <c r="J8" s="91" t="s">
        <v>1158</v>
      </c>
      <c r="K8" s="91" t="s">
        <v>1143</v>
      </c>
      <c r="L8" s="91" t="s">
        <v>1143</v>
      </c>
      <c r="M8" s="91" t="s">
        <v>1143</v>
      </c>
      <c r="N8" s="91" t="s">
        <v>1143</v>
      </c>
      <c r="O8" s="91" t="s">
        <v>1143</v>
      </c>
      <c r="P8" s="92">
        <v>7582.18</v>
      </c>
      <c r="Q8" s="486" t="s">
        <v>1153</v>
      </c>
    </row>
    <row r="9" spans="1:17" ht="17" x14ac:dyDescent="0.2">
      <c r="A9" s="479"/>
      <c r="B9" s="483"/>
      <c r="C9" s="479"/>
      <c r="D9" s="479"/>
      <c r="E9" s="479"/>
      <c r="F9" s="479"/>
      <c r="G9" s="479"/>
      <c r="H9" s="482" t="s">
        <v>1145</v>
      </c>
      <c r="I9" s="482"/>
      <c r="J9" s="93" t="s">
        <v>1159</v>
      </c>
      <c r="K9" s="93" t="s">
        <v>1143</v>
      </c>
      <c r="L9" s="93" t="s">
        <v>1143</v>
      </c>
      <c r="M9" s="93" t="s">
        <v>1143</v>
      </c>
      <c r="N9" s="93" t="s">
        <v>1143</v>
      </c>
      <c r="O9" s="93" t="s">
        <v>1143</v>
      </c>
      <c r="P9" s="93">
        <v>780.96</v>
      </c>
      <c r="Q9" s="486"/>
    </row>
    <row r="10" spans="1:17" ht="17" x14ac:dyDescent="0.2">
      <c r="A10" s="89">
        <v>308</v>
      </c>
      <c r="B10" s="95" t="s">
        <v>1160</v>
      </c>
      <c r="C10" s="98" t="s">
        <v>1161</v>
      </c>
      <c r="D10" s="91" t="s">
        <v>1162</v>
      </c>
      <c r="E10" s="91" t="s">
        <v>1163</v>
      </c>
      <c r="F10" s="91" t="s">
        <v>37</v>
      </c>
      <c r="G10" s="91" t="s">
        <v>1150</v>
      </c>
      <c r="H10" s="90">
        <v>42345</v>
      </c>
      <c r="I10" s="90">
        <v>42368</v>
      </c>
      <c r="J10" s="91" t="s">
        <v>1164</v>
      </c>
      <c r="K10" s="91" t="s">
        <v>1143</v>
      </c>
      <c r="L10" s="91" t="s">
        <v>1143</v>
      </c>
      <c r="M10" s="91" t="s">
        <v>1143</v>
      </c>
      <c r="N10" s="91" t="s">
        <v>1143</v>
      </c>
      <c r="O10" s="91" t="s">
        <v>1165</v>
      </c>
      <c r="P10" s="92">
        <v>3325.12</v>
      </c>
      <c r="Q10" s="99" t="s">
        <v>300</v>
      </c>
    </row>
    <row r="11" spans="1:17" ht="17" x14ac:dyDescent="0.2">
      <c r="A11" s="91">
        <v>390</v>
      </c>
      <c r="B11" s="100" t="s">
        <v>13</v>
      </c>
      <c r="C11" s="91" t="s">
        <v>1166</v>
      </c>
      <c r="D11" s="91" t="s">
        <v>37</v>
      </c>
      <c r="E11" s="91" t="s">
        <v>293</v>
      </c>
      <c r="F11" s="91" t="s">
        <v>37</v>
      </c>
      <c r="G11" s="91" t="s">
        <v>37</v>
      </c>
      <c r="H11" s="90">
        <v>42387</v>
      </c>
      <c r="I11" s="90">
        <v>42370</v>
      </c>
      <c r="J11" s="91" t="s">
        <v>1164</v>
      </c>
      <c r="K11" s="91" t="s">
        <v>1167</v>
      </c>
      <c r="L11" s="91" t="s">
        <v>1143</v>
      </c>
      <c r="M11" s="91" t="s">
        <v>1143</v>
      </c>
      <c r="N11" s="91" t="s">
        <v>1143</v>
      </c>
      <c r="O11" s="91" t="s">
        <v>1144</v>
      </c>
      <c r="P11" s="92">
        <v>15224.21</v>
      </c>
      <c r="Q11" s="100" t="s">
        <v>113</v>
      </c>
    </row>
    <row r="12" spans="1:17" ht="17" x14ac:dyDescent="0.2">
      <c r="A12" s="91">
        <v>450</v>
      </c>
      <c r="B12" s="95" t="s">
        <v>1160</v>
      </c>
      <c r="C12" s="91" t="s">
        <v>1168</v>
      </c>
      <c r="D12" s="91" t="s">
        <v>1141</v>
      </c>
      <c r="E12" s="91" t="s">
        <v>293</v>
      </c>
      <c r="F12" s="91" t="s">
        <v>37</v>
      </c>
      <c r="G12" s="91" t="s">
        <v>37</v>
      </c>
      <c r="H12" s="90">
        <v>42384</v>
      </c>
      <c r="I12" s="90">
        <v>42387</v>
      </c>
      <c r="J12" s="91" t="s">
        <v>1169</v>
      </c>
      <c r="K12" s="91" t="s">
        <v>1143</v>
      </c>
      <c r="L12" s="91" t="s">
        <v>1143</v>
      </c>
      <c r="M12" s="91" t="s">
        <v>1143</v>
      </c>
      <c r="N12" s="91" t="s">
        <v>1170</v>
      </c>
      <c r="O12" s="91" t="s">
        <v>1143</v>
      </c>
      <c r="P12" s="92">
        <v>8349.4599999999991</v>
      </c>
      <c r="Q12" s="97" t="s">
        <v>151</v>
      </c>
    </row>
    <row r="13" spans="1:17" ht="17" x14ac:dyDescent="0.2">
      <c r="A13" s="91">
        <v>451</v>
      </c>
      <c r="B13" s="101" t="s">
        <v>337</v>
      </c>
      <c r="C13" s="91" t="s">
        <v>1171</v>
      </c>
      <c r="D13" s="91" t="s">
        <v>1141</v>
      </c>
      <c r="E13" s="91" t="s">
        <v>293</v>
      </c>
      <c r="F13" s="91" t="s">
        <v>37</v>
      </c>
      <c r="G13" s="91" t="s">
        <v>37</v>
      </c>
      <c r="H13" s="90">
        <v>42388</v>
      </c>
      <c r="I13" s="90">
        <v>42384</v>
      </c>
      <c r="J13" s="91" t="s">
        <v>1164</v>
      </c>
      <c r="K13" s="91" t="s">
        <v>1172</v>
      </c>
      <c r="L13" s="91" t="s">
        <v>1143</v>
      </c>
      <c r="M13" s="91" t="s">
        <v>1173</v>
      </c>
      <c r="N13" s="91" t="s">
        <v>1143</v>
      </c>
      <c r="O13" s="91" t="s">
        <v>1143</v>
      </c>
      <c r="P13" s="92">
        <v>8632.6200000000008</v>
      </c>
      <c r="Q13" s="94" t="s">
        <v>1174</v>
      </c>
    </row>
    <row r="14" spans="1:17" ht="17" x14ac:dyDescent="0.2">
      <c r="A14" s="91">
        <v>478</v>
      </c>
      <c r="B14" s="102" t="s">
        <v>53</v>
      </c>
      <c r="C14" s="91"/>
      <c r="D14" s="91" t="s">
        <v>1175</v>
      </c>
      <c r="E14" s="91" t="s">
        <v>313</v>
      </c>
      <c r="F14" s="91"/>
      <c r="G14" s="91" t="s">
        <v>1150</v>
      </c>
      <c r="H14" s="90">
        <v>42376</v>
      </c>
      <c r="I14" s="90">
        <v>42339</v>
      </c>
      <c r="J14" s="91" t="s">
        <v>1176</v>
      </c>
      <c r="K14" s="91" t="s">
        <v>1177</v>
      </c>
      <c r="L14" s="91" t="s">
        <v>1143</v>
      </c>
      <c r="M14" s="91" t="s">
        <v>1178</v>
      </c>
      <c r="N14" s="91" t="s">
        <v>1143</v>
      </c>
      <c r="O14" s="91" t="s">
        <v>1143</v>
      </c>
      <c r="P14" s="92">
        <v>8966.25</v>
      </c>
      <c r="Q14" s="95" t="s">
        <v>1153</v>
      </c>
    </row>
    <row r="15" spans="1:17" ht="17" x14ac:dyDescent="0.2">
      <c r="A15" s="91">
        <v>626</v>
      </c>
      <c r="B15" s="96" t="s">
        <v>713</v>
      </c>
      <c r="C15" s="91" t="s">
        <v>1179</v>
      </c>
      <c r="D15" s="91" t="s">
        <v>1180</v>
      </c>
      <c r="E15" s="91" t="s">
        <v>1181</v>
      </c>
      <c r="F15" s="91" t="s">
        <v>37</v>
      </c>
      <c r="G15" s="91" t="s">
        <v>1150</v>
      </c>
      <c r="H15" s="90">
        <v>42384</v>
      </c>
      <c r="I15" s="90">
        <v>42346</v>
      </c>
      <c r="J15" s="91" t="s">
        <v>1164</v>
      </c>
      <c r="K15" s="91" t="s">
        <v>1143</v>
      </c>
      <c r="L15" s="91" t="s">
        <v>1143</v>
      </c>
      <c r="M15" s="91" t="s">
        <v>1143</v>
      </c>
      <c r="N15" s="91" t="s">
        <v>1143</v>
      </c>
      <c r="O15" s="91" t="s">
        <v>1182</v>
      </c>
      <c r="P15" s="92">
        <v>3500</v>
      </c>
      <c r="Q15" s="103" t="s">
        <v>655</v>
      </c>
    </row>
    <row r="16" spans="1:17" ht="17" x14ac:dyDescent="0.2">
      <c r="A16" s="91">
        <v>639</v>
      </c>
      <c r="B16" s="104" t="s">
        <v>16</v>
      </c>
      <c r="C16" s="91" t="s">
        <v>1183</v>
      </c>
      <c r="D16" s="91" t="s">
        <v>1141</v>
      </c>
      <c r="E16" s="91" t="s">
        <v>313</v>
      </c>
      <c r="F16" s="105">
        <v>2.6100000000000002E-2</v>
      </c>
      <c r="G16" s="91" t="s">
        <v>37</v>
      </c>
      <c r="H16" s="90">
        <v>42395</v>
      </c>
      <c r="I16" s="90">
        <v>42391</v>
      </c>
      <c r="J16" s="91" t="s">
        <v>1164</v>
      </c>
      <c r="K16" s="91" t="s">
        <v>1184</v>
      </c>
      <c r="L16" s="91" t="s">
        <v>1143</v>
      </c>
      <c r="M16" s="91" t="s">
        <v>1143</v>
      </c>
      <c r="N16" s="91" t="s">
        <v>1143</v>
      </c>
      <c r="O16" s="91" t="s">
        <v>1143</v>
      </c>
      <c r="P16" s="91">
        <v>570.9</v>
      </c>
      <c r="Q16" s="95" t="s">
        <v>1153</v>
      </c>
    </row>
    <row r="17" spans="1:17" ht="17" x14ac:dyDescent="0.2">
      <c r="A17" s="479">
        <v>735</v>
      </c>
      <c r="B17" s="485" t="s">
        <v>16</v>
      </c>
      <c r="C17" s="479" t="s">
        <v>1185</v>
      </c>
      <c r="D17" s="479" t="s">
        <v>1141</v>
      </c>
      <c r="E17" s="479" t="s">
        <v>293</v>
      </c>
      <c r="F17" s="479" t="s">
        <v>37</v>
      </c>
      <c r="G17" s="479" t="s">
        <v>37</v>
      </c>
      <c r="H17" s="90">
        <v>42352</v>
      </c>
      <c r="I17" s="90">
        <v>42380</v>
      </c>
      <c r="J17" s="91" t="s">
        <v>1164</v>
      </c>
      <c r="K17" s="91" t="s">
        <v>1186</v>
      </c>
      <c r="L17" s="91" t="s">
        <v>1143</v>
      </c>
      <c r="M17" s="91" t="s">
        <v>1143</v>
      </c>
      <c r="N17" s="91" t="s">
        <v>1143</v>
      </c>
      <c r="O17" s="91" t="s">
        <v>1143</v>
      </c>
      <c r="P17" s="92">
        <v>6842.08</v>
      </c>
      <c r="Q17" s="484" t="s">
        <v>113</v>
      </c>
    </row>
    <row r="18" spans="1:17" ht="17" x14ac:dyDescent="0.2">
      <c r="A18" s="479"/>
      <c r="B18" s="485"/>
      <c r="C18" s="479"/>
      <c r="D18" s="479"/>
      <c r="E18" s="479"/>
      <c r="F18" s="479"/>
      <c r="G18" s="479"/>
      <c r="H18" s="482" t="s">
        <v>1145</v>
      </c>
      <c r="I18" s="482"/>
      <c r="J18" s="93" t="s">
        <v>1164</v>
      </c>
      <c r="K18" s="93" t="s">
        <v>1187</v>
      </c>
      <c r="L18" s="93" t="s">
        <v>1143</v>
      </c>
      <c r="M18" s="93" t="s">
        <v>1143</v>
      </c>
      <c r="N18" s="93" t="s">
        <v>1143</v>
      </c>
      <c r="O18" s="93" t="s">
        <v>1143</v>
      </c>
      <c r="P18" s="93">
        <v>773.84</v>
      </c>
      <c r="Q18" s="484"/>
    </row>
    <row r="19" spans="1:17" ht="17" x14ac:dyDescent="0.2">
      <c r="A19" s="479">
        <v>775</v>
      </c>
      <c r="B19" s="487" t="s">
        <v>36</v>
      </c>
      <c r="C19" s="479" t="s">
        <v>1188</v>
      </c>
      <c r="D19" s="479" t="s">
        <v>1141</v>
      </c>
      <c r="E19" s="479" t="s">
        <v>293</v>
      </c>
      <c r="F19" s="479" t="s">
        <v>37</v>
      </c>
      <c r="G19" s="479" t="s">
        <v>37</v>
      </c>
      <c r="H19" s="90">
        <v>42354</v>
      </c>
      <c r="I19" s="90">
        <v>42370</v>
      </c>
      <c r="J19" s="91" t="s">
        <v>1189</v>
      </c>
      <c r="K19" s="91" t="s">
        <v>1190</v>
      </c>
      <c r="L19" s="91" t="s">
        <v>1143</v>
      </c>
      <c r="M19" s="91" t="s">
        <v>1143</v>
      </c>
      <c r="N19" s="91" t="s">
        <v>1143</v>
      </c>
      <c r="O19" s="91" t="s">
        <v>1143</v>
      </c>
      <c r="P19" s="92">
        <v>8400.1200000000008</v>
      </c>
      <c r="Q19" s="484" t="s">
        <v>113</v>
      </c>
    </row>
    <row r="20" spans="1:17" ht="17" x14ac:dyDescent="0.2">
      <c r="A20" s="479"/>
      <c r="B20" s="487"/>
      <c r="C20" s="479"/>
      <c r="D20" s="479"/>
      <c r="E20" s="479"/>
      <c r="F20" s="479"/>
      <c r="G20" s="479"/>
      <c r="H20" s="482" t="s">
        <v>1145</v>
      </c>
      <c r="I20" s="482"/>
      <c r="J20" s="93" t="s">
        <v>1191</v>
      </c>
      <c r="K20" s="93" t="s">
        <v>1192</v>
      </c>
      <c r="L20" s="93" t="s">
        <v>1143</v>
      </c>
      <c r="M20" s="93" t="s">
        <v>1143</v>
      </c>
      <c r="N20" s="93" t="s">
        <v>1143</v>
      </c>
      <c r="O20" s="93" t="s">
        <v>1143</v>
      </c>
      <c r="P20" s="106">
        <v>1071.25</v>
      </c>
      <c r="Q20" s="484"/>
    </row>
    <row r="21" spans="1:17" ht="17" x14ac:dyDescent="0.2">
      <c r="A21" s="91">
        <v>791</v>
      </c>
      <c r="B21" s="107" t="s">
        <v>64</v>
      </c>
      <c r="C21" s="91" t="s">
        <v>1193</v>
      </c>
      <c r="D21" s="91" t="s">
        <v>1141</v>
      </c>
      <c r="E21" s="91" t="s">
        <v>293</v>
      </c>
      <c r="F21" s="91" t="s">
        <v>37</v>
      </c>
      <c r="G21" s="91" t="s">
        <v>37</v>
      </c>
      <c r="H21" s="90">
        <v>42377</v>
      </c>
      <c r="I21" s="90">
        <v>42376</v>
      </c>
      <c r="J21" s="91" t="s">
        <v>1164</v>
      </c>
      <c r="K21" s="91" t="s">
        <v>1143</v>
      </c>
      <c r="L21" s="91" t="s">
        <v>1143</v>
      </c>
      <c r="M21" s="91" t="s">
        <v>1143</v>
      </c>
      <c r="N21" s="91" t="s">
        <v>1143</v>
      </c>
      <c r="O21" s="91" t="s">
        <v>1194</v>
      </c>
      <c r="P21" s="91">
        <v>138.63999999999999</v>
      </c>
      <c r="Q21" s="97" t="s">
        <v>151</v>
      </c>
    </row>
    <row r="22" spans="1:17" ht="17" x14ac:dyDescent="0.2">
      <c r="A22" s="479">
        <v>830</v>
      </c>
      <c r="B22" s="483" t="s">
        <v>337</v>
      </c>
      <c r="C22" s="479" t="s">
        <v>1195</v>
      </c>
      <c r="D22" s="479" t="s">
        <v>1141</v>
      </c>
      <c r="E22" s="479" t="s">
        <v>293</v>
      </c>
      <c r="F22" s="479" t="s">
        <v>37</v>
      </c>
      <c r="G22" s="479" t="s">
        <v>37</v>
      </c>
      <c r="H22" s="90">
        <v>42354</v>
      </c>
      <c r="I22" s="90">
        <v>42370</v>
      </c>
      <c r="J22" s="91" t="s">
        <v>1164</v>
      </c>
      <c r="K22" s="91" t="s">
        <v>1196</v>
      </c>
      <c r="L22" s="91" t="s">
        <v>1143</v>
      </c>
      <c r="M22" s="91" t="s">
        <v>1143</v>
      </c>
      <c r="N22" s="91" t="s">
        <v>1143</v>
      </c>
      <c r="O22" s="91" t="s">
        <v>1143</v>
      </c>
      <c r="P22" s="92">
        <v>11193.85</v>
      </c>
      <c r="Q22" s="484" t="s">
        <v>113</v>
      </c>
    </row>
    <row r="23" spans="1:17" ht="17" x14ac:dyDescent="0.2">
      <c r="A23" s="479"/>
      <c r="B23" s="483"/>
      <c r="C23" s="479"/>
      <c r="D23" s="479"/>
      <c r="E23" s="479"/>
      <c r="F23" s="479"/>
      <c r="G23" s="479"/>
      <c r="H23" s="482" t="s">
        <v>1145</v>
      </c>
      <c r="I23" s="482"/>
      <c r="J23" s="93"/>
      <c r="K23" s="93" t="s">
        <v>1197</v>
      </c>
      <c r="L23" s="93" t="s">
        <v>1143</v>
      </c>
      <c r="M23" s="93" t="s">
        <v>1143</v>
      </c>
      <c r="N23" s="93" t="s">
        <v>1143</v>
      </c>
      <c r="O23" s="93" t="s">
        <v>1143</v>
      </c>
      <c r="P23" s="106">
        <v>1266.02</v>
      </c>
      <c r="Q23" s="484"/>
    </row>
    <row r="24" spans="1:17" ht="17" x14ac:dyDescent="0.2">
      <c r="A24" s="91">
        <v>851</v>
      </c>
      <c r="B24" s="101" t="s">
        <v>337</v>
      </c>
      <c r="C24" s="91" t="s">
        <v>1198</v>
      </c>
      <c r="D24" s="91" t="s">
        <v>1141</v>
      </c>
      <c r="E24" s="91" t="s">
        <v>293</v>
      </c>
      <c r="F24" s="91" t="s">
        <v>37</v>
      </c>
      <c r="G24" s="91" t="s">
        <v>37</v>
      </c>
      <c r="H24" s="90">
        <v>42380</v>
      </c>
      <c r="I24" s="90">
        <v>42394</v>
      </c>
      <c r="J24" s="91" t="s">
        <v>1199</v>
      </c>
      <c r="K24" s="91" t="s">
        <v>1200</v>
      </c>
      <c r="L24" s="91" t="s">
        <v>1143</v>
      </c>
      <c r="M24" s="91" t="s">
        <v>1143</v>
      </c>
      <c r="N24" s="91" t="s">
        <v>1143</v>
      </c>
      <c r="O24" s="91" t="s">
        <v>1201</v>
      </c>
      <c r="P24" s="92">
        <v>12460.99</v>
      </c>
      <c r="Q24" s="97" t="s">
        <v>151</v>
      </c>
    </row>
    <row r="25" spans="1:17" ht="17" x14ac:dyDescent="0.2">
      <c r="A25" s="479">
        <v>904</v>
      </c>
      <c r="B25" s="484" t="s">
        <v>13</v>
      </c>
      <c r="C25" s="479" t="s">
        <v>1202</v>
      </c>
      <c r="D25" s="479" t="s">
        <v>1141</v>
      </c>
      <c r="E25" s="479" t="s">
        <v>293</v>
      </c>
      <c r="F25" s="479" t="s">
        <v>37</v>
      </c>
      <c r="G25" s="479" t="s">
        <v>37</v>
      </c>
      <c r="H25" s="90">
        <v>42366</v>
      </c>
      <c r="I25" s="90">
        <v>42373</v>
      </c>
      <c r="J25" s="91" t="s">
        <v>1203</v>
      </c>
      <c r="K25" s="91" t="s">
        <v>1143</v>
      </c>
      <c r="L25" s="91" t="s">
        <v>1143</v>
      </c>
      <c r="M25" s="91" t="s">
        <v>1143</v>
      </c>
      <c r="N25" s="91" t="s">
        <v>1143</v>
      </c>
      <c r="O25" s="91" t="s">
        <v>1204</v>
      </c>
      <c r="P25" s="92">
        <v>4324.66</v>
      </c>
      <c r="Q25" s="481" t="s">
        <v>151</v>
      </c>
    </row>
    <row r="26" spans="1:17" ht="17" x14ac:dyDescent="0.2">
      <c r="A26" s="479"/>
      <c r="B26" s="484"/>
      <c r="C26" s="479"/>
      <c r="D26" s="479"/>
      <c r="E26" s="479"/>
      <c r="F26" s="479"/>
      <c r="G26" s="479"/>
      <c r="H26" s="482" t="s">
        <v>1145</v>
      </c>
      <c r="I26" s="482"/>
      <c r="J26" s="93" t="s">
        <v>1205</v>
      </c>
      <c r="K26" s="93" t="s">
        <v>1143</v>
      </c>
      <c r="L26" s="93" t="s">
        <v>1143</v>
      </c>
      <c r="M26" s="93" t="s">
        <v>1143</v>
      </c>
      <c r="N26" s="93" t="s">
        <v>1143</v>
      </c>
      <c r="O26" s="93" t="s">
        <v>1143</v>
      </c>
      <c r="P26" s="93">
        <v>445.44</v>
      </c>
      <c r="Q26" s="481"/>
    </row>
    <row r="27" spans="1:17" ht="40" customHeight="1" x14ac:dyDescent="0.2">
      <c r="A27" s="488" t="s">
        <v>1206</v>
      </c>
      <c r="B27" s="488"/>
      <c r="C27" s="488"/>
      <c r="D27" s="488">
        <v>16</v>
      </c>
      <c r="E27" s="488"/>
      <c r="F27" s="488"/>
      <c r="G27" s="488"/>
      <c r="H27" s="488"/>
      <c r="I27" s="488"/>
      <c r="J27" s="108" t="s">
        <v>1207</v>
      </c>
      <c r="K27" s="108" t="s">
        <v>1208</v>
      </c>
      <c r="L27" s="108" t="s">
        <v>383</v>
      </c>
      <c r="M27" s="108" t="s">
        <v>1178</v>
      </c>
      <c r="N27" s="108" t="s">
        <v>383</v>
      </c>
      <c r="O27" s="108" t="s">
        <v>1209</v>
      </c>
      <c r="P27" s="489">
        <f>SUM(P4:P26)</f>
        <v>119169.59000000001</v>
      </c>
      <c r="Q27" s="490"/>
    </row>
  </sheetData>
  <mergeCells count="59">
    <mergeCell ref="F25:F26"/>
    <mergeCell ref="G25:G26"/>
    <mergeCell ref="Q25:Q26"/>
    <mergeCell ref="H26:I26"/>
    <mergeCell ref="A27:C27"/>
    <mergeCell ref="D27:I27"/>
    <mergeCell ref="P27:Q27"/>
    <mergeCell ref="A25:A26"/>
    <mergeCell ref="B25:B26"/>
    <mergeCell ref="C25:C26"/>
    <mergeCell ref="D25:D26"/>
    <mergeCell ref="E25:E26"/>
    <mergeCell ref="F22:F23"/>
    <mergeCell ref="G22:G23"/>
    <mergeCell ref="Q22:Q23"/>
    <mergeCell ref="H23:I23"/>
    <mergeCell ref="A19:A20"/>
    <mergeCell ref="B19:B20"/>
    <mergeCell ref="C19:C20"/>
    <mergeCell ref="A22:A23"/>
    <mergeCell ref="B22:B23"/>
    <mergeCell ref="C22:C23"/>
    <mergeCell ref="D22:D23"/>
    <mergeCell ref="E22:E23"/>
    <mergeCell ref="D19:D20"/>
    <mergeCell ref="E19:E20"/>
    <mergeCell ref="F19:F20"/>
    <mergeCell ref="G19:G20"/>
    <mergeCell ref="F8:F9"/>
    <mergeCell ref="G8:G9"/>
    <mergeCell ref="Q8:Q9"/>
    <mergeCell ref="H9:I9"/>
    <mergeCell ref="F17:F18"/>
    <mergeCell ref="G17:G18"/>
    <mergeCell ref="Q17:Q18"/>
    <mergeCell ref="H18:I18"/>
    <mergeCell ref="Q19:Q20"/>
    <mergeCell ref="H20:I20"/>
    <mergeCell ref="A17:A18"/>
    <mergeCell ref="B17:B18"/>
    <mergeCell ref="C17:C18"/>
    <mergeCell ref="D17:D18"/>
    <mergeCell ref="E17:E18"/>
    <mergeCell ref="A8:A9"/>
    <mergeCell ref="B8:B9"/>
    <mergeCell ref="C8:C9"/>
    <mergeCell ref="D8:D9"/>
    <mergeCell ref="E8:E9"/>
    <mergeCell ref="A1:Q1"/>
    <mergeCell ref="A2:Q2"/>
    <mergeCell ref="A4:A5"/>
    <mergeCell ref="B4:B5"/>
    <mergeCell ref="C4:C5"/>
    <mergeCell ref="D4:D5"/>
    <mergeCell ref="E4:E5"/>
    <mergeCell ref="F4:F5"/>
    <mergeCell ref="G4:G5"/>
    <mergeCell ref="Q4:Q5"/>
    <mergeCell ref="H5:I5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R23"/>
  <sheetViews>
    <sheetView workbookViewId="0">
      <selection activeCell="A23" sqref="A23:BA23"/>
    </sheetView>
  </sheetViews>
  <sheetFormatPr baseColWidth="10" defaultColWidth="8.83203125" defaultRowHeight="15" x14ac:dyDescent="0.2"/>
  <cols>
    <col min="2" max="2" width="15" bestFit="1" customWidth="1"/>
    <col min="3" max="3" width="25.33203125" bestFit="1" customWidth="1"/>
    <col min="4" max="4" width="19.5" bestFit="1" customWidth="1"/>
    <col min="5" max="5" width="15.83203125" bestFit="1" customWidth="1"/>
    <col min="6" max="6" width="14" bestFit="1" customWidth="1"/>
    <col min="7" max="7" width="19.5" bestFit="1" customWidth="1"/>
    <col min="8" max="8" width="16.1640625" bestFit="1" customWidth="1"/>
    <col min="9" max="9" width="12.6640625" bestFit="1" customWidth="1"/>
    <col min="10" max="10" width="18" bestFit="1" customWidth="1"/>
    <col min="11" max="14" width="18.33203125" bestFit="1" customWidth="1"/>
    <col min="15" max="15" width="20.1640625" bestFit="1" customWidth="1"/>
    <col min="16" max="16" width="21.33203125" bestFit="1" customWidth="1"/>
    <col min="18" max="18" width="37.83203125" customWidth="1"/>
  </cols>
  <sheetData>
    <row r="1" spans="1:18" ht="17" thickBot="1" x14ac:dyDescent="0.25">
      <c r="A1" s="491" t="s">
        <v>2414</v>
      </c>
      <c r="B1" s="492"/>
      <c r="C1" s="212"/>
      <c r="D1" s="212"/>
      <c r="E1" s="212"/>
      <c r="F1" s="212"/>
      <c r="G1" s="212"/>
      <c r="H1" s="212"/>
      <c r="I1" s="213"/>
      <c r="J1" s="213"/>
      <c r="K1" s="213"/>
      <c r="L1" s="213"/>
      <c r="M1" s="213"/>
      <c r="N1" s="213"/>
      <c r="O1" s="213"/>
      <c r="P1" s="213"/>
      <c r="Q1" s="213"/>
      <c r="R1" s="214"/>
    </row>
    <row r="2" spans="1:18" ht="17" thickBot="1" x14ac:dyDescent="0.25">
      <c r="A2" s="493"/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  <c r="R2" s="495"/>
    </row>
    <row r="3" spans="1:18" ht="31.5" customHeight="1" thickBot="1" x14ac:dyDescent="0.25">
      <c r="A3" s="256" t="s">
        <v>279</v>
      </c>
      <c r="B3" s="257" t="s">
        <v>34</v>
      </c>
      <c r="C3" s="257" t="s">
        <v>73</v>
      </c>
      <c r="D3" s="257"/>
      <c r="E3" s="257" t="s">
        <v>2415</v>
      </c>
      <c r="F3" s="257" t="s">
        <v>2416</v>
      </c>
      <c r="G3" s="257" t="s">
        <v>2417</v>
      </c>
      <c r="H3" s="257" t="s">
        <v>2418</v>
      </c>
      <c r="I3" s="257" t="s">
        <v>1139</v>
      </c>
      <c r="J3" s="257" t="s">
        <v>285</v>
      </c>
      <c r="K3" s="257" t="s">
        <v>286</v>
      </c>
      <c r="L3" s="257" t="s">
        <v>287</v>
      </c>
      <c r="M3" s="257" t="s">
        <v>288</v>
      </c>
      <c r="N3" s="257" t="s">
        <v>289</v>
      </c>
      <c r="O3" s="257" t="s">
        <v>290</v>
      </c>
      <c r="P3" s="257" t="s">
        <v>24</v>
      </c>
      <c r="Q3" s="496" t="s">
        <v>380</v>
      </c>
      <c r="R3" s="497"/>
    </row>
    <row r="4" spans="1:18" ht="17" thickBot="1" x14ac:dyDescent="0.25">
      <c r="A4" s="228">
        <v>69</v>
      </c>
      <c r="B4" s="244" t="s">
        <v>16</v>
      </c>
      <c r="C4" s="230" t="s">
        <v>2607</v>
      </c>
      <c r="D4" s="243" t="s">
        <v>37</v>
      </c>
      <c r="E4" s="243" t="s">
        <v>2430</v>
      </c>
      <c r="F4" s="264">
        <v>2.3300000000000001E-2</v>
      </c>
      <c r="G4" s="243" t="s">
        <v>395</v>
      </c>
      <c r="H4" s="265">
        <v>42487</v>
      </c>
      <c r="I4" s="265">
        <v>42491</v>
      </c>
      <c r="J4" s="243" t="s">
        <v>1164</v>
      </c>
      <c r="K4" s="243" t="s">
        <v>2608</v>
      </c>
      <c r="L4" s="243" t="s">
        <v>1143</v>
      </c>
      <c r="M4" s="243" t="s">
        <v>1143</v>
      </c>
      <c r="N4" s="243" t="s">
        <v>1143</v>
      </c>
      <c r="O4" s="243" t="s">
        <v>1285</v>
      </c>
      <c r="P4" s="243" t="s">
        <v>2609</v>
      </c>
      <c r="Q4" s="540" t="s">
        <v>115</v>
      </c>
      <c r="R4" s="541"/>
    </row>
    <row r="5" spans="1:18" ht="17" thickBot="1" x14ac:dyDescent="0.25">
      <c r="A5" s="228">
        <v>87</v>
      </c>
      <c r="B5" s="254" t="s">
        <v>36</v>
      </c>
      <c r="C5" s="230" t="s">
        <v>2610</v>
      </c>
      <c r="D5" s="243" t="s">
        <v>37</v>
      </c>
      <c r="E5" s="243" t="s">
        <v>2430</v>
      </c>
      <c r="F5" s="264">
        <v>0</v>
      </c>
      <c r="G5" s="243" t="s">
        <v>395</v>
      </c>
      <c r="H5" s="265">
        <v>42509</v>
      </c>
      <c r="I5" s="265">
        <v>42494</v>
      </c>
      <c r="J5" s="243" t="s">
        <v>1164</v>
      </c>
      <c r="K5" s="243" t="s">
        <v>2611</v>
      </c>
      <c r="L5" s="243" t="s">
        <v>1143</v>
      </c>
      <c r="M5" s="243" t="s">
        <v>1659</v>
      </c>
      <c r="N5" s="243" t="s">
        <v>1143</v>
      </c>
      <c r="O5" s="243" t="s">
        <v>1143</v>
      </c>
      <c r="P5" s="243" t="s">
        <v>2612</v>
      </c>
      <c r="Q5" s="555" t="s">
        <v>113</v>
      </c>
      <c r="R5" s="556"/>
    </row>
    <row r="6" spans="1:18" ht="17" thickBot="1" x14ac:dyDescent="0.25">
      <c r="A6" s="228">
        <v>166</v>
      </c>
      <c r="B6" s="245" t="s">
        <v>53</v>
      </c>
      <c r="C6" s="230" t="s">
        <v>2613</v>
      </c>
      <c r="D6" s="243" t="s">
        <v>37</v>
      </c>
      <c r="E6" s="243" t="s">
        <v>1559</v>
      </c>
      <c r="F6" s="264">
        <v>0</v>
      </c>
      <c r="G6" s="243" t="s">
        <v>395</v>
      </c>
      <c r="H6" s="265">
        <v>42508</v>
      </c>
      <c r="I6" s="265">
        <v>42510</v>
      </c>
      <c r="J6" s="243" t="s">
        <v>2614</v>
      </c>
      <c r="K6" s="243" t="s">
        <v>1143</v>
      </c>
      <c r="L6" s="243" t="s">
        <v>1143</v>
      </c>
      <c r="M6" s="243" t="s">
        <v>1143</v>
      </c>
      <c r="N6" s="243" t="s">
        <v>1143</v>
      </c>
      <c r="O6" s="243" t="s">
        <v>2615</v>
      </c>
      <c r="P6" s="243" t="s">
        <v>2616</v>
      </c>
      <c r="Q6" s="526" t="s">
        <v>655</v>
      </c>
      <c r="R6" s="527"/>
    </row>
    <row r="7" spans="1:18" ht="17" thickBot="1" x14ac:dyDescent="0.25">
      <c r="A7" s="228">
        <v>316</v>
      </c>
      <c r="B7" s="245" t="s">
        <v>53</v>
      </c>
      <c r="C7" s="230" t="s">
        <v>1811</v>
      </c>
      <c r="D7" s="243" t="s">
        <v>37</v>
      </c>
      <c r="E7" s="243" t="s">
        <v>1559</v>
      </c>
      <c r="F7" s="264">
        <v>0</v>
      </c>
      <c r="G7" s="243" t="s">
        <v>395</v>
      </c>
      <c r="H7" s="265">
        <v>42461</v>
      </c>
      <c r="I7" s="265">
        <v>42491</v>
      </c>
      <c r="J7" s="243" t="s">
        <v>2617</v>
      </c>
      <c r="K7" s="243" t="s">
        <v>1143</v>
      </c>
      <c r="L7" s="243" t="s">
        <v>1143</v>
      </c>
      <c r="M7" s="243" t="s">
        <v>1143</v>
      </c>
      <c r="N7" s="243" t="s">
        <v>1143</v>
      </c>
      <c r="O7" s="243" t="s">
        <v>2446</v>
      </c>
      <c r="P7" s="243" t="s">
        <v>2618</v>
      </c>
      <c r="Q7" s="532" t="s">
        <v>1645</v>
      </c>
      <c r="R7" s="533"/>
    </row>
    <row r="8" spans="1:18" ht="17" thickBot="1" x14ac:dyDescent="0.25">
      <c r="A8" s="228">
        <v>437</v>
      </c>
      <c r="B8" s="244" t="s">
        <v>16</v>
      </c>
      <c r="C8" s="230" t="s">
        <v>1993</v>
      </c>
      <c r="D8" s="230" t="s">
        <v>2619</v>
      </c>
      <c r="E8" s="243" t="s">
        <v>1559</v>
      </c>
      <c r="F8" s="243" t="s">
        <v>37</v>
      </c>
      <c r="G8" s="243" t="s">
        <v>395</v>
      </c>
      <c r="H8" s="265">
        <v>42459</v>
      </c>
      <c r="I8" s="265">
        <v>42504</v>
      </c>
      <c r="J8" s="243" t="s">
        <v>2620</v>
      </c>
      <c r="K8" s="243" t="s">
        <v>1143</v>
      </c>
      <c r="L8" s="243" t="s">
        <v>1143</v>
      </c>
      <c r="M8" s="243" t="s">
        <v>1143</v>
      </c>
      <c r="N8" s="243" t="s">
        <v>1143</v>
      </c>
      <c r="O8" s="243" t="s">
        <v>1143</v>
      </c>
      <c r="P8" s="243" t="s">
        <v>2621</v>
      </c>
      <c r="Q8" s="532" t="s">
        <v>1645</v>
      </c>
      <c r="R8" s="533"/>
    </row>
    <row r="9" spans="1:18" ht="17" thickBot="1" x14ac:dyDescent="0.25">
      <c r="A9" s="228">
        <v>437</v>
      </c>
      <c r="B9" s="244" t="s">
        <v>16</v>
      </c>
      <c r="C9" s="230" t="s">
        <v>1993</v>
      </c>
      <c r="D9" s="243" t="s">
        <v>37</v>
      </c>
      <c r="E9" s="243" t="s">
        <v>2430</v>
      </c>
      <c r="F9" s="264">
        <v>0.1186</v>
      </c>
      <c r="G9" s="243" t="s">
        <v>395</v>
      </c>
      <c r="H9" s="265">
        <v>42459</v>
      </c>
      <c r="I9" s="265">
        <v>42491</v>
      </c>
      <c r="J9" s="243" t="s">
        <v>1164</v>
      </c>
      <c r="K9" s="243" t="s">
        <v>2622</v>
      </c>
      <c r="L9" s="243" t="s">
        <v>1143</v>
      </c>
      <c r="M9" s="243" t="s">
        <v>1143</v>
      </c>
      <c r="N9" s="243" t="s">
        <v>1143</v>
      </c>
      <c r="O9" s="243" t="s">
        <v>2623</v>
      </c>
      <c r="P9" s="243" t="s">
        <v>2624</v>
      </c>
      <c r="Q9" s="532" t="s">
        <v>1645</v>
      </c>
      <c r="R9" s="533"/>
    </row>
    <row r="10" spans="1:18" ht="17" thickBot="1" x14ac:dyDescent="0.25">
      <c r="A10" s="228">
        <v>437</v>
      </c>
      <c r="B10" s="244" t="s">
        <v>16</v>
      </c>
      <c r="C10" s="230" t="s">
        <v>1993</v>
      </c>
      <c r="D10" s="230" t="s">
        <v>2625</v>
      </c>
      <c r="E10" s="243" t="s">
        <v>2430</v>
      </c>
      <c r="F10" s="264">
        <v>0</v>
      </c>
      <c r="G10" s="243" t="s">
        <v>395</v>
      </c>
      <c r="H10" s="265">
        <v>42459</v>
      </c>
      <c r="I10" s="265">
        <v>42491</v>
      </c>
      <c r="J10" s="243" t="s">
        <v>2620</v>
      </c>
      <c r="K10" s="243" t="s">
        <v>2626</v>
      </c>
      <c r="L10" s="243" t="s">
        <v>1143</v>
      </c>
      <c r="M10" s="243" t="s">
        <v>1143</v>
      </c>
      <c r="N10" s="243" t="s">
        <v>1143</v>
      </c>
      <c r="O10" s="243" t="s">
        <v>1143</v>
      </c>
      <c r="P10" s="243" t="s">
        <v>2627</v>
      </c>
      <c r="Q10" s="532" t="s">
        <v>1645</v>
      </c>
      <c r="R10" s="533"/>
    </row>
    <row r="11" spans="1:18" ht="17" thickBot="1" x14ac:dyDescent="0.25">
      <c r="A11" s="228">
        <v>478</v>
      </c>
      <c r="B11" s="245" t="s">
        <v>53</v>
      </c>
      <c r="C11" s="230" t="s">
        <v>546</v>
      </c>
      <c r="D11" s="243" t="s">
        <v>37</v>
      </c>
      <c r="E11" s="243" t="s">
        <v>2628</v>
      </c>
      <c r="F11" s="264">
        <v>8.5000000000000006E-3</v>
      </c>
      <c r="G11" s="243" t="s">
        <v>395</v>
      </c>
      <c r="H11" s="265">
        <v>42493</v>
      </c>
      <c r="I11" s="265">
        <v>42510</v>
      </c>
      <c r="J11" s="243" t="s">
        <v>2629</v>
      </c>
      <c r="K11" s="243" t="s">
        <v>2630</v>
      </c>
      <c r="L11" s="243" t="s">
        <v>1143</v>
      </c>
      <c r="M11" s="243" t="s">
        <v>2631</v>
      </c>
      <c r="N11" s="243" t="s">
        <v>1143</v>
      </c>
      <c r="O11" s="243" t="s">
        <v>1549</v>
      </c>
      <c r="P11" s="243" t="s">
        <v>2632</v>
      </c>
      <c r="Q11" s="532" t="s">
        <v>1645</v>
      </c>
      <c r="R11" s="533"/>
    </row>
    <row r="12" spans="1:18" ht="17" thickBot="1" x14ac:dyDescent="0.25">
      <c r="A12" s="228">
        <v>478</v>
      </c>
      <c r="B12" s="245" t="s">
        <v>53</v>
      </c>
      <c r="C12" s="230" t="s">
        <v>2562</v>
      </c>
      <c r="D12" s="230" t="s">
        <v>2633</v>
      </c>
      <c r="E12" s="243" t="s">
        <v>1559</v>
      </c>
      <c r="F12" s="264">
        <v>0</v>
      </c>
      <c r="G12" s="243" t="s">
        <v>395</v>
      </c>
      <c r="H12" s="265">
        <v>42489</v>
      </c>
      <c r="I12" s="273">
        <v>42490</v>
      </c>
      <c r="J12" s="243" t="s">
        <v>1164</v>
      </c>
      <c r="K12" s="243" t="s">
        <v>1143</v>
      </c>
      <c r="L12" s="243" t="s">
        <v>1143</v>
      </c>
      <c r="M12" s="243" t="s">
        <v>2634</v>
      </c>
      <c r="N12" s="243" t="s">
        <v>1143</v>
      </c>
      <c r="O12" s="243" t="s">
        <v>1143</v>
      </c>
      <c r="P12" s="243" t="s">
        <v>2635</v>
      </c>
      <c r="Q12" s="601" t="s">
        <v>2045</v>
      </c>
      <c r="R12" s="602"/>
    </row>
    <row r="13" spans="1:18" ht="17" thickBot="1" x14ac:dyDescent="0.25">
      <c r="A13" s="228">
        <v>608</v>
      </c>
      <c r="B13" s="244" t="s">
        <v>16</v>
      </c>
      <c r="C13" s="230" t="s">
        <v>2565</v>
      </c>
      <c r="D13" s="230" t="s">
        <v>2625</v>
      </c>
      <c r="E13" s="243" t="s">
        <v>1559</v>
      </c>
      <c r="F13" s="264">
        <v>0</v>
      </c>
      <c r="G13" s="243" t="s">
        <v>395</v>
      </c>
      <c r="H13" s="265">
        <v>42466</v>
      </c>
      <c r="I13" s="265">
        <v>42501</v>
      </c>
      <c r="J13" s="243" t="s">
        <v>2620</v>
      </c>
      <c r="K13" s="243" t="s">
        <v>1143</v>
      </c>
      <c r="L13" s="243" t="s">
        <v>1170</v>
      </c>
      <c r="M13" s="243" t="s">
        <v>1143</v>
      </c>
      <c r="N13" s="243" t="s">
        <v>1143</v>
      </c>
      <c r="O13" s="243" t="s">
        <v>1143</v>
      </c>
      <c r="P13" s="243" t="s">
        <v>2621</v>
      </c>
      <c r="Q13" s="532" t="s">
        <v>1645</v>
      </c>
      <c r="R13" s="533"/>
    </row>
    <row r="14" spans="1:18" ht="17" thickBot="1" x14ac:dyDescent="0.25">
      <c r="A14" s="228">
        <v>608</v>
      </c>
      <c r="B14" s="244" t="s">
        <v>16</v>
      </c>
      <c r="C14" s="230" t="s">
        <v>2565</v>
      </c>
      <c r="D14" s="243" t="s">
        <v>37</v>
      </c>
      <c r="E14" s="243" t="s">
        <v>2430</v>
      </c>
      <c r="F14" s="264">
        <v>9.5500000000000002E-2</v>
      </c>
      <c r="G14" s="243" t="s">
        <v>395</v>
      </c>
      <c r="H14" s="265">
        <v>42466</v>
      </c>
      <c r="I14" s="265">
        <v>42491</v>
      </c>
      <c r="J14" s="243" t="s">
        <v>2636</v>
      </c>
      <c r="K14" s="243" t="s">
        <v>2622</v>
      </c>
      <c r="L14" s="243" t="s">
        <v>1143</v>
      </c>
      <c r="M14" s="243" t="s">
        <v>1143</v>
      </c>
      <c r="N14" s="243" t="s">
        <v>1143</v>
      </c>
      <c r="O14" s="243" t="s">
        <v>2637</v>
      </c>
      <c r="P14" s="243" t="s">
        <v>2638</v>
      </c>
      <c r="Q14" s="532" t="s">
        <v>1645</v>
      </c>
      <c r="R14" s="533"/>
    </row>
    <row r="15" spans="1:18" ht="17" thickBot="1" x14ac:dyDescent="0.25">
      <c r="A15" s="228">
        <v>608</v>
      </c>
      <c r="B15" s="244" t="s">
        <v>16</v>
      </c>
      <c r="C15" s="230" t="s">
        <v>2565</v>
      </c>
      <c r="D15" s="230" t="s">
        <v>2625</v>
      </c>
      <c r="E15" s="243" t="s">
        <v>2430</v>
      </c>
      <c r="F15" s="264">
        <v>0</v>
      </c>
      <c r="G15" s="243" t="s">
        <v>395</v>
      </c>
      <c r="H15" s="265">
        <v>42466</v>
      </c>
      <c r="I15" s="265">
        <v>42501</v>
      </c>
      <c r="J15" s="243" t="s">
        <v>1164</v>
      </c>
      <c r="K15" s="243" t="s">
        <v>2626</v>
      </c>
      <c r="L15" s="243" t="s">
        <v>1143</v>
      </c>
      <c r="M15" s="243" t="s">
        <v>1143</v>
      </c>
      <c r="N15" s="243" t="s">
        <v>1143</v>
      </c>
      <c r="O15" s="243" t="s">
        <v>1143</v>
      </c>
      <c r="P15" s="243" t="s">
        <v>2639</v>
      </c>
      <c r="Q15" s="532" t="s">
        <v>1645</v>
      </c>
      <c r="R15" s="533"/>
    </row>
    <row r="16" spans="1:18" ht="17" thickBot="1" x14ac:dyDescent="0.25">
      <c r="A16" s="228">
        <v>630</v>
      </c>
      <c r="B16" s="244" t="s">
        <v>16</v>
      </c>
      <c r="C16" s="230" t="s">
        <v>1820</v>
      </c>
      <c r="D16" s="230" t="s">
        <v>1594</v>
      </c>
      <c r="E16" s="243" t="s">
        <v>1559</v>
      </c>
      <c r="F16" s="264">
        <v>2.4400000000000002E-2</v>
      </c>
      <c r="G16" s="243" t="s">
        <v>395</v>
      </c>
      <c r="H16" s="265">
        <v>42506</v>
      </c>
      <c r="I16" s="273">
        <v>42468</v>
      </c>
      <c r="J16" s="243" t="s">
        <v>2640</v>
      </c>
      <c r="K16" s="243" t="s">
        <v>1143</v>
      </c>
      <c r="L16" s="243" t="s">
        <v>1143</v>
      </c>
      <c r="M16" s="243" t="s">
        <v>2641</v>
      </c>
      <c r="N16" s="243" t="s">
        <v>2642</v>
      </c>
      <c r="O16" s="243" t="s">
        <v>2643</v>
      </c>
      <c r="P16" s="243" t="s">
        <v>2644</v>
      </c>
      <c r="Q16" s="532" t="s">
        <v>1645</v>
      </c>
      <c r="R16" s="533"/>
    </row>
    <row r="17" spans="1:18" ht="17" thickBot="1" x14ac:dyDescent="0.25">
      <c r="A17" s="228">
        <v>677</v>
      </c>
      <c r="B17" s="221" t="s">
        <v>13</v>
      </c>
      <c r="C17" s="230" t="s">
        <v>1646</v>
      </c>
      <c r="D17" s="230" t="s">
        <v>37</v>
      </c>
      <c r="E17" s="243" t="s">
        <v>1559</v>
      </c>
      <c r="F17" s="264">
        <v>0</v>
      </c>
      <c r="G17" s="243" t="s">
        <v>395</v>
      </c>
      <c r="H17" s="265">
        <v>42510</v>
      </c>
      <c r="I17" s="265">
        <v>42491</v>
      </c>
      <c r="J17" s="243" t="s">
        <v>1164</v>
      </c>
      <c r="K17" s="243" t="s">
        <v>1143</v>
      </c>
      <c r="L17" s="243" t="s">
        <v>2645</v>
      </c>
      <c r="M17" s="243" t="s">
        <v>1143</v>
      </c>
      <c r="N17" s="243" t="s">
        <v>1143</v>
      </c>
      <c r="O17" s="243" t="s">
        <v>2646</v>
      </c>
      <c r="P17" s="243" t="s">
        <v>2647</v>
      </c>
      <c r="Q17" s="512" t="s">
        <v>151</v>
      </c>
      <c r="R17" s="513"/>
    </row>
    <row r="18" spans="1:18" ht="17" thickBot="1" x14ac:dyDescent="0.25">
      <c r="A18" s="228">
        <v>759</v>
      </c>
      <c r="B18" s="254" t="s">
        <v>36</v>
      </c>
      <c r="C18" s="230" t="s">
        <v>1738</v>
      </c>
      <c r="D18" s="243" t="s">
        <v>37</v>
      </c>
      <c r="E18" s="243" t="s">
        <v>1559</v>
      </c>
      <c r="F18" s="264">
        <v>0</v>
      </c>
      <c r="G18" s="243" t="s">
        <v>395</v>
      </c>
      <c r="H18" s="265">
        <v>42494</v>
      </c>
      <c r="I18" s="265">
        <v>42495</v>
      </c>
      <c r="J18" s="243" t="s">
        <v>2648</v>
      </c>
      <c r="K18" s="243" t="s">
        <v>1143</v>
      </c>
      <c r="L18" s="243" t="s">
        <v>1143</v>
      </c>
      <c r="M18" s="243" t="s">
        <v>1143</v>
      </c>
      <c r="N18" s="243" t="s">
        <v>1413</v>
      </c>
      <c r="O18" s="243" t="s">
        <v>1143</v>
      </c>
      <c r="P18" s="243" t="s">
        <v>2649</v>
      </c>
      <c r="Q18" s="532" t="s">
        <v>1645</v>
      </c>
      <c r="R18" s="533"/>
    </row>
    <row r="19" spans="1:18" ht="17" thickBot="1" x14ac:dyDescent="0.25">
      <c r="A19" s="228">
        <v>759</v>
      </c>
      <c r="B19" s="254" t="s">
        <v>36</v>
      </c>
      <c r="C19" s="230" t="s">
        <v>1738</v>
      </c>
      <c r="D19" s="243" t="s">
        <v>37</v>
      </c>
      <c r="E19" s="243" t="s">
        <v>2628</v>
      </c>
      <c r="F19" s="264">
        <v>8.2000000000000007E-3</v>
      </c>
      <c r="G19" s="243" t="s">
        <v>395</v>
      </c>
      <c r="H19" s="265">
        <v>42509</v>
      </c>
      <c r="I19" s="265">
        <v>42513</v>
      </c>
      <c r="J19" s="243" t="s">
        <v>2650</v>
      </c>
      <c r="K19" s="243" t="s">
        <v>2651</v>
      </c>
      <c r="L19" s="243" t="s">
        <v>1143</v>
      </c>
      <c r="M19" s="243" t="s">
        <v>1144</v>
      </c>
      <c r="N19" s="243" t="s">
        <v>1143</v>
      </c>
      <c r="O19" s="243" t="s">
        <v>2652</v>
      </c>
      <c r="P19" s="243" t="s">
        <v>2653</v>
      </c>
      <c r="Q19" s="532" t="s">
        <v>1645</v>
      </c>
      <c r="R19" s="533"/>
    </row>
    <row r="20" spans="1:18" ht="17" thickBot="1" x14ac:dyDescent="0.25">
      <c r="A20" s="228" t="s">
        <v>37</v>
      </c>
      <c r="B20" s="236" t="s">
        <v>64</v>
      </c>
      <c r="C20" s="230" t="s">
        <v>1472</v>
      </c>
      <c r="D20" s="542" t="s">
        <v>1473</v>
      </c>
      <c r="E20" s="543"/>
      <c r="F20" s="543"/>
      <c r="G20" s="544"/>
      <c r="H20" s="542" t="s">
        <v>138</v>
      </c>
      <c r="I20" s="544"/>
      <c r="J20" s="232" t="s">
        <v>2654</v>
      </c>
      <c r="K20" s="232" t="s">
        <v>2655</v>
      </c>
      <c r="L20" s="232" t="s">
        <v>1143</v>
      </c>
      <c r="M20" s="232" t="s">
        <v>1143</v>
      </c>
      <c r="N20" s="232" t="s">
        <v>1143</v>
      </c>
      <c r="O20" s="232" t="s">
        <v>1143</v>
      </c>
      <c r="P20" s="232" t="s">
        <v>2656</v>
      </c>
      <c r="Q20" s="563" t="s">
        <v>1951</v>
      </c>
      <c r="R20" s="539"/>
    </row>
    <row r="21" spans="1:18" ht="17" thickBot="1" x14ac:dyDescent="0.25">
      <c r="A21" s="546" t="s">
        <v>2472</v>
      </c>
      <c r="B21" s="547"/>
      <c r="C21" s="548"/>
      <c r="D21" s="549">
        <v>17</v>
      </c>
      <c r="E21" s="535"/>
      <c r="F21" s="535"/>
      <c r="G21" s="535"/>
      <c r="H21" s="535"/>
      <c r="I21" s="536"/>
      <c r="J21" s="251" t="s">
        <v>2657</v>
      </c>
      <c r="K21" s="269" t="s">
        <v>2658</v>
      </c>
      <c r="L21" s="270" t="s">
        <v>2659</v>
      </c>
      <c r="M21" s="270" t="s">
        <v>2660</v>
      </c>
      <c r="N21" s="270" t="s">
        <v>2642</v>
      </c>
      <c r="O21" s="270" t="s">
        <v>2661</v>
      </c>
      <c r="P21" s="550" t="s">
        <v>2662</v>
      </c>
      <c r="Q21" s="551"/>
      <c r="R21" s="552"/>
    </row>
    <row r="22" spans="1:18" ht="17" thickBot="1" x14ac:dyDescent="0.25">
      <c r="A22" s="588" t="s">
        <v>2477</v>
      </c>
      <c r="B22" s="589"/>
      <c r="C22" s="589"/>
      <c r="D22" s="589"/>
      <c r="E22" s="589"/>
      <c r="F22" s="589"/>
      <c r="G22" s="589"/>
      <c r="H22" s="589"/>
      <c r="I22" s="590"/>
      <c r="J22" s="271" t="s">
        <v>2663</v>
      </c>
      <c r="K22" s="272" t="s">
        <v>2658</v>
      </c>
      <c r="L22" s="272" t="s">
        <v>2664</v>
      </c>
      <c r="M22" s="272" t="s">
        <v>2660</v>
      </c>
      <c r="N22" s="272" t="s">
        <v>2665</v>
      </c>
      <c r="O22" s="272" t="s">
        <v>2666</v>
      </c>
      <c r="P22" s="563" t="s">
        <v>2667</v>
      </c>
      <c r="Q22" s="538"/>
      <c r="R22" s="539"/>
    </row>
    <row r="23" spans="1:18" ht="17" thickBot="1" x14ac:dyDescent="0.25">
      <c r="A23" s="493"/>
      <c r="B23" s="494"/>
      <c r="C23" s="494"/>
      <c r="D23" s="494"/>
      <c r="E23" s="494"/>
      <c r="F23" s="494"/>
      <c r="G23" s="494"/>
      <c r="H23" s="494"/>
      <c r="I23" s="494"/>
      <c r="J23" s="494"/>
      <c r="K23" s="494"/>
      <c r="L23" s="494"/>
      <c r="M23" s="494"/>
      <c r="N23" s="494"/>
      <c r="O23" s="494"/>
      <c r="P23" s="494"/>
      <c r="Q23" s="494"/>
      <c r="R23" s="495"/>
    </row>
  </sheetData>
  <mergeCells count="28">
    <mergeCell ref="A22:I22"/>
    <mergeCell ref="P22:R22"/>
    <mergeCell ref="A23:R23"/>
    <mergeCell ref="Q19:R19"/>
    <mergeCell ref="D20:G20"/>
    <mergeCell ref="H20:I20"/>
    <mergeCell ref="Q20:R20"/>
    <mergeCell ref="A21:C21"/>
    <mergeCell ref="D21:I21"/>
    <mergeCell ref="P21:R21"/>
    <mergeCell ref="Q18:R18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6:R6"/>
    <mergeCell ref="A1:B1"/>
    <mergeCell ref="A2:R2"/>
    <mergeCell ref="Q3:R3"/>
    <mergeCell ref="Q4:R4"/>
    <mergeCell ref="Q5:R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Q37"/>
  <sheetViews>
    <sheetView topLeftCell="A7" zoomScale="80" zoomScaleNormal="80" workbookViewId="0">
      <selection activeCell="A23" sqref="A23:BA23"/>
    </sheetView>
  </sheetViews>
  <sheetFormatPr baseColWidth="10" defaultColWidth="9.1640625" defaultRowHeight="15" x14ac:dyDescent="0.2"/>
  <cols>
    <col min="1" max="1" width="9.1640625" style="3"/>
    <col min="2" max="2" width="17.33203125" style="3" bestFit="1" customWidth="1"/>
    <col min="3" max="3" width="25.33203125" style="3" bestFit="1" customWidth="1"/>
    <col min="4" max="4" width="16.5" style="3" bestFit="1" customWidth="1"/>
    <col min="5" max="5" width="15.83203125" style="3" bestFit="1" customWidth="1"/>
    <col min="6" max="6" width="9" style="3" bestFit="1" customWidth="1"/>
    <col min="7" max="7" width="9.1640625" style="3"/>
    <col min="8" max="8" width="18.6640625" style="3" bestFit="1" customWidth="1"/>
    <col min="9" max="9" width="20.33203125" style="3" bestFit="1" customWidth="1"/>
    <col min="10" max="10" width="18.1640625" style="3" bestFit="1" customWidth="1"/>
    <col min="11" max="14" width="18.33203125" style="3" bestFit="1" customWidth="1"/>
    <col min="15" max="15" width="20.1640625" style="3" bestFit="1" customWidth="1"/>
    <col min="16" max="16" width="21.33203125" style="3" bestFit="1" customWidth="1"/>
    <col min="17" max="17" width="19" style="3" bestFit="1" customWidth="1"/>
    <col min="18" max="16384" width="9.1640625" style="3"/>
  </cols>
  <sheetData>
    <row r="1" spans="1:17" ht="16" x14ac:dyDescent="0.2">
      <c r="A1" s="582" t="s">
        <v>1137</v>
      </c>
      <c r="B1" s="582"/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</row>
    <row r="2" spans="1:17" ht="16" x14ac:dyDescent="0.2">
      <c r="A2" s="583"/>
      <c r="B2" s="583"/>
      <c r="C2" s="583"/>
      <c r="D2" s="583"/>
      <c r="E2" s="583"/>
      <c r="F2" s="583"/>
      <c r="G2" s="583"/>
      <c r="H2" s="583"/>
      <c r="I2" s="583"/>
      <c r="J2" s="583"/>
      <c r="K2" s="583"/>
      <c r="L2" s="583"/>
      <c r="M2" s="583"/>
      <c r="N2" s="583"/>
      <c r="O2" s="583"/>
      <c r="P2" s="583"/>
      <c r="Q2" s="583"/>
    </row>
    <row r="3" spans="1:17" ht="34" x14ac:dyDescent="0.2">
      <c r="A3" s="120" t="s">
        <v>279</v>
      </c>
      <c r="B3" s="120" t="s">
        <v>34</v>
      </c>
      <c r="C3" s="120" t="s">
        <v>73</v>
      </c>
      <c r="D3" s="120"/>
      <c r="E3" s="120" t="s">
        <v>1138</v>
      </c>
      <c r="F3" s="120"/>
      <c r="G3" s="120"/>
      <c r="H3" s="120" t="s">
        <v>283</v>
      </c>
      <c r="I3" s="120" t="s">
        <v>1210</v>
      </c>
      <c r="J3" s="120" t="s">
        <v>285</v>
      </c>
      <c r="K3" s="120" t="s">
        <v>286</v>
      </c>
      <c r="L3" s="120" t="s">
        <v>287</v>
      </c>
      <c r="M3" s="120" t="s">
        <v>288</v>
      </c>
      <c r="N3" s="120" t="s">
        <v>289</v>
      </c>
      <c r="O3" s="120" t="s">
        <v>290</v>
      </c>
      <c r="P3" s="120" t="s">
        <v>24</v>
      </c>
      <c r="Q3" s="121" t="s">
        <v>380</v>
      </c>
    </row>
    <row r="4" spans="1:17" ht="16" x14ac:dyDescent="0.2">
      <c r="A4" s="120">
        <v>42</v>
      </c>
      <c r="B4" s="122" t="s">
        <v>182</v>
      </c>
      <c r="C4" s="120" t="s">
        <v>1681</v>
      </c>
      <c r="D4" s="120" t="s">
        <v>37</v>
      </c>
      <c r="E4" s="120" t="s">
        <v>1247</v>
      </c>
      <c r="F4" s="135">
        <v>6.1499999999999999E-2</v>
      </c>
      <c r="G4" s="120" t="s">
        <v>395</v>
      </c>
      <c r="H4" s="136">
        <v>42535</v>
      </c>
      <c r="I4" s="136">
        <v>42522</v>
      </c>
      <c r="J4" s="120" t="s">
        <v>1682</v>
      </c>
      <c r="K4" s="120" t="s">
        <v>1683</v>
      </c>
      <c r="L4" s="120" t="s">
        <v>1143</v>
      </c>
      <c r="M4" s="120" t="s">
        <v>1143</v>
      </c>
      <c r="N4" s="120" t="s">
        <v>1143</v>
      </c>
      <c r="O4" s="120" t="s">
        <v>1684</v>
      </c>
      <c r="P4" s="120" t="s">
        <v>1685</v>
      </c>
      <c r="Q4" s="125" t="s">
        <v>1153</v>
      </c>
    </row>
    <row r="5" spans="1:17" ht="16" x14ac:dyDescent="0.2">
      <c r="A5" s="120">
        <v>188</v>
      </c>
      <c r="B5" s="144" t="s">
        <v>21</v>
      </c>
      <c r="C5" s="120" t="s">
        <v>1505</v>
      </c>
      <c r="D5" s="120" t="s">
        <v>37</v>
      </c>
      <c r="E5" s="120" t="s">
        <v>293</v>
      </c>
      <c r="F5" s="120" t="s">
        <v>37</v>
      </c>
      <c r="G5" s="120" t="s">
        <v>395</v>
      </c>
      <c r="H5" s="136">
        <v>42541</v>
      </c>
      <c r="I5" s="136">
        <v>42549</v>
      </c>
      <c r="J5" s="120" t="s">
        <v>1164</v>
      </c>
      <c r="K5" s="120" t="s">
        <v>1143</v>
      </c>
      <c r="L5" s="120" t="s">
        <v>1143</v>
      </c>
      <c r="M5" s="120" t="s">
        <v>1686</v>
      </c>
      <c r="N5" s="120" t="s">
        <v>1143</v>
      </c>
      <c r="O5" s="120" t="s">
        <v>1143</v>
      </c>
      <c r="P5" s="120" t="s">
        <v>1687</v>
      </c>
      <c r="Q5" s="125" t="s">
        <v>1153</v>
      </c>
    </row>
    <row r="6" spans="1:17" ht="16" x14ac:dyDescent="0.2">
      <c r="A6" s="120">
        <v>211</v>
      </c>
      <c r="B6" s="140" t="s">
        <v>782</v>
      </c>
      <c r="C6" s="120" t="s">
        <v>1688</v>
      </c>
      <c r="D6" s="120" t="s">
        <v>1141</v>
      </c>
      <c r="E6" s="120" t="s">
        <v>293</v>
      </c>
      <c r="F6" s="120" t="s">
        <v>37</v>
      </c>
      <c r="G6" s="120" t="s">
        <v>395</v>
      </c>
      <c r="H6" s="136">
        <v>42509</v>
      </c>
      <c r="I6" s="136">
        <v>42522</v>
      </c>
      <c r="J6" s="120" t="s">
        <v>1689</v>
      </c>
      <c r="K6" s="120" t="s">
        <v>1690</v>
      </c>
      <c r="L6" s="120" t="s">
        <v>1691</v>
      </c>
      <c r="M6" s="120" t="s">
        <v>1143</v>
      </c>
      <c r="N6" s="120" t="s">
        <v>1144</v>
      </c>
      <c r="O6" s="120" t="s">
        <v>1143</v>
      </c>
      <c r="P6" s="120" t="s">
        <v>1692</v>
      </c>
      <c r="Q6" s="125" t="s">
        <v>1153</v>
      </c>
    </row>
    <row r="7" spans="1:17" ht="16" x14ac:dyDescent="0.2">
      <c r="A7" s="120">
        <v>227</v>
      </c>
      <c r="B7" s="129" t="s">
        <v>53</v>
      </c>
      <c r="C7" s="120" t="s">
        <v>402</v>
      </c>
      <c r="D7" s="120" t="s">
        <v>395</v>
      </c>
      <c r="E7" s="120" t="s">
        <v>293</v>
      </c>
      <c r="F7" s="120" t="s">
        <v>37</v>
      </c>
      <c r="G7" s="120" t="s">
        <v>395</v>
      </c>
      <c r="H7" s="136">
        <v>42520</v>
      </c>
      <c r="I7" s="136">
        <v>42522</v>
      </c>
      <c r="J7" s="120" t="s">
        <v>1693</v>
      </c>
      <c r="K7" s="120" t="s">
        <v>1143</v>
      </c>
      <c r="L7" s="120" t="s">
        <v>1694</v>
      </c>
      <c r="M7" s="120" t="s">
        <v>1417</v>
      </c>
      <c r="N7" s="120" t="s">
        <v>1143</v>
      </c>
      <c r="O7" s="120" t="s">
        <v>1143</v>
      </c>
      <c r="P7" s="120" t="s">
        <v>1695</v>
      </c>
      <c r="Q7" s="129" t="s">
        <v>115</v>
      </c>
    </row>
    <row r="8" spans="1:17" ht="16" x14ac:dyDescent="0.2">
      <c r="A8" s="120">
        <v>280</v>
      </c>
      <c r="B8" s="138" t="s">
        <v>36</v>
      </c>
      <c r="C8" s="120" t="s">
        <v>1696</v>
      </c>
      <c r="D8" s="120" t="s">
        <v>1697</v>
      </c>
      <c r="E8" s="120" t="s">
        <v>293</v>
      </c>
      <c r="F8" s="120" t="s">
        <v>37</v>
      </c>
      <c r="G8" s="120" t="s">
        <v>395</v>
      </c>
      <c r="H8" s="136">
        <v>42531</v>
      </c>
      <c r="I8" s="136">
        <v>42510</v>
      </c>
      <c r="J8" s="120" t="s">
        <v>1698</v>
      </c>
      <c r="K8" s="120" t="s">
        <v>1699</v>
      </c>
      <c r="L8" s="120" t="s">
        <v>1684</v>
      </c>
      <c r="M8" s="120" t="s">
        <v>1143</v>
      </c>
      <c r="N8" s="120" t="s">
        <v>1143</v>
      </c>
      <c r="O8" s="120" t="s">
        <v>1143</v>
      </c>
      <c r="P8" s="120" t="s">
        <v>1700</v>
      </c>
      <c r="Q8" s="122" t="s">
        <v>1174</v>
      </c>
    </row>
    <row r="9" spans="1:17" ht="16" x14ac:dyDescent="0.2">
      <c r="A9" s="123">
        <v>308</v>
      </c>
      <c r="B9" s="125" t="s">
        <v>63</v>
      </c>
      <c r="C9" s="123" t="s">
        <v>1161</v>
      </c>
      <c r="D9" s="123" t="s">
        <v>1701</v>
      </c>
      <c r="E9" s="123" t="s">
        <v>1702</v>
      </c>
      <c r="F9" s="133">
        <v>0.1961</v>
      </c>
      <c r="G9" s="123" t="s">
        <v>93</v>
      </c>
      <c r="H9" s="124">
        <v>42458</v>
      </c>
      <c r="I9" s="124">
        <v>42430</v>
      </c>
      <c r="J9" s="123" t="s">
        <v>1155</v>
      </c>
      <c r="K9" s="123" t="s">
        <v>1143</v>
      </c>
      <c r="L9" s="123" t="s">
        <v>1143</v>
      </c>
      <c r="M9" s="123" t="s">
        <v>1143</v>
      </c>
      <c r="N9" s="123" t="s">
        <v>1143</v>
      </c>
      <c r="O9" s="123" t="s">
        <v>1703</v>
      </c>
      <c r="P9" s="123" t="s">
        <v>1704</v>
      </c>
      <c r="Q9" s="130" t="s">
        <v>1241</v>
      </c>
    </row>
    <row r="10" spans="1:17" ht="16" x14ac:dyDescent="0.2">
      <c r="A10" s="120">
        <v>342</v>
      </c>
      <c r="B10" s="126" t="s">
        <v>102</v>
      </c>
      <c r="C10" s="120" t="s">
        <v>1705</v>
      </c>
      <c r="D10" s="120" t="s">
        <v>395</v>
      </c>
      <c r="E10" s="120" t="s">
        <v>313</v>
      </c>
      <c r="F10" s="135">
        <v>9.5100000000000004E-2</v>
      </c>
      <c r="G10" s="120" t="s">
        <v>395</v>
      </c>
      <c r="H10" s="136">
        <v>42537</v>
      </c>
      <c r="I10" s="136">
        <v>42522</v>
      </c>
      <c r="J10" s="120" t="s">
        <v>1706</v>
      </c>
      <c r="K10" s="120" t="s">
        <v>1707</v>
      </c>
      <c r="L10" s="120" t="s">
        <v>1143</v>
      </c>
      <c r="M10" s="120" t="s">
        <v>1708</v>
      </c>
      <c r="N10" s="120" t="s">
        <v>1143</v>
      </c>
      <c r="O10" s="120" t="s">
        <v>1143</v>
      </c>
      <c r="P10" s="120" t="s">
        <v>1709</v>
      </c>
      <c r="Q10" s="126" t="s">
        <v>151</v>
      </c>
    </row>
    <row r="11" spans="1:17" ht="16" x14ac:dyDescent="0.2">
      <c r="A11" s="120">
        <v>407</v>
      </c>
      <c r="B11" s="129" t="s">
        <v>53</v>
      </c>
      <c r="C11" s="120" t="s">
        <v>527</v>
      </c>
      <c r="D11" s="120" t="s">
        <v>37</v>
      </c>
      <c r="E11" s="120" t="s">
        <v>293</v>
      </c>
      <c r="F11" s="120" t="s">
        <v>37</v>
      </c>
      <c r="G11" s="120" t="s">
        <v>395</v>
      </c>
      <c r="H11" s="136">
        <v>42535</v>
      </c>
      <c r="I11" s="136">
        <v>42541</v>
      </c>
      <c r="J11" s="120" t="s">
        <v>1710</v>
      </c>
      <c r="K11" s="120" t="s">
        <v>1143</v>
      </c>
      <c r="L11" s="120" t="s">
        <v>1143</v>
      </c>
      <c r="M11" s="120" t="s">
        <v>1143</v>
      </c>
      <c r="N11" s="120" t="s">
        <v>1143</v>
      </c>
      <c r="O11" s="120" t="s">
        <v>1143</v>
      </c>
      <c r="P11" s="120" t="s">
        <v>1711</v>
      </c>
      <c r="Q11" s="125" t="s">
        <v>1153</v>
      </c>
    </row>
    <row r="12" spans="1:17" ht="16" x14ac:dyDescent="0.2">
      <c r="A12" s="120">
        <v>410</v>
      </c>
      <c r="B12" s="154" t="s">
        <v>337</v>
      </c>
      <c r="C12" s="120" t="s">
        <v>1712</v>
      </c>
      <c r="D12" s="120" t="s">
        <v>37</v>
      </c>
      <c r="E12" s="120" t="s">
        <v>293</v>
      </c>
      <c r="F12" s="120" t="s">
        <v>37</v>
      </c>
      <c r="G12" s="120" t="s">
        <v>395</v>
      </c>
      <c r="H12" s="136">
        <v>42498</v>
      </c>
      <c r="I12" s="136">
        <v>42529</v>
      </c>
      <c r="J12" s="120" t="s">
        <v>1713</v>
      </c>
      <c r="K12" s="120" t="s">
        <v>1143</v>
      </c>
      <c r="L12" s="120" t="s">
        <v>1143</v>
      </c>
      <c r="M12" s="120" t="s">
        <v>1143</v>
      </c>
      <c r="N12" s="120" t="s">
        <v>1143</v>
      </c>
      <c r="O12" s="120" t="s">
        <v>1286</v>
      </c>
      <c r="P12" s="120" t="s">
        <v>1714</v>
      </c>
      <c r="Q12" s="129" t="s">
        <v>115</v>
      </c>
    </row>
    <row r="13" spans="1:17" ht="16" x14ac:dyDescent="0.2">
      <c r="A13" s="120">
        <v>427</v>
      </c>
      <c r="B13" s="138" t="s">
        <v>36</v>
      </c>
      <c r="C13" s="120" t="s">
        <v>1715</v>
      </c>
      <c r="D13" s="120" t="s">
        <v>1141</v>
      </c>
      <c r="E13" s="120" t="s">
        <v>293</v>
      </c>
      <c r="F13" s="120" t="s">
        <v>37</v>
      </c>
      <c r="G13" s="120" t="s">
        <v>395</v>
      </c>
      <c r="H13" s="136">
        <v>42513</v>
      </c>
      <c r="I13" s="136">
        <v>42530</v>
      </c>
      <c r="J13" s="120" t="s">
        <v>1164</v>
      </c>
      <c r="K13" s="120" t="s">
        <v>1143</v>
      </c>
      <c r="L13" s="120" t="s">
        <v>1143</v>
      </c>
      <c r="M13" s="120" t="s">
        <v>1143</v>
      </c>
      <c r="N13" s="120" t="s">
        <v>1143</v>
      </c>
      <c r="O13" s="120" t="s">
        <v>1194</v>
      </c>
      <c r="P13" s="120" t="s">
        <v>1716</v>
      </c>
      <c r="Q13" s="122" t="s">
        <v>1174</v>
      </c>
    </row>
    <row r="14" spans="1:17" ht="16" x14ac:dyDescent="0.2">
      <c r="A14" s="120">
        <v>465</v>
      </c>
      <c r="B14" s="125" t="s">
        <v>63</v>
      </c>
      <c r="C14" s="120" t="s">
        <v>1717</v>
      </c>
      <c r="D14" s="120" t="s">
        <v>1141</v>
      </c>
      <c r="E14" s="120" t="s">
        <v>293</v>
      </c>
      <c r="F14" s="120" t="s">
        <v>37</v>
      </c>
      <c r="G14" s="120" t="s">
        <v>395</v>
      </c>
      <c r="H14" s="136">
        <v>42542</v>
      </c>
      <c r="I14" s="136">
        <v>42536</v>
      </c>
      <c r="J14" s="120" t="s">
        <v>1718</v>
      </c>
      <c r="K14" s="120" t="s">
        <v>1719</v>
      </c>
      <c r="L14" s="120" t="s">
        <v>1143</v>
      </c>
      <c r="M14" s="120" t="s">
        <v>1143</v>
      </c>
      <c r="N14" s="120" t="s">
        <v>1143</v>
      </c>
      <c r="O14" s="120" t="s">
        <v>1143</v>
      </c>
      <c r="P14" s="120" t="s">
        <v>1720</v>
      </c>
      <c r="Q14" s="129" t="s">
        <v>115</v>
      </c>
    </row>
    <row r="15" spans="1:17" ht="16" x14ac:dyDescent="0.2">
      <c r="A15" s="120">
        <v>467</v>
      </c>
      <c r="B15" s="129" t="s">
        <v>53</v>
      </c>
      <c r="C15" s="120" t="s">
        <v>1721</v>
      </c>
      <c r="D15" s="120" t="s">
        <v>37</v>
      </c>
      <c r="E15" s="120" t="s">
        <v>293</v>
      </c>
      <c r="F15" s="120" t="s">
        <v>37</v>
      </c>
      <c r="G15" s="120" t="s">
        <v>395</v>
      </c>
      <c r="H15" s="136">
        <v>42535</v>
      </c>
      <c r="I15" s="136">
        <v>42541</v>
      </c>
      <c r="J15" s="120" t="s">
        <v>1710</v>
      </c>
      <c r="K15" s="120" t="s">
        <v>1143</v>
      </c>
      <c r="L15" s="120" t="s">
        <v>1143</v>
      </c>
      <c r="M15" s="120" t="s">
        <v>1143</v>
      </c>
      <c r="N15" s="120" t="s">
        <v>1144</v>
      </c>
      <c r="O15" s="120" t="s">
        <v>1143</v>
      </c>
      <c r="P15" s="120" t="s">
        <v>1711</v>
      </c>
      <c r="Q15" s="125" t="s">
        <v>1153</v>
      </c>
    </row>
    <row r="16" spans="1:17" ht="16" x14ac:dyDescent="0.2">
      <c r="A16" s="120">
        <v>620</v>
      </c>
      <c r="B16" s="122" t="s">
        <v>182</v>
      </c>
      <c r="C16" s="120" t="s">
        <v>1722</v>
      </c>
      <c r="D16" s="120" t="s">
        <v>1697</v>
      </c>
      <c r="E16" s="120" t="s">
        <v>313</v>
      </c>
      <c r="F16" s="135">
        <v>1.1599999999999999E-2</v>
      </c>
      <c r="G16" s="120" t="s">
        <v>395</v>
      </c>
      <c r="H16" s="136">
        <v>42534</v>
      </c>
      <c r="I16" s="136">
        <v>42503</v>
      </c>
      <c r="J16" s="120" t="s">
        <v>1723</v>
      </c>
      <c r="K16" s="120" t="s">
        <v>1143</v>
      </c>
      <c r="L16" s="120" t="s">
        <v>1659</v>
      </c>
      <c r="M16" s="120" t="s">
        <v>1143</v>
      </c>
      <c r="N16" s="120" t="s">
        <v>1143</v>
      </c>
      <c r="O16" s="120" t="s">
        <v>1143</v>
      </c>
      <c r="P16" s="120" t="s">
        <v>1724</v>
      </c>
      <c r="Q16" s="125" t="s">
        <v>1153</v>
      </c>
    </row>
    <row r="17" spans="1:17" ht="16" x14ac:dyDescent="0.2">
      <c r="A17" s="120">
        <v>689</v>
      </c>
      <c r="B17" s="129" t="s">
        <v>53</v>
      </c>
      <c r="C17" s="120" t="s">
        <v>909</v>
      </c>
      <c r="D17" s="120" t="s">
        <v>395</v>
      </c>
      <c r="E17" s="120" t="s">
        <v>293</v>
      </c>
      <c r="F17" s="120" t="s">
        <v>37</v>
      </c>
      <c r="G17" s="120" t="s">
        <v>395</v>
      </c>
      <c r="H17" s="136">
        <v>42522</v>
      </c>
      <c r="I17" s="136">
        <v>42522</v>
      </c>
      <c r="J17" s="120" t="s">
        <v>1164</v>
      </c>
      <c r="K17" s="120" t="s">
        <v>1725</v>
      </c>
      <c r="L17" s="120" t="s">
        <v>1143</v>
      </c>
      <c r="M17" s="120" t="s">
        <v>1143</v>
      </c>
      <c r="N17" s="120" t="s">
        <v>1143</v>
      </c>
      <c r="O17" s="120" t="s">
        <v>1143</v>
      </c>
      <c r="P17" s="120" t="s">
        <v>1726</v>
      </c>
      <c r="Q17" s="126" t="s">
        <v>151</v>
      </c>
    </row>
    <row r="18" spans="1:17" ht="16" x14ac:dyDescent="0.2">
      <c r="A18" s="120">
        <v>689</v>
      </c>
      <c r="B18" s="129" t="s">
        <v>53</v>
      </c>
      <c r="C18" s="120" t="s">
        <v>909</v>
      </c>
      <c r="D18" s="120" t="s">
        <v>395</v>
      </c>
      <c r="E18" s="120" t="s">
        <v>293</v>
      </c>
      <c r="F18" s="120" t="s">
        <v>37</v>
      </c>
      <c r="G18" s="120" t="s">
        <v>395</v>
      </c>
      <c r="H18" s="136">
        <v>42536</v>
      </c>
      <c r="I18" s="136">
        <v>42536</v>
      </c>
      <c r="J18" s="120" t="s">
        <v>1164</v>
      </c>
      <c r="K18" s="120" t="s">
        <v>1727</v>
      </c>
      <c r="L18" s="120" t="s">
        <v>1143</v>
      </c>
      <c r="M18" s="120" t="s">
        <v>1143</v>
      </c>
      <c r="N18" s="120" t="s">
        <v>1143</v>
      </c>
      <c r="O18" s="120" t="s">
        <v>1143</v>
      </c>
      <c r="P18" s="120" t="s">
        <v>1728</v>
      </c>
      <c r="Q18" s="126" t="s">
        <v>151</v>
      </c>
    </row>
    <row r="19" spans="1:17" ht="16" x14ac:dyDescent="0.2">
      <c r="A19" s="120">
        <v>707</v>
      </c>
      <c r="B19" s="127" t="s">
        <v>13</v>
      </c>
      <c r="C19" s="120" t="s">
        <v>1729</v>
      </c>
      <c r="D19" s="120" t="s">
        <v>37</v>
      </c>
      <c r="E19" s="120" t="s">
        <v>313</v>
      </c>
      <c r="F19" s="135">
        <v>7.9399999999999998E-2</v>
      </c>
      <c r="G19" s="120" t="s">
        <v>395</v>
      </c>
      <c r="H19" s="136">
        <v>42522</v>
      </c>
      <c r="I19" s="136">
        <v>42522</v>
      </c>
      <c r="J19" s="120" t="s">
        <v>1164</v>
      </c>
      <c r="K19" s="120" t="s">
        <v>1730</v>
      </c>
      <c r="L19" s="120" t="s">
        <v>1143</v>
      </c>
      <c r="M19" s="120" t="s">
        <v>1143</v>
      </c>
      <c r="N19" s="120" t="s">
        <v>1143</v>
      </c>
      <c r="O19" s="120" t="s">
        <v>1143</v>
      </c>
      <c r="P19" s="120" t="s">
        <v>1731</v>
      </c>
      <c r="Q19" s="126" t="s">
        <v>151</v>
      </c>
    </row>
    <row r="20" spans="1:17" ht="16" x14ac:dyDescent="0.2">
      <c r="A20" s="120">
        <v>726</v>
      </c>
      <c r="B20" s="129" t="s">
        <v>53</v>
      </c>
      <c r="C20" s="120" t="s">
        <v>346</v>
      </c>
      <c r="D20" s="120" t="s">
        <v>37</v>
      </c>
      <c r="E20" s="120" t="s">
        <v>293</v>
      </c>
      <c r="F20" s="120" t="s">
        <v>37</v>
      </c>
      <c r="G20" s="120" t="s">
        <v>395</v>
      </c>
      <c r="H20" s="136">
        <v>42536</v>
      </c>
      <c r="I20" s="136">
        <v>42536</v>
      </c>
      <c r="J20" s="120" t="s">
        <v>1164</v>
      </c>
      <c r="K20" s="120" t="s">
        <v>1143</v>
      </c>
      <c r="L20" s="120" t="s">
        <v>1143</v>
      </c>
      <c r="M20" s="120" t="s">
        <v>1143</v>
      </c>
      <c r="N20" s="120" t="s">
        <v>1143</v>
      </c>
      <c r="O20" s="120" t="s">
        <v>1732</v>
      </c>
      <c r="P20" s="120" t="s">
        <v>1733</v>
      </c>
      <c r="Q20" s="127" t="s">
        <v>113</v>
      </c>
    </row>
    <row r="21" spans="1:17" ht="16" x14ac:dyDescent="0.2">
      <c r="A21" s="120">
        <v>758</v>
      </c>
      <c r="B21" s="125" t="s">
        <v>63</v>
      </c>
      <c r="C21" s="120" t="s">
        <v>1734</v>
      </c>
      <c r="D21" s="120" t="s">
        <v>37</v>
      </c>
      <c r="E21" s="120" t="s">
        <v>1559</v>
      </c>
      <c r="F21" s="120" t="s">
        <v>37</v>
      </c>
      <c r="G21" s="120" t="s">
        <v>395</v>
      </c>
      <c r="H21" s="136">
        <v>42524</v>
      </c>
      <c r="I21" s="136">
        <v>42522</v>
      </c>
      <c r="J21" s="120" t="s">
        <v>1735</v>
      </c>
      <c r="K21" s="120" t="s">
        <v>1143</v>
      </c>
      <c r="L21" s="120" t="s">
        <v>1143</v>
      </c>
      <c r="M21" s="120" t="s">
        <v>1736</v>
      </c>
      <c r="N21" s="120" t="s">
        <v>1143</v>
      </c>
      <c r="O21" s="120" t="s">
        <v>1143</v>
      </c>
      <c r="P21" s="120" t="s">
        <v>1737</v>
      </c>
      <c r="Q21" s="127" t="s">
        <v>113</v>
      </c>
    </row>
    <row r="22" spans="1:17" ht="16" x14ac:dyDescent="0.2">
      <c r="A22" s="120">
        <v>759</v>
      </c>
      <c r="B22" s="138" t="s">
        <v>36</v>
      </c>
      <c r="C22" s="120" t="s">
        <v>1738</v>
      </c>
      <c r="D22" s="120" t="s">
        <v>37</v>
      </c>
      <c r="E22" s="120" t="s">
        <v>293</v>
      </c>
      <c r="F22" s="120" t="s">
        <v>37</v>
      </c>
      <c r="G22" s="120" t="s">
        <v>395</v>
      </c>
      <c r="H22" s="136">
        <v>42530</v>
      </c>
      <c r="I22" s="136">
        <v>42531</v>
      </c>
      <c r="J22" s="120" t="s">
        <v>1739</v>
      </c>
      <c r="K22" s="120" t="s">
        <v>1740</v>
      </c>
      <c r="L22" s="120" t="s">
        <v>1143</v>
      </c>
      <c r="M22" s="120" t="s">
        <v>1143</v>
      </c>
      <c r="N22" s="120" t="s">
        <v>1143</v>
      </c>
      <c r="O22" s="120" t="s">
        <v>1143</v>
      </c>
      <c r="P22" s="120" t="s">
        <v>1741</v>
      </c>
      <c r="Q22" s="155" t="s">
        <v>1645</v>
      </c>
    </row>
    <row r="23" spans="1:17" ht="16" x14ac:dyDescent="0.2">
      <c r="A23" s="120">
        <v>759</v>
      </c>
      <c r="B23" s="138" t="s">
        <v>36</v>
      </c>
      <c r="C23" s="120" t="s">
        <v>1738</v>
      </c>
      <c r="D23" s="120" t="s">
        <v>37</v>
      </c>
      <c r="E23" s="120" t="s">
        <v>293</v>
      </c>
      <c r="F23" s="120" t="s">
        <v>37</v>
      </c>
      <c r="G23" s="120" t="s">
        <v>395</v>
      </c>
      <c r="H23" s="136">
        <v>42542</v>
      </c>
      <c r="I23" s="136">
        <v>42542</v>
      </c>
      <c r="J23" s="120" t="s">
        <v>1742</v>
      </c>
      <c r="K23" s="120" t="s">
        <v>1143</v>
      </c>
      <c r="L23" s="120" t="s">
        <v>1143</v>
      </c>
      <c r="M23" s="120" t="s">
        <v>1143</v>
      </c>
      <c r="N23" s="120" t="s">
        <v>1143</v>
      </c>
      <c r="O23" s="120" t="s">
        <v>1170</v>
      </c>
      <c r="P23" s="120" t="s">
        <v>1743</v>
      </c>
      <c r="Q23" s="155" t="s">
        <v>1645</v>
      </c>
    </row>
    <row r="24" spans="1:17" ht="16" x14ac:dyDescent="0.2">
      <c r="A24" s="120">
        <v>822</v>
      </c>
      <c r="B24" s="127" t="s">
        <v>13</v>
      </c>
      <c r="C24" s="120" t="s">
        <v>1744</v>
      </c>
      <c r="D24" s="120" t="s">
        <v>37</v>
      </c>
      <c r="E24" s="120" t="s">
        <v>293</v>
      </c>
      <c r="F24" s="120" t="s">
        <v>37</v>
      </c>
      <c r="G24" s="120" t="s">
        <v>395</v>
      </c>
      <c r="H24" s="136">
        <v>42535</v>
      </c>
      <c r="I24" s="136">
        <v>42522</v>
      </c>
      <c r="J24" s="120" t="s">
        <v>1745</v>
      </c>
      <c r="K24" s="120" t="s">
        <v>1143</v>
      </c>
      <c r="L24" s="120" t="s">
        <v>1143</v>
      </c>
      <c r="M24" s="120" t="s">
        <v>1143</v>
      </c>
      <c r="N24" s="120" t="s">
        <v>1143</v>
      </c>
      <c r="O24" s="120" t="s">
        <v>1143</v>
      </c>
      <c r="P24" s="120" t="s">
        <v>1746</v>
      </c>
      <c r="Q24" s="126" t="s">
        <v>151</v>
      </c>
    </row>
    <row r="25" spans="1:17" ht="16" x14ac:dyDescent="0.2">
      <c r="A25" s="120">
        <v>827</v>
      </c>
      <c r="B25" s="129" t="s">
        <v>53</v>
      </c>
      <c r="C25" s="120" t="s">
        <v>1747</v>
      </c>
      <c r="D25" s="120" t="s">
        <v>1697</v>
      </c>
      <c r="E25" s="120" t="s">
        <v>313</v>
      </c>
      <c r="F25" s="135">
        <v>3.1199999999999999E-2</v>
      </c>
      <c r="G25" s="120" t="s">
        <v>395</v>
      </c>
      <c r="H25" s="136">
        <v>42545</v>
      </c>
      <c r="I25" s="136">
        <v>42491</v>
      </c>
      <c r="J25" s="120" t="s">
        <v>1748</v>
      </c>
      <c r="K25" s="120" t="s">
        <v>1143</v>
      </c>
      <c r="L25" s="120" t="s">
        <v>1615</v>
      </c>
      <c r="M25" s="120" t="s">
        <v>1143</v>
      </c>
      <c r="N25" s="120" t="s">
        <v>1143</v>
      </c>
      <c r="O25" s="120" t="s">
        <v>1749</v>
      </c>
      <c r="P25" s="120" t="s">
        <v>1750</v>
      </c>
      <c r="Q25" s="130" t="s">
        <v>1241</v>
      </c>
    </row>
    <row r="26" spans="1:17" ht="16" x14ac:dyDescent="0.2">
      <c r="A26" s="120">
        <v>831</v>
      </c>
      <c r="B26" s="126" t="s">
        <v>102</v>
      </c>
      <c r="C26" s="120" t="s">
        <v>1751</v>
      </c>
      <c r="D26" s="120" t="s">
        <v>37</v>
      </c>
      <c r="E26" s="120" t="s">
        <v>293</v>
      </c>
      <c r="F26" s="120" t="s">
        <v>37</v>
      </c>
      <c r="G26" s="120" t="s">
        <v>395</v>
      </c>
      <c r="H26" s="136">
        <v>42502</v>
      </c>
      <c r="I26" s="136">
        <v>42533</v>
      </c>
      <c r="J26" s="120" t="s">
        <v>1752</v>
      </c>
      <c r="K26" s="120" t="s">
        <v>1549</v>
      </c>
      <c r="L26" s="120" t="s">
        <v>1143</v>
      </c>
      <c r="M26" s="120" t="s">
        <v>1143</v>
      </c>
      <c r="N26" s="120" t="s">
        <v>1143</v>
      </c>
      <c r="O26" s="120" t="s">
        <v>1143</v>
      </c>
      <c r="P26" s="120" t="s">
        <v>1753</v>
      </c>
      <c r="Q26" s="127" t="s">
        <v>113</v>
      </c>
    </row>
    <row r="27" spans="1:17" ht="16" x14ac:dyDescent="0.2">
      <c r="A27" s="120">
        <v>875</v>
      </c>
      <c r="B27" s="122" t="s">
        <v>182</v>
      </c>
      <c r="C27" s="120" t="s">
        <v>1754</v>
      </c>
      <c r="D27" s="120" t="s">
        <v>37</v>
      </c>
      <c r="E27" s="120" t="s">
        <v>293</v>
      </c>
      <c r="F27" s="120" t="s">
        <v>37</v>
      </c>
      <c r="G27" s="120" t="s">
        <v>395</v>
      </c>
      <c r="H27" s="136">
        <v>42531</v>
      </c>
      <c r="I27" s="136">
        <v>42534</v>
      </c>
      <c r="J27" s="120" t="s">
        <v>1755</v>
      </c>
      <c r="K27" s="120" t="s">
        <v>1756</v>
      </c>
      <c r="L27" s="120" t="s">
        <v>1143</v>
      </c>
      <c r="M27" s="120" t="s">
        <v>1143</v>
      </c>
      <c r="N27" s="120" t="s">
        <v>1143</v>
      </c>
      <c r="O27" s="120" t="s">
        <v>1757</v>
      </c>
      <c r="P27" s="120" t="s">
        <v>1758</v>
      </c>
      <c r="Q27" s="125" t="s">
        <v>1153</v>
      </c>
    </row>
    <row r="28" spans="1:17" ht="16" x14ac:dyDescent="0.2">
      <c r="A28" s="120">
        <v>879</v>
      </c>
      <c r="B28" s="127" t="s">
        <v>13</v>
      </c>
      <c r="C28" s="120" t="s">
        <v>1759</v>
      </c>
      <c r="D28" s="120" t="s">
        <v>37</v>
      </c>
      <c r="E28" s="120" t="s">
        <v>313</v>
      </c>
      <c r="F28" s="135">
        <v>1.06E-2</v>
      </c>
      <c r="G28" s="120" t="s">
        <v>395</v>
      </c>
      <c r="H28" s="136">
        <v>42513</v>
      </c>
      <c r="I28" s="136">
        <v>42522</v>
      </c>
      <c r="J28" s="120" t="s">
        <v>1760</v>
      </c>
      <c r="K28" s="120" t="s">
        <v>1761</v>
      </c>
      <c r="L28" s="120" t="s">
        <v>1143</v>
      </c>
      <c r="M28" s="120" t="s">
        <v>1762</v>
      </c>
      <c r="N28" s="120" t="s">
        <v>1143</v>
      </c>
      <c r="O28" s="120" t="s">
        <v>1143</v>
      </c>
      <c r="P28" s="120" t="s">
        <v>1676</v>
      </c>
      <c r="Q28" s="131" t="s">
        <v>655</v>
      </c>
    </row>
    <row r="29" spans="1:17" ht="16" x14ac:dyDescent="0.2">
      <c r="A29" s="120">
        <v>894</v>
      </c>
      <c r="B29" s="137" t="s">
        <v>35</v>
      </c>
      <c r="C29" s="120" t="s">
        <v>1763</v>
      </c>
      <c r="D29" s="120" t="s">
        <v>37</v>
      </c>
      <c r="E29" s="120" t="s">
        <v>293</v>
      </c>
      <c r="F29" s="120" t="s">
        <v>37</v>
      </c>
      <c r="G29" s="120" t="s">
        <v>395</v>
      </c>
      <c r="H29" s="136">
        <v>42520</v>
      </c>
      <c r="I29" s="136">
        <v>42536</v>
      </c>
      <c r="J29" s="120" t="s">
        <v>1323</v>
      </c>
      <c r="K29" s="120" t="s">
        <v>1143</v>
      </c>
      <c r="L29" s="120" t="s">
        <v>1143</v>
      </c>
      <c r="M29" s="120" t="s">
        <v>1143</v>
      </c>
      <c r="N29" s="120" t="s">
        <v>1143</v>
      </c>
      <c r="O29" s="120" t="s">
        <v>1143</v>
      </c>
      <c r="P29" s="120" t="s">
        <v>1324</v>
      </c>
      <c r="Q29" s="127" t="s">
        <v>113</v>
      </c>
    </row>
    <row r="30" spans="1:17" ht="16" x14ac:dyDescent="0.2">
      <c r="A30" s="120">
        <v>895</v>
      </c>
      <c r="B30" s="137" t="s">
        <v>35</v>
      </c>
      <c r="C30" s="120" t="s">
        <v>1764</v>
      </c>
      <c r="D30" s="120" t="s">
        <v>37</v>
      </c>
      <c r="E30" s="120" t="s">
        <v>293</v>
      </c>
      <c r="F30" s="120" t="s">
        <v>37</v>
      </c>
      <c r="G30" s="120" t="s">
        <v>395</v>
      </c>
      <c r="H30" s="136">
        <v>42520</v>
      </c>
      <c r="I30" s="136">
        <v>42536</v>
      </c>
      <c r="J30" s="120" t="s">
        <v>1323</v>
      </c>
      <c r="K30" s="120" t="s">
        <v>1143</v>
      </c>
      <c r="L30" s="120" t="s">
        <v>1143</v>
      </c>
      <c r="M30" s="120" t="s">
        <v>1143</v>
      </c>
      <c r="N30" s="120" t="s">
        <v>1143</v>
      </c>
      <c r="O30" s="120" t="s">
        <v>1143</v>
      </c>
      <c r="P30" s="120" t="s">
        <v>1324</v>
      </c>
      <c r="Q30" s="127" t="s">
        <v>113</v>
      </c>
    </row>
    <row r="31" spans="1:17" ht="16" x14ac:dyDescent="0.2">
      <c r="A31" s="120">
        <v>896</v>
      </c>
      <c r="B31" s="127" t="s">
        <v>13</v>
      </c>
      <c r="C31" s="120" t="s">
        <v>1765</v>
      </c>
      <c r="D31" s="120" t="s">
        <v>37</v>
      </c>
      <c r="E31" s="120" t="s">
        <v>293</v>
      </c>
      <c r="F31" s="120" t="s">
        <v>37</v>
      </c>
      <c r="G31" s="120" t="s">
        <v>395</v>
      </c>
      <c r="H31" s="136">
        <v>42520</v>
      </c>
      <c r="I31" s="136">
        <v>42536</v>
      </c>
      <c r="J31" s="120" t="s">
        <v>1328</v>
      </c>
      <c r="K31" s="120" t="s">
        <v>1143</v>
      </c>
      <c r="L31" s="120" t="s">
        <v>1143</v>
      </c>
      <c r="M31" s="120" t="s">
        <v>1143</v>
      </c>
      <c r="N31" s="120" t="s">
        <v>1143</v>
      </c>
      <c r="O31" s="120" t="s">
        <v>1143</v>
      </c>
      <c r="P31" s="120" t="s">
        <v>1330</v>
      </c>
      <c r="Q31" s="127" t="s">
        <v>113</v>
      </c>
    </row>
    <row r="32" spans="1:17" ht="16" x14ac:dyDescent="0.2">
      <c r="A32" s="120">
        <v>900</v>
      </c>
      <c r="B32" s="122" t="s">
        <v>182</v>
      </c>
      <c r="C32" s="120" t="s">
        <v>1766</v>
      </c>
      <c r="D32" s="120" t="s">
        <v>37</v>
      </c>
      <c r="E32" s="120" t="s">
        <v>313</v>
      </c>
      <c r="F32" s="135">
        <v>6.4799999999999996E-2</v>
      </c>
      <c r="G32" s="120" t="s">
        <v>395</v>
      </c>
      <c r="H32" s="136">
        <v>42529</v>
      </c>
      <c r="I32" s="136">
        <v>42522</v>
      </c>
      <c r="J32" s="120" t="s">
        <v>1164</v>
      </c>
      <c r="K32" s="120" t="s">
        <v>1767</v>
      </c>
      <c r="L32" s="120" t="s">
        <v>1143</v>
      </c>
      <c r="M32" s="120" t="s">
        <v>1143</v>
      </c>
      <c r="N32" s="120" t="s">
        <v>1143</v>
      </c>
      <c r="O32" s="120" t="s">
        <v>1143</v>
      </c>
      <c r="P32" s="120" t="s">
        <v>1768</v>
      </c>
      <c r="Q32" s="125" t="s">
        <v>1153</v>
      </c>
    </row>
    <row r="33" spans="1:17" ht="16" x14ac:dyDescent="0.2">
      <c r="A33" s="120">
        <v>904</v>
      </c>
      <c r="B33" s="127" t="s">
        <v>13</v>
      </c>
      <c r="C33" s="120" t="s">
        <v>616</v>
      </c>
      <c r="D33" s="120" t="s">
        <v>37</v>
      </c>
      <c r="E33" s="120" t="s">
        <v>293</v>
      </c>
      <c r="F33" s="120" t="s">
        <v>37</v>
      </c>
      <c r="G33" s="120" t="s">
        <v>395</v>
      </c>
      <c r="H33" s="136">
        <v>42502</v>
      </c>
      <c r="I33" s="136">
        <v>42522</v>
      </c>
      <c r="J33" s="120" t="s">
        <v>1164</v>
      </c>
      <c r="K33" s="120" t="s">
        <v>1143</v>
      </c>
      <c r="L33" s="120" t="s">
        <v>1769</v>
      </c>
      <c r="M33" s="120" t="s">
        <v>1143</v>
      </c>
      <c r="N33" s="120" t="s">
        <v>1143</v>
      </c>
      <c r="O33" s="120" t="s">
        <v>1143</v>
      </c>
      <c r="P33" s="120" t="s">
        <v>1770</v>
      </c>
      <c r="Q33" s="126" t="s">
        <v>151</v>
      </c>
    </row>
    <row r="34" spans="1:17" ht="16" x14ac:dyDescent="0.2">
      <c r="A34" s="120">
        <v>972</v>
      </c>
      <c r="B34" s="122" t="s">
        <v>182</v>
      </c>
      <c r="C34" s="120" t="s">
        <v>1771</v>
      </c>
      <c r="D34" s="120" t="s">
        <v>37</v>
      </c>
      <c r="E34" s="120" t="s">
        <v>293</v>
      </c>
      <c r="F34" s="120" t="s">
        <v>37</v>
      </c>
      <c r="G34" s="120" t="s">
        <v>395</v>
      </c>
      <c r="H34" s="136">
        <v>42521</v>
      </c>
      <c r="I34" s="136">
        <v>42522</v>
      </c>
      <c r="J34" s="120" t="s">
        <v>1772</v>
      </c>
      <c r="K34" s="120" t="s">
        <v>1143</v>
      </c>
      <c r="L34" s="120" t="s">
        <v>1143</v>
      </c>
      <c r="M34" s="120" t="s">
        <v>1329</v>
      </c>
      <c r="N34" s="120" t="s">
        <v>1143</v>
      </c>
      <c r="O34" s="120" t="s">
        <v>1143</v>
      </c>
      <c r="P34" s="120" t="s">
        <v>1773</v>
      </c>
      <c r="Q34" s="125" t="s">
        <v>1153</v>
      </c>
    </row>
    <row r="35" spans="1:17" ht="16" x14ac:dyDescent="0.2">
      <c r="A35" s="120">
        <v>983</v>
      </c>
      <c r="B35" s="127" t="s">
        <v>13</v>
      </c>
      <c r="C35" s="120" t="s">
        <v>1774</v>
      </c>
      <c r="D35" s="120" t="s">
        <v>37</v>
      </c>
      <c r="E35" s="120" t="s">
        <v>313</v>
      </c>
      <c r="F35" s="135">
        <v>6.0199999999999997E-2</v>
      </c>
      <c r="G35" s="120" t="s">
        <v>395</v>
      </c>
      <c r="H35" s="136">
        <v>42508</v>
      </c>
      <c r="I35" s="136">
        <v>42522</v>
      </c>
      <c r="J35" s="120" t="s">
        <v>1775</v>
      </c>
      <c r="K35" s="120" t="s">
        <v>1776</v>
      </c>
      <c r="L35" s="120" t="s">
        <v>1777</v>
      </c>
      <c r="M35" s="120" t="s">
        <v>1143</v>
      </c>
      <c r="N35" s="120" t="s">
        <v>1143</v>
      </c>
      <c r="O35" s="120" t="s">
        <v>1143</v>
      </c>
      <c r="P35" s="120" t="s">
        <v>1778</v>
      </c>
      <c r="Q35" s="125" t="s">
        <v>1153</v>
      </c>
    </row>
    <row r="36" spans="1:17" ht="16" x14ac:dyDescent="0.2">
      <c r="A36" s="120">
        <v>990</v>
      </c>
      <c r="B36" s="138" t="s">
        <v>36</v>
      </c>
      <c r="C36" s="120" t="s">
        <v>1779</v>
      </c>
      <c r="D36" s="120" t="s">
        <v>37</v>
      </c>
      <c r="E36" s="120" t="s">
        <v>293</v>
      </c>
      <c r="F36" s="120" t="s">
        <v>37</v>
      </c>
      <c r="G36" s="120" t="s">
        <v>395</v>
      </c>
      <c r="H36" s="136">
        <v>42544</v>
      </c>
      <c r="I36" s="136">
        <v>42541</v>
      </c>
      <c r="J36" s="120" t="s">
        <v>1780</v>
      </c>
      <c r="K36" s="120" t="s">
        <v>1413</v>
      </c>
      <c r="L36" s="120" t="s">
        <v>1143</v>
      </c>
      <c r="M36" s="120" t="s">
        <v>1143</v>
      </c>
      <c r="N36" s="120" t="s">
        <v>1143</v>
      </c>
      <c r="O36" s="120" t="s">
        <v>1143</v>
      </c>
      <c r="P36" s="120" t="s">
        <v>1781</v>
      </c>
      <c r="Q36" s="127" t="s">
        <v>113</v>
      </c>
    </row>
    <row r="37" spans="1:17" ht="40" customHeight="1" x14ac:dyDescent="0.2">
      <c r="A37" s="615" t="s">
        <v>1206</v>
      </c>
      <c r="B37" s="615"/>
      <c r="C37" s="141"/>
      <c r="D37" s="586">
        <v>33</v>
      </c>
      <c r="E37" s="586"/>
      <c r="F37" s="586"/>
      <c r="G37" s="586"/>
      <c r="H37" s="586"/>
      <c r="I37" s="586"/>
      <c r="J37" s="142">
        <v>-149769.49</v>
      </c>
      <c r="K37" s="138" t="s">
        <v>1782</v>
      </c>
      <c r="L37" s="138" t="s">
        <v>1783</v>
      </c>
      <c r="M37" s="138" t="s">
        <v>1784</v>
      </c>
      <c r="N37" s="138" t="s">
        <v>383</v>
      </c>
      <c r="O37" s="138" t="s">
        <v>1785</v>
      </c>
      <c r="P37" s="587" t="s">
        <v>1786</v>
      </c>
      <c r="Q37" s="587"/>
    </row>
  </sheetData>
  <mergeCells count="5">
    <mergeCell ref="A1:Q1"/>
    <mergeCell ref="A2:Q2"/>
    <mergeCell ref="A37:B37"/>
    <mergeCell ref="D37:I37"/>
    <mergeCell ref="P37:Q37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R21"/>
  <sheetViews>
    <sheetView topLeftCell="I1" workbookViewId="0">
      <selection activeCell="A23" sqref="A23:BA23"/>
    </sheetView>
  </sheetViews>
  <sheetFormatPr baseColWidth="10" defaultColWidth="8.83203125" defaultRowHeight="15" x14ac:dyDescent="0.2"/>
  <cols>
    <col min="2" max="2" width="15.5" bestFit="1" customWidth="1"/>
    <col min="3" max="3" width="20.1640625" bestFit="1" customWidth="1"/>
    <col min="5" max="5" width="15.83203125" bestFit="1" customWidth="1"/>
    <col min="6" max="6" width="14" bestFit="1" customWidth="1"/>
    <col min="7" max="7" width="19.5" bestFit="1" customWidth="1"/>
    <col min="8" max="8" width="16.1640625" bestFit="1" customWidth="1"/>
    <col min="9" max="9" width="12.6640625" bestFit="1" customWidth="1"/>
    <col min="10" max="10" width="18.1640625" bestFit="1" customWidth="1"/>
    <col min="11" max="14" width="18.33203125" bestFit="1" customWidth="1"/>
    <col min="15" max="15" width="20.1640625" bestFit="1" customWidth="1"/>
    <col min="16" max="16" width="21.33203125" bestFit="1" customWidth="1"/>
    <col min="18" max="18" width="49" customWidth="1"/>
  </cols>
  <sheetData>
    <row r="1" spans="1:18" ht="17" thickBot="1" x14ac:dyDescent="0.25">
      <c r="A1" s="491" t="s">
        <v>2414</v>
      </c>
      <c r="B1" s="492"/>
      <c r="C1" s="212"/>
      <c r="D1" s="212"/>
      <c r="E1" s="212"/>
      <c r="F1" s="212"/>
      <c r="G1" s="212"/>
      <c r="H1" s="212"/>
      <c r="I1" s="213"/>
      <c r="J1" s="213"/>
      <c r="K1" s="213"/>
      <c r="L1" s="213"/>
      <c r="M1" s="213"/>
      <c r="N1" s="213"/>
      <c r="O1" s="213"/>
      <c r="P1" s="213"/>
      <c r="Q1" s="213"/>
      <c r="R1" s="214"/>
    </row>
    <row r="2" spans="1:18" ht="17" thickBot="1" x14ac:dyDescent="0.25">
      <c r="A2" s="493"/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  <c r="R2" s="495"/>
    </row>
    <row r="3" spans="1:18" ht="31.5" customHeight="1" thickBot="1" x14ac:dyDescent="0.25">
      <c r="A3" s="256" t="s">
        <v>279</v>
      </c>
      <c r="B3" s="257" t="s">
        <v>34</v>
      </c>
      <c r="C3" s="257" t="s">
        <v>73</v>
      </c>
      <c r="D3" s="257"/>
      <c r="E3" s="257" t="s">
        <v>2415</v>
      </c>
      <c r="F3" s="257" t="s">
        <v>2416</v>
      </c>
      <c r="G3" s="257" t="s">
        <v>2417</v>
      </c>
      <c r="H3" s="257" t="s">
        <v>2418</v>
      </c>
      <c r="I3" s="257" t="s">
        <v>1139</v>
      </c>
      <c r="J3" s="257" t="s">
        <v>285</v>
      </c>
      <c r="K3" s="257" t="s">
        <v>286</v>
      </c>
      <c r="L3" s="257" t="s">
        <v>287</v>
      </c>
      <c r="M3" s="257" t="s">
        <v>288</v>
      </c>
      <c r="N3" s="257" t="s">
        <v>289</v>
      </c>
      <c r="O3" s="257" t="s">
        <v>290</v>
      </c>
      <c r="P3" s="257" t="s">
        <v>24</v>
      </c>
      <c r="Q3" s="496" t="s">
        <v>380</v>
      </c>
      <c r="R3" s="497"/>
    </row>
    <row r="4" spans="1:18" ht="17" thickBot="1" x14ac:dyDescent="0.25">
      <c r="A4" s="228">
        <v>55</v>
      </c>
      <c r="B4" s="244" t="s">
        <v>16</v>
      </c>
      <c r="C4" s="230" t="s">
        <v>2668</v>
      </c>
      <c r="D4" s="243" t="s">
        <v>37</v>
      </c>
      <c r="E4" s="243" t="s">
        <v>1559</v>
      </c>
      <c r="F4" s="264">
        <v>7.9799999999999996E-2</v>
      </c>
      <c r="G4" s="243" t="s">
        <v>395</v>
      </c>
      <c r="H4" s="265">
        <v>42522</v>
      </c>
      <c r="I4" s="265">
        <v>42527</v>
      </c>
      <c r="J4" s="243" t="s">
        <v>2669</v>
      </c>
      <c r="K4" s="243" t="s">
        <v>2670</v>
      </c>
      <c r="L4" s="243" t="s">
        <v>1143</v>
      </c>
      <c r="M4" s="243" t="s">
        <v>1143</v>
      </c>
      <c r="N4" s="243" t="s">
        <v>1143</v>
      </c>
      <c r="O4" s="243" t="s">
        <v>2671</v>
      </c>
      <c r="P4" s="243" t="s">
        <v>2672</v>
      </c>
      <c r="Q4" s="512" t="s">
        <v>151</v>
      </c>
      <c r="R4" s="513"/>
    </row>
    <row r="5" spans="1:18" ht="17" thickBot="1" x14ac:dyDescent="0.25">
      <c r="A5" s="228">
        <v>125</v>
      </c>
      <c r="B5" s="254" t="s">
        <v>36</v>
      </c>
      <c r="C5" s="230" t="s">
        <v>1966</v>
      </c>
      <c r="D5" s="243" t="s">
        <v>37</v>
      </c>
      <c r="E5" s="243" t="s">
        <v>1559</v>
      </c>
      <c r="F5" s="264">
        <v>6.1899999999999997E-2</v>
      </c>
      <c r="G5" s="243" t="s">
        <v>395</v>
      </c>
      <c r="H5" s="265">
        <v>42515</v>
      </c>
      <c r="I5" s="265">
        <v>42529</v>
      </c>
      <c r="J5" s="243" t="s">
        <v>2673</v>
      </c>
      <c r="K5" s="243" t="s">
        <v>1143</v>
      </c>
      <c r="L5" s="243" t="s">
        <v>1143</v>
      </c>
      <c r="M5" s="243" t="s">
        <v>2674</v>
      </c>
      <c r="N5" s="243" t="s">
        <v>1173</v>
      </c>
      <c r="O5" s="243" t="s">
        <v>2675</v>
      </c>
      <c r="P5" s="243" t="s">
        <v>2676</v>
      </c>
      <c r="Q5" s="555" t="s">
        <v>113</v>
      </c>
      <c r="R5" s="556"/>
    </row>
    <row r="6" spans="1:18" ht="17" thickBot="1" x14ac:dyDescent="0.25">
      <c r="A6" s="228">
        <v>254</v>
      </c>
      <c r="B6" s="267" t="s">
        <v>21</v>
      </c>
      <c r="C6" s="230" t="s">
        <v>2677</v>
      </c>
      <c r="D6" s="243" t="s">
        <v>37</v>
      </c>
      <c r="E6" s="243" t="s">
        <v>2420</v>
      </c>
      <c r="F6" s="264">
        <v>0</v>
      </c>
      <c r="G6" s="243" t="s">
        <v>395</v>
      </c>
      <c r="H6" s="265">
        <v>42491</v>
      </c>
      <c r="I6" s="265">
        <v>42523</v>
      </c>
      <c r="J6" s="243" t="s">
        <v>2678</v>
      </c>
      <c r="K6" s="243" t="s">
        <v>2679</v>
      </c>
      <c r="L6" s="243" t="s">
        <v>1143</v>
      </c>
      <c r="M6" s="243" t="s">
        <v>1143</v>
      </c>
      <c r="N6" s="243" t="s">
        <v>1143</v>
      </c>
      <c r="O6" s="243" t="s">
        <v>2680</v>
      </c>
      <c r="P6" s="243" t="s">
        <v>2681</v>
      </c>
      <c r="Q6" s="512" t="s">
        <v>151</v>
      </c>
      <c r="R6" s="513"/>
    </row>
    <row r="7" spans="1:18" ht="17" thickBot="1" x14ac:dyDescent="0.25">
      <c r="A7" s="228">
        <v>419</v>
      </c>
      <c r="B7" s="229" t="s">
        <v>102</v>
      </c>
      <c r="C7" s="230" t="s">
        <v>536</v>
      </c>
      <c r="D7" s="243" t="s">
        <v>37</v>
      </c>
      <c r="E7" s="243" t="s">
        <v>2430</v>
      </c>
      <c r="F7" s="264">
        <v>8.0999999999999996E-3</v>
      </c>
      <c r="G7" s="243" t="s">
        <v>395</v>
      </c>
      <c r="H7" s="265">
        <v>42524</v>
      </c>
      <c r="I7" s="265">
        <v>42536</v>
      </c>
      <c r="J7" s="243" t="s">
        <v>1164</v>
      </c>
      <c r="K7" s="243" t="s">
        <v>2682</v>
      </c>
      <c r="L7" s="243" t="s">
        <v>1143</v>
      </c>
      <c r="M7" s="243" t="s">
        <v>1170</v>
      </c>
      <c r="N7" s="243" t="s">
        <v>1143</v>
      </c>
      <c r="O7" s="243" t="s">
        <v>1143</v>
      </c>
      <c r="P7" s="243" t="s">
        <v>2683</v>
      </c>
      <c r="Q7" s="555" t="s">
        <v>113</v>
      </c>
      <c r="R7" s="556"/>
    </row>
    <row r="8" spans="1:18" ht="17" thickBot="1" x14ac:dyDescent="0.25">
      <c r="A8" s="228">
        <v>420</v>
      </c>
      <c r="B8" s="245" t="s">
        <v>53</v>
      </c>
      <c r="C8" s="230" t="s">
        <v>2684</v>
      </c>
      <c r="D8" s="243" t="s">
        <v>37</v>
      </c>
      <c r="E8" s="243" t="s">
        <v>2430</v>
      </c>
      <c r="F8" s="264">
        <v>5.0099999999999999E-2</v>
      </c>
      <c r="G8" s="243" t="s">
        <v>395</v>
      </c>
      <c r="H8" s="265">
        <v>42528</v>
      </c>
      <c r="I8" s="265">
        <v>42527</v>
      </c>
      <c r="J8" s="243" t="s">
        <v>2685</v>
      </c>
      <c r="K8" s="243" t="s">
        <v>2686</v>
      </c>
      <c r="L8" s="243" t="s">
        <v>1221</v>
      </c>
      <c r="M8" s="243" t="s">
        <v>1143</v>
      </c>
      <c r="N8" s="243" t="s">
        <v>1143</v>
      </c>
      <c r="O8" s="243" t="s">
        <v>2687</v>
      </c>
      <c r="P8" s="243" t="s">
        <v>2688</v>
      </c>
      <c r="Q8" s="555" t="s">
        <v>113</v>
      </c>
      <c r="R8" s="556"/>
    </row>
    <row r="9" spans="1:18" ht="17" thickBot="1" x14ac:dyDescent="0.25">
      <c r="A9" s="228">
        <v>671</v>
      </c>
      <c r="B9" s="275" t="s">
        <v>182</v>
      </c>
      <c r="C9" s="230" t="s">
        <v>2689</v>
      </c>
      <c r="D9" s="243" t="s">
        <v>37</v>
      </c>
      <c r="E9" s="243" t="s">
        <v>1559</v>
      </c>
      <c r="F9" s="264">
        <v>0</v>
      </c>
      <c r="G9" s="243" t="s">
        <v>395</v>
      </c>
      <c r="H9" s="265">
        <v>42545</v>
      </c>
      <c r="I9" s="265">
        <v>42548</v>
      </c>
      <c r="J9" s="243" t="s">
        <v>2690</v>
      </c>
      <c r="K9" s="243" t="s">
        <v>1228</v>
      </c>
      <c r="L9" s="243" t="s">
        <v>1143</v>
      </c>
      <c r="M9" s="243" t="s">
        <v>1143</v>
      </c>
      <c r="N9" s="243" t="s">
        <v>1143</v>
      </c>
      <c r="O9" s="243" t="s">
        <v>1143</v>
      </c>
      <c r="P9" s="243" t="s">
        <v>2691</v>
      </c>
      <c r="Q9" s="532" t="s">
        <v>1645</v>
      </c>
      <c r="R9" s="533"/>
    </row>
    <row r="10" spans="1:18" ht="17" thickBot="1" x14ac:dyDescent="0.25">
      <c r="A10" s="228">
        <v>801</v>
      </c>
      <c r="B10" s="286" t="s">
        <v>35</v>
      </c>
      <c r="C10" s="230" t="s">
        <v>2692</v>
      </c>
      <c r="D10" s="243" t="s">
        <v>37</v>
      </c>
      <c r="E10" s="243" t="s">
        <v>1559</v>
      </c>
      <c r="F10" s="264">
        <v>0</v>
      </c>
      <c r="G10" s="243" t="s">
        <v>395</v>
      </c>
      <c r="H10" s="265">
        <v>42543</v>
      </c>
      <c r="I10" s="265">
        <v>42543</v>
      </c>
      <c r="J10" s="243" t="s">
        <v>2693</v>
      </c>
      <c r="K10" s="243" t="s">
        <v>1143</v>
      </c>
      <c r="L10" s="243" t="s">
        <v>1143</v>
      </c>
      <c r="M10" s="243" t="s">
        <v>1143</v>
      </c>
      <c r="N10" s="243" t="s">
        <v>1143</v>
      </c>
      <c r="O10" s="243" t="s">
        <v>1143</v>
      </c>
      <c r="P10" s="243" t="s">
        <v>2694</v>
      </c>
      <c r="Q10" s="532" t="s">
        <v>1645</v>
      </c>
      <c r="R10" s="533"/>
    </row>
    <row r="11" spans="1:18" ht="17" thickBot="1" x14ac:dyDescent="0.25">
      <c r="A11" s="228">
        <v>806</v>
      </c>
      <c r="B11" s="244" t="s">
        <v>16</v>
      </c>
      <c r="C11" s="230" t="s">
        <v>2695</v>
      </c>
      <c r="D11" s="243" t="s">
        <v>1141</v>
      </c>
      <c r="E11" s="243" t="s">
        <v>1559</v>
      </c>
      <c r="F11" s="264">
        <v>7.51E-2</v>
      </c>
      <c r="G11" s="243" t="s">
        <v>395</v>
      </c>
      <c r="H11" s="265">
        <v>42520</v>
      </c>
      <c r="I11" s="265">
        <v>42529</v>
      </c>
      <c r="J11" s="243" t="s">
        <v>2696</v>
      </c>
      <c r="K11" s="243" t="s">
        <v>1143</v>
      </c>
      <c r="L11" s="243" t="s">
        <v>1143</v>
      </c>
      <c r="M11" s="243" t="s">
        <v>2697</v>
      </c>
      <c r="N11" s="243" t="s">
        <v>1143</v>
      </c>
      <c r="O11" s="243" t="s">
        <v>2698</v>
      </c>
      <c r="P11" s="243" t="s">
        <v>2699</v>
      </c>
      <c r="Q11" s="532" t="s">
        <v>1645</v>
      </c>
      <c r="R11" s="533"/>
    </row>
    <row r="12" spans="1:18" ht="17" thickBot="1" x14ac:dyDescent="0.25">
      <c r="A12" s="228">
        <v>806</v>
      </c>
      <c r="B12" s="244" t="s">
        <v>16</v>
      </c>
      <c r="C12" s="230" t="s">
        <v>2695</v>
      </c>
      <c r="D12" s="243" t="s">
        <v>1141</v>
      </c>
      <c r="E12" s="243" t="s">
        <v>1559</v>
      </c>
      <c r="F12" s="264">
        <v>3.6999999999999998E-2</v>
      </c>
      <c r="G12" s="243" t="s">
        <v>395</v>
      </c>
      <c r="H12" s="265">
        <v>42520</v>
      </c>
      <c r="I12" s="265">
        <v>42536</v>
      </c>
      <c r="J12" s="243" t="s">
        <v>1164</v>
      </c>
      <c r="K12" s="243" t="s">
        <v>2700</v>
      </c>
      <c r="L12" s="243" t="s">
        <v>1143</v>
      </c>
      <c r="M12" s="243" t="s">
        <v>2701</v>
      </c>
      <c r="N12" s="243" t="s">
        <v>1143</v>
      </c>
      <c r="O12" s="243" t="s">
        <v>1143</v>
      </c>
      <c r="P12" s="243" t="s">
        <v>2702</v>
      </c>
      <c r="Q12" s="532" t="s">
        <v>1645</v>
      </c>
      <c r="R12" s="533"/>
    </row>
    <row r="13" spans="1:18" ht="17" thickBot="1" x14ac:dyDescent="0.25">
      <c r="A13" s="228">
        <v>630</v>
      </c>
      <c r="B13" s="244" t="s">
        <v>16</v>
      </c>
      <c r="C13" s="230" t="s">
        <v>2703</v>
      </c>
      <c r="D13" s="243" t="s">
        <v>37</v>
      </c>
      <c r="E13" s="243" t="s">
        <v>1559</v>
      </c>
      <c r="F13" s="264">
        <v>3.1899999999999998E-2</v>
      </c>
      <c r="G13" s="243" t="s">
        <v>395</v>
      </c>
      <c r="H13" s="265">
        <v>42517</v>
      </c>
      <c r="I13" s="265">
        <v>42522</v>
      </c>
      <c r="J13" s="243" t="s">
        <v>2704</v>
      </c>
      <c r="K13" s="243" t="s">
        <v>1143</v>
      </c>
      <c r="L13" s="243" t="s">
        <v>1143</v>
      </c>
      <c r="M13" s="243" t="s">
        <v>2705</v>
      </c>
      <c r="N13" s="243" t="s">
        <v>1143</v>
      </c>
      <c r="O13" s="243" t="s">
        <v>1329</v>
      </c>
      <c r="P13" s="243" t="s">
        <v>2706</v>
      </c>
      <c r="Q13" s="532" t="s">
        <v>1645</v>
      </c>
      <c r="R13" s="533"/>
    </row>
    <row r="14" spans="1:18" ht="17" thickBot="1" x14ac:dyDescent="0.25">
      <c r="A14" s="228">
        <v>677</v>
      </c>
      <c r="B14" s="221" t="s">
        <v>13</v>
      </c>
      <c r="C14" s="230" t="s">
        <v>1646</v>
      </c>
      <c r="D14" s="230" t="s">
        <v>2707</v>
      </c>
      <c r="E14" s="243" t="s">
        <v>1559</v>
      </c>
      <c r="F14" s="264">
        <v>0</v>
      </c>
      <c r="G14" s="230" t="s">
        <v>2708</v>
      </c>
      <c r="H14" s="265">
        <v>42510</v>
      </c>
      <c r="I14" s="273">
        <v>42491</v>
      </c>
      <c r="J14" s="243" t="s">
        <v>1164</v>
      </c>
      <c r="K14" s="243" t="s">
        <v>1143</v>
      </c>
      <c r="L14" s="243" t="s">
        <v>1143</v>
      </c>
      <c r="M14" s="243" t="s">
        <v>1144</v>
      </c>
      <c r="N14" s="243" t="s">
        <v>1143</v>
      </c>
      <c r="O14" s="243" t="s">
        <v>2709</v>
      </c>
      <c r="P14" s="243" t="s">
        <v>2710</v>
      </c>
      <c r="Q14" s="512" t="s">
        <v>151</v>
      </c>
      <c r="R14" s="513"/>
    </row>
    <row r="15" spans="1:18" ht="17" thickBot="1" x14ac:dyDescent="0.25">
      <c r="A15" s="228">
        <v>840</v>
      </c>
      <c r="B15" s="244" t="s">
        <v>16</v>
      </c>
      <c r="C15" s="230" t="s">
        <v>2459</v>
      </c>
      <c r="D15" s="243" t="s">
        <v>37</v>
      </c>
      <c r="E15" s="243" t="s">
        <v>1702</v>
      </c>
      <c r="F15" s="264">
        <v>0</v>
      </c>
      <c r="G15" s="243" t="s">
        <v>395</v>
      </c>
      <c r="H15" s="265">
        <v>42527</v>
      </c>
      <c r="I15" s="265">
        <v>42527</v>
      </c>
      <c r="J15" s="243" t="s">
        <v>1164</v>
      </c>
      <c r="K15" s="243" t="s">
        <v>1143</v>
      </c>
      <c r="L15" s="243" t="s">
        <v>1170</v>
      </c>
      <c r="M15" s="243" t="s">
        <v>1143</v>
      </c>
      <c r="N15" s="243" t="s">
        <v>1143</v>
      </c>
      <c r="O15" s="243" t="s">
        <v>2511</v>
      </c>
      <c r="P15" s="243" t="s">
        <v>2711</v>
      </c>
      <c r="Q15" s="532" t="s">
        <v>1645</v>
      </c>
      <c r="R15" s="533"/>
    </row>
    <row r="16" spans="1:18" ht="17" thickBot="1" x14ac:dyDescent="0.25">
      <c r="A16" s="228">
        <v>954</v>
      </c>
      <c r="B16" s="236" t="s">
        <v>64</v>
      </c>
      <c r="C16" s="230" t="s">
        <v>2712</v>
      </c>
      <c r="D16" s="243" t="s">
        <v>37</v>
      </c>
      <c r="E16" s="243" t="s">
        <v>2430</v>
      </c>
      <c r="F16" s="264">
        <v>0</v>
      </c>
      <c r="G16" s="243" t="s">
        <v>395</v>
      </c>
      <c r="H16" s="265">
        <v>42543</v>
      </c>
      <c r="I16" s="265">
        <v>42522</v>
      </c>
      <c r="J16" s="243" t="s">
        <v>2713</v>
      </c>
      <c r="K16" s="243" t="s">
        <v>2714</v>
      </c>
      <c r="L16" s="243" t="s">
        <v>1143</v>
      </c>
      <c r="M16" s="243" t="s">
        <v>1143</v>
      </c>
      <c r="N16" s="243" t="s">
        <v>1143</v>
      </c>
      <c r="O16" s="243" t="s">
        <v>1143</v>
      </c>
      <c r="P16" s="243" t="s">
        <v>2715</v>
      </c>
      <c r="Q16" s="532" t="s">
        <v>1645</v>
      </c>
      <c r="R16" s="533"/>
    </row>
    <row r="17" spans="1:18" ht="17" thickBot="1" x14ac:dyDescent="0.25">
      <c r="A17" s="228">
        <v>961</v>
      </c>
      <c r="B17" s="244" t="s">
        <v>16</v>
      </c>
      <c r="C17" s="230" t="s">
        <v>1671</v>
      </c>
      <c r="D17" s="243" t="s">
        <v>37</v>
      </c>
      <c r="E17" s="243" t="s">
        <v>1559</v>
      </c>
      <c r="F17" s="264">
        <v>0</v>
      </c>
      <c r="G17" s="243" t="s">
        <v>395</v>
      </c>
      <c r="H17" s="265">
        <v>42521</v>
      </c>
      <c r="I17" s="265">
        <v>42522</v>
      </c>
      <c r="J17" s="243" t="s">
        <v>2716</v>
      </c>
      <c r="K17" s="243" t="s">
        <v>1143</v>
      </c>
      <c r="L17" s="243" t="s">
        <v>1143</v>
      </c>
      <c r="M17" s="243" t="s">
        <v>1143</v>
      </c>
      <c r="N17" s="243" t="s">
        <v>1143</v>
      </c>
      <c r="O17" s="243" t="s">
        <v>2511</v>
      </c>
      <c r="P17" s="243" t="s">
        <v>2717</v>
      </c>
      <c r="Q17" s="532" t="s">
        <v>1645</v>
      </c>
      <c r="R17" s="533"/>
    </row>
    <row r="18" spans="1:18" ht="17" thickBot="1" x14ac:dyDescent="0.25">
      <c r="A18" s="228" t="s">
        <v>37</v>
      </c>
      <c r="B18" s="236" t="s">
        <v>64</v>
      </c>
      <c r="C18" s="230" t="s">
        <v>1472</v>
      </c>
      <c r="D18" s="542" t="s">
        <v>1473</v>
      </c>
      <c r="E18" s="543"/>
      <c r="F18" s="543"/>
      <c r="G18" s="544"/>
      <c r="H18" s="542" t="s">
        <v>108</v>
      </c>
      <c r="I18" s="544"/>
      <c r="J18" s="232" t="s">
        <v>2718</v>
      </c>
      <c r="K18" s="232" t="s">
        <v>2719</v>
      </c>
      <c r="L18" s="232" t="s">
        <v>1143</v>
      </c>
      <c r="M18" s="232" t="s">
        <v>1143</v>
      </c>
      <c r="N18" s="232" t="s">
        <v>1143</v>
      </c>
      <c r="O18" s="232" t="s">
        <v>1143</v>
      </c>
      <c r="P18" s="232" t="s">
        <v>2720</v>
      </c>
      <c r="Q18" s="563" t="s">
        <v>1951</v>
      </c>
      <c r="R18" s="539"/>
    </row>
    <row r="19" spans="1:18" ht="17" thickBot="1" x14ac:dyDescent="0.25">
      <c r="A19" s="546" t="s">
        <v>2472</v>
      </c>
      <c r="B19" s="548"/>
      <c r="C19" s="268"/>
      <c r="D19" s="534">
        <v>15</v>
      </c>
      <c r="E19" s="535"/>
      <c r="F19" s="535"/>
      <c r="G19" s="535"/>
      <c r="H19" s="535"/>
      <c r="I19" s="536"/>
      <c r="J19" s="252" t="s">
        <v>2721</v>
      </c>
      <c r="K19" s="253" t="s">
        <v>2722</v>
      </c>
      <c r="L19" s="254" t="s">
        <v>383</v>
      </c>
      <c r="M19" s="254" t="s">
        <v>2723</v>
      </c>
      <c r="N19" s="254" t="s">
        <v>383</v>
      </c>
      <c r="O19" s="254" t="s">
        <v>2724</v>
      </c>
      <c r="P19" s="550" t="s">
        <v>2725</v>
      </c>
      <c r="Q19" s="551"/>
      <c r="R19" s="552"/>
    </row>
    <row r="20" spans="1:18" ht="17" thickBot="1" x14ac:dyDescent="0.25">
      <c r="A20" s="588" t="s">
        <v>2477</v>
      </c>
      <c r="B20" s="589"/>
      <c r="C20" s="589"/>
      <c r="D20" s="589"/>
      <c r="E20" s="589"/>
      <c r="F20" s="589"/>
      <c r="G20" s="589"/>
      <c r="H20" s="589"/>
      <c r="I20" s="590"/>
      <c r="J20" s="284" t="s">
        <v>2726</v>
      </c>
      <c r="K20" s="285" t="s">
        <v>2727</v>
      </c>
      <c r="L20" s="285" t="s">
        <v>2728</v>
      </c>
      <c r="M20" s="285" t="s">
        <v>2729</v>
      </c>
      <c r="N20" s="285" t="s">
        <v>2730</v>
      </c>
      <c r="O20" s="285" t="s">
        <v>2731</v>
      </c>
      <c r="P20" s="563" t="s">
        <v>2732</v>
      </c>
      <c r="Q20" s="538"/>
      <c r="R20" s="539"/>
    </row>
    <row r="21" spans="1:18" ht="17" thickBot="1" x14ac:dyDescent="0.25">
      <c r="A21" s="493"/>
      <c r="B21" s="494"/>
      <c r="C21" s="494"/>
      <c r="D21" s="494"/>
      <c r="E21" s="494"/>
      <c r="F21" s="494"/>
      <c r="G21" s="494"/>
      <c r="H21" s="494"/>
      <c r="I21" s="494"/>
      <c r="J21" s="494"/>
      <c r="K21" s="494"/>
      <c r="L21" s="494"/>
      <c r="M21" s="494"/>
      <c r="N21" s="494"/>
      <c r="O21" s="494"/>
      <c r="P21" s="494"/>
      <c r="Q21" s="494"/>
      <c r="R21" s="495"/>
    </row>
  </sheetData>
  <mergeCells count="26">
    <mergeCell ref="A21:R21"/>
    <mergeCell ref="Q13:R13"/>
    <mergeCell ref="Q14:R14"/>
    <mergeCell ref="Q15:R15"/>
    <mergeCell ref="Q16:R16"/>
    <mergeCell ref="Q17:R17"/>
    <mergeCell ref="D18:G18"/>
    <mergeCell ref="H18:I18"/>
    <mergeCell ref="Q18:R18"/>
    <mergeCell ref="A19:B19"/>
    <mergeCell ref="D19:I19"/>
    <mergeCell ref="P19:R19"/>
    <mergeCell ref="A20:I20"/>
    <mergeCell ref="P20:R20"/>
    <mergeCell ref="Q12:R12"/>
    <mergeCell ref="A1:B1"/>
    <mergeCell ref="A2:R2"/>
    <mergeCell ref="Q3:R3"/>
    <mergeCell ref="Q4:R4"/>
    <mergeCell ref="Q5:R5"/>
    <mergeCell ref="Q6:R6"/>
    <mergeCell ref="Q7:R7"/>
    <mergeCell ref="Q8:R8"/>
    <mergeCell ref="Q9:R9"/>
    <mergeCell ref="Q10:R10"/>
    <mergeCell ref="Q11:R1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</sheetPr>
  <dimension ref="A1:R25"/>
  <sheetViews>
    <sheetView topLeftCell="D1" zoomScale="80" zoomScaleNormal="80" workbookViewId="0">
      <selection activeCell="A23" sqref="A23:BA23"/>
    </sheetView>
  </sheetViews>
  <sheetFormatPr baseColWidth="10" defaultColWidth="9.1640625" defaultRowHeight="15" x14ac:dyDescent="0.2"/>
  <cols>
    <col min="1" max="1" width="9.1640625" style="4"/>
    <col min="2" max="2" width="17.33203125" style="4" bestFit="1" customWidth="1"/>
    <col min="3" max="3" width="22.5" style="4" bestFit="1" customWidth="1"/>
    <col min="4" max="4" width="9.1640625" style="4"/>
    <col min="5" max="5" width="15.83203125" style="4" bestFit="1" customWidth="1"/>
    <col min="6" max="7" width="9.1640625" style="4"/>
    <col min="8" max="8" width="18.6640625" style="4" bestFit="1" customWidth="1"/>
    <col min="9" max="9" width="20.33203125" style="4" bestFit="1" customWidth="1"/>
    <col min="10" max="15" width="18.33203125" style="4" bestFit="1" customWidth="1"/>
    <col min="16" max="16" width="21.33203125" style="4" bestFit="1" customWidth="1"/>
    <col min="17" max="16384" width="9.1640625" style="4"/>
  </cols>
  <sheetData>
    <row r="1" spans="1:18" ht="16" x14ac:dyDescent="0.2">
      <c r="A1" s="477" t="s">
        <v>1137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</row>
    <row r="2" spans="1:18" ht="16" x14ac:dyDescent="0.2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  <c r="R2" s="478"/>
    </row>
    <row r="3" spans="1:18" ht="16" x14ac:dyDescent="0.2">
      <c r="A3" s="88" t="s">
        <v>279</v>
      </c>
      <c r="B3" s="88" t="s">
        <v>34</v>
      </c>
      <c r="C3" s="88" t="s">
        <v>73</v>
      </c>
      <c r="D3" s="88"/>
      <c r="E3" s="88" t="s">
        <v>1138</v>
      </c>
      <c r="F3" s="88"/>
      <c r="G3" s="88"/>
      <c r="H3" s="88" t="s">
        <v>283</v>
      </c>
      <c r="I3" s="88" t="s">
        <v>1210</v>
      </c>
      <c r="J3" s="88" t="s">
        <v>285</v>
      </c>
      <c r="K3" s="88" t="s">
        <v>286</v>
      </c>
      <c r="L3" s="88" t="s">
        <v>287</v>
      </c>
      <c r="M3" s="88" t="s">
        <v>288</v>
      </c>
      <c r="N3" s="88" t="s">
        <v>289</v>
      </c>
      <c r="O3" s="88" t="s">
        <v>1702</v>
      </c>
      <c r="P3" s="88" t="s">
        <v>24</v>
      </c>
      <c r="Q3" s="478" t="s">
        <v>380</v>
      </c>
      <c r="R3" s="478"/>
    </row>
    <row r="4" spans="1:18" ht="16" x14ac:dyDescent="0.2">
      <c r="A4" s="88">
        <v>5</v>
      </c>
      <c r="B4" s="113" t="s">
        <v>63</v>
      </c>
      <c r="C4" s="88" t="s">
        <v>1787</v>
      </c>
      <c r="D4" s="88" t="s">
        <v>37</v>
      </c>
      <c r="E4" s="88" t="s">
        <v>1213</v>
      </c>
      <c r="F4" s="88" t="s">
        <v>37</v>
      </c>
      <c r="G4" s="88" t="s">
        <v>395</v>
      </c>
      <c r="H4" s="148">
        <v>42569</v>
      </c>
      <c r="I4" s="148">
        <v>42573</v>
      </c>
      <c r="J4" s="88" t="s">
        <v>1788</v>
      </c>
      <c r="K4" s="88" t="s">
        <v>1143</v>
      </c>
      <c r="L4" s="88" t="s">
        <v>1143</v>
      </c>
      <c r="M4" s="88" t="s">
        <v>1143</v>
      </c>
      <c r="N4" s="88" t="s">
        <v>1143</v>
      </c>
      <c r="O4" s="88" t="s">
        <v>1143</v>
      </c>
      <c r="P4" s="88" t="s">
        <v>1789</v>
      </c>
      <c r="Q4" s="617" t="s">
        <v>655</v>
      </c>
      <c r="R4" s="617"/>
    </row>
    <row r="5" spans="1:18" ht="16" x14ac:dyDescent="0.2">
      <c r="A5" s="88">
        <v>49</v>
      </c>
      <c r="B5" s="149" t="s">
        <v>337</v>
      </c>
      <c r="C5" s="88" t="s">
        <v>1585</v>
      </c>
      <c r="D5" s="88" t="s">
        <v>37</v>
      </c>
      <c r="E5" s="88" t="s">
        <v>293</v>
      </c>
      <c r="F5" s="88" t="s">
        <v>37</v>
      </c>
      <c r="G5" s="88" t="s">
        <v>395</v>
      </c>
      <c r="H5" s="148">
        <v>42569</v>
      </c>
      <c r="I5" s="148">
        <v>42552</v>
      </c>
      <c r="J5" s="88" t="s">
        <v>1790</v>
      </c>
      <c r="K5" s="88" t="s">
        <v>1791</v>
      </c>
      <c r="L5" s="88" t="s">
        <v>1143</v>
      </c>
      <c r="M5" s="88" t="s">
        <v>1684</v>
      </c>
      <c r="N5" s="88" t="s">
        <v>1143</v>
      </c>
      <c r="O5" s="88" t="s">
        <v>1792</v>
      </c>
      <c r="P5" s="88" t="s">
        <v>1793</v>
      </c>
      <c r="Q5" s="618" t="s">
        <v>151</v>
      </c>
      <c r="R5" s="618"/>
    </row>
    <row r="6" spans="1:18" ht="16" x14ac:dyDescent="0.2">
      <c r="A6" s="88">
        <v>105</v>
      </c>
      <c r="B6" s="113" t="s">
        <v>63</v>
      </c>
      <c r="C6" s="88" t="s">
        <v>1794</v>
      </c>
      <c r="D6" s="88" t="s">
        <v>37</v>
      </c>
      <c r="E6" s="88" t="s">
        <v>1247</v>
      </c>
      <c r="F6" s="150">
        <v>2.9499999999999998E-2</v>
      </c>
      <c r="G6" s="88" t="s">
        <v>395</v>
      </c>
      <c r="H6" s="148">
        <v>42559</v>
      </c>
      <c r="I6" s="148">
        <v>42562</v>
      </c>
      <c r="J6" s="88" t="s">
        <v>1795</v>
      </c>
      <c r="K6" s="88" t="s">
        <v>1796</v>
      </c>
      <c r="L6" s="88" t="s">
        <v>1607</v>
      </c>
      <c r="M6" s="88" t="s">
        <v>1143</v>
      </c>
      <c r="N6" s="88" t="s">
        <v>1143</v>
      </c>
      <c r="O6" s="88" t="s">
        <v>1143</v>
      </c>
      <c r="P6" s="88" t="s">
        <v>1797</v>
      </c>
      <c r="Q6" s="616" t="s">
        <v>1153</v>
      </c>
      <c r="R6" s="616"/>
    </row>
    <row r="7" spans="1:18" ht="16" x14ac:dyDescent="0.2">
      <c r="A7" s="88">
        <v>124</v>
      </c>
      <c r="B7" s="113" t="s">
        <v>63</v>
      </c>
      <c r="C7" s="88" t="s">
        <v>1798</v>
      </c>
      <c r="D7" s="88" t="s">
        <v>37</v>
      </c>
      <c r="E7" s="88" t="s">
        <v>313</v>
      </c>
      <c r="F7" s="150">
        <v>7.0000000000000007E-2</v>
      </c>
      <c r="G7" s="88" t="s">
        <v>395</v>
      </c>
      <c r="H7" s="148">
        <v>42557</v>
      </c>
      <c r="I7" s="148">
        <v>42552</v>
      </c>
      <c r="J7" s="88" t="s">
        <v>1799</v>
      </c>
      <c r="K7" s="88" t="s">
        <v>1413</v>
      </c>
      <c r="L7" s="88" t="s">
        <v>1143</v>
      </c>
      <c r="M7" s="88" t="s">
        <v>1143</v>
      </c>
      <c r="N7" s="88" t="s">
        <v>1143</v>
      </c>
      <c r="O7" s="88" t="s">
        <v>1143</v>
      </c>
      <c r="P7" s="88" t="s">
        <v>1800</v>
      </c>
      <c r="Q7" s="617" t="s">
        <v>655</v>
      </c>
      <c r="R7" s="617"/>
    </row>
    <row r="8" spans="1:18" ht="16" x14ac:dyDescent="0.2">
      <c r="A8" s="88">
        <v>145</v>
      </c>
      <c r="B8" s="113" t="s">
        <v>63</v>
      </c>
      <c r="C8" s="88" t="s">
        <v>1801</v>
      </c>
      <c r="D8" s="88" t="s">
        <v>37</v>
      </c>
      <c r="E8" s="88" t="s">
        <v>293</v>
      </c>
      <c r="F8" s="88" t="s">
        <v>37</v>
      </c>
      <c r="G8" s="88" t="s">
        <v>395</v>
      </c>
      <c r="H8" s="148">
        <v>42544</v>
      </c>
      <c r="I8" s="148">
        <v>42558</v>
      </c>
      <c r="J8" s="88" t="s">
        <v>1802</v>
      </c>
      <c r="K8" s="88" t="s">
        <v>1143</v>
      </c>
      <c r="L8" s="88" t="s">
        <v>1143</v>
      </c>
      <c r="M8" s="88" t="s">
        <v>1143</v>
      </c>
      <c r="N8" s="88" t="s">
        <v>1143</v>
      </c>
      <c r="O8" s="88" t="s">
        <v>1803</v>
      </c>
      <c r="P8" s="88" t="s">
        <v>1804</v>
      </c>
      <c r="Q8" s="115" t="s">
        <v>336</v>
      </c>
      <c r="R8" s="119" t="s">
        <v>576</v>
      </c>
    </row>
    <row r="9" spans="1:18" ht="16" x14ac:dyDescent="0.2">
      <c r="A9" s="88">
        <v>206</v>
      </c>
      <c r="B9" s="119" t="s">
        <v>182</v>
      </c>
      <c r="C9" s="88" t="s">
        <v>1805</v>
      </c>
      <c r="D9" s="88" t="s">
        <v>37</v>
      </c>
      <c r="E9" s="88" t="s">
        <v>293</v>
      </c>
      <c r="F9" s="88" t="s">
        <v>37</v>
      </c>
      <c r="G9" s="88" t="s">
        <v>395</v>
      </c>
      <c r="H9" s="148">
        <v>42549</v>
      </c>
      <c r="I9" s="148">
        <v>42552</v>
      </c>
      <c r="J9" s="88" t="s">
        <v>1164</v>
      </c>
      <c r="K9" s="88" t="s">
        <v>1806</v>
      </c>
      <c r="L9" s="88" t="s">
        <v>1143</v>
      </c>
      <c r="M9" s="88" t="s">
        <v>1143</v>
      </c>
      <c r="N9" s="88" t="s">
        <v>1143</v>
      </c>
      <c r="O9" s="88" t="s">
        <v>1143</v>
      </c>
      <c r="P9" s="88" t="s">
        <v>1807</v>
      </c>
      <c r="Q9" s="616" t="s">
        <v>1153</v>
      </c>
      <c r="R9" s="616"/>
    </row>
    <row r="10" spans="1:18" ht="16" x14ac:dyDescent="0.2">
      <c r="A10" s="88">
        <v>293</v>
      </c>
      <c r="B10" s="156" t="s">
        <v>35</v>
      </c>
      <c r="C10" s="88" t="s">
        <v>1808</v>
      </c>
      <c r="D10" s="88" t="s">
        <v>37</v>
      </c>
      <c r="E10" s="88" t="s">
        <v>293</v>
      </c>
      <c r="F10" s="88" t="s">
        <v>37</v>
      </c>
      <c r="G10" s="88" t="s">
        <v>395</v>
      </c>
      <c r="H10" s="148">
        <v>42550</v>
      </c>
      <c r="I10" s="148">
        <v>42552</v>
      </c>
      <c r="J10" s="88" t="s">
        <v>1164</v>
      </c>
      <c r="K10" s="88" t="s">
        <v>1143</v>
      </c>
      <c r="L10" s="88" t="s">
        <v>1143</v>
      </c>
      <c r="M10" s="88" t="s">
        <v>1143</v>
      </c>
      <c r="N10" s="88" t="s">
        <v>1143</v>
      </c>
      <c r="O10" s="88" t="s">
        <v>1809</v>
      </c>
      <c r="P10" s="88" t="s">
        <v>1810</v>
      </c>
      <c r="Q10" s="619" t="s">
        <v>1174</v>
      </c>
      <c r="R10" s="619"/>
    </row>
    <row r="11" spans="1:18" ht="16" x14ac:dyDescent="0.2">
      <c r="A11" s="88">
        <v>316</v>
      </c>
      <c r="B11" s="112" t="s">
        <v>53</v>
      </c>
      <c r="C11" s="88" t="s">
        <v>1811</v>
      </c>
      <c r="D11" s="88" t="s">
        <v>37</v>
      </c>
      <c r="E11" s="88" t="s">
        <v>293</v>
      </c>
      <c r="F11" s="88" t="s">
        <v>37</v>
      </c>
      <c r="G11" s="88" t="s">
        <v>395</v>
      </c>
      <c r="H11" s="148">
        <v>42541</v>
      </c>
      <c r="I11" s="148">
        <v>42553</v>
      </c>
      <c r="J11" s="88" t="s">
        <v>1812</v>
      </c>
      <c r="K11" s="88" t="s">
        <v>1143</v>
      </c>
      <c r="L11" s="88" t="s">
        <v>1143</v>
      </c>
      <c r="M11" s="88" t="s">
        <v>1143</v>
      </c>
      <c r="N11" s="88" t="s">
        <v>1143</v>
      </c>
      <c r="O11" s="88" t="s">
        <v>1143</v>
      </c>
      <c r="P11" s="88" t="s">
        <v>1813</v>
      </c>
      <c r="Q11" s="620" t="s">
        <v>1645</v>
      </c>
      <c r="R11" s="620"/>
    </row>
    <row r="12" spans="1:18" ht="16" x14ac:dyDescent="0.2">
      <c r="A12" s="88">
        <v>367</v>
      </c>
      <c r="B12" s="157" t="s">
        <v>64</v>
      </c>
      <c r="C12" s="88" t="s">
        <v>1814</v>
      </c>
      <c r="D12" s="88" t="s">
        <v>1141</v>
      </c>
      <c r="E12" s="88" t="s">
        <v>293</v>
      </c>
      <c r="F12" s="88" t="s">
        <v>37</v>
      </c>
      <c r="G12" s="88" t="s">
        <v>395</v>
      </c>
      <c r="H12" s="148">
        <v>42571</v>
      </c>
      <c r="I12" s="148">
        <v>42564</v>
      </c>
      <c r="J12" s="88" t="s">
        <v>1815</v>
      </c>
      <c r="K12" s="88" t="s">
        <v>1143</v>
      </c>
      <c r="L12" s="88" t="s">
        <v>1143</v>
      </c>
      <c r="M12" s="88" t="s">
        <v>1143</v>
      </c>
      <c r="N12" s="88" t="s">
        <v>1143</v>
      </c>
      <c r="O12" s="88" t="s">
        <v>1143</v>
      </c>
      <c r="P12" s="88" t="s">
        <v>1816</v>
      </c>
      <c r="Q12" s="618" t="s">
        <v>151</v>
      </c>
      <c r="R12" s="618"/>
    </row>
    <row r="13" spans="1:18" ht="16" x14ac:dyDescent="0.2">
      <c r="A13" s="88">
        <v>477</v>
      </c>
      <c r="B13" s="108" t="s">
        <v>36</v>
      </c>
      <c r="C13" s="88" t="s">
        <v>1817</v>
      </c>
      <c r="D13" s="88" t="s">
        <v>1141</v>
      </c>
      <c r="E13" s="88" t="s">
        <v>293</v>
      </c>
      <c r="F13" s="88" t="s">
        <v>37</v>
      </c>
      <c r="G13" s="88" t="s">
        <v>395</v>
      </c>
      <c r="H13" s="148">
        <v>42541</v>
      </c>
      <c r="I13" s="148">
        <v>42561</v>
      </c>
      <c r="J13" s="88" t="s">
        <v>1164</v>
      </c>
      <c r="K13" s="88" t="s">
        <v>1818</v>
      </c>
      <c r="L13" s="88" t="s">
        <v>1143</v>
      </c>
      <c r="M13" s="88" t="s">
        <v>1413</v>
      </c>
      <c r="N13" s="88" t="s">
        <v>1143</v>
      </c>
      <c r="O13" s="88" t="s">
        <v>1143</v>
      </c>
      <c r="P13" s="88" t="s">
        <v>1819</v>
      </c>
      <c r="Q13" s="616" t="s">
        <v>1153</v>
      </c>
      <c r="R13" s="616"/>
    </row>
    <row r="14" spans="1:18" ht="16" x14ac:dyDescent="0.2">
      <c r="A14" s="88">
        <v>630</v>
      </c>
      <c r="B14" s="110" t="s">
        <v>16</v>
      </c>
      <c r="C14" s="88" t="s">
        <v>1820</v>
      </c>
      <c r="D14" s="88" t="s">
        <v>395</v>
      </c>
      <c r="E14" s="88" t="s">
        <v>293</v>
      </c>
      <c r="F14" s="88" t="s">
        <v>37</v>
      </c>
      <c r="G14" s="88" t="s">
        <v>395</v>
      </c>
      <c r="H14" s="148">
        <v>42579</v>
      </c>
      <c r="I14" s="148">
        <v>42582</v>
      </c>
      <c r="J14" s="88" t="s">
        <v>1164</v>
      </c>
      <c r="K14" s="88" t="s">
        <v>1143</v>
      </c>
      <c r="L14" s="88" t="s">
        <v>1170</v>
      </c>
      <c r="M14" s="88" t="s">
        <v>1143</v>
      </c>
      <c r="N14" s="88" t="s">
        <v>1821</v>
      </c>
      <c r="O14" s="88" t="s">
        <v>1143</v>
      </c>
      <c r="P14" s="88" t="s">
        <v>1822</v>
      </c>
      <c r="Q14" s="620" t="s">
        <v>1645</v>
      </c>
      <c r="R14" s="620"/>
    </row>
    <row r="15" spans="1:18" ht="16" x14ac:dyDescent="0.2">
      <c r="A15" s="88">
        <v>673</v>
      </c>
      <c r="B15" s="158" t="s">
        <v>782</v>
      </c>
      <c r="C15" s="88" t="s">
        <v>1823</v>
      </c>
      <c r="D15" s="88" t="s">
        <v>37</v>
      </c>
      <c r="E15" s="88" t="s">
        <v>293</v>
      </c>
      <c r="F15" s="88" t="s">
        <v>37</v>
      </c>
      <c r="G15" s="88" t="s">
        <v>395</v>
      </c>
      <c r="H15" s="148">
        <v>42565</v>
      </c>
      <c r="I15" s="148">
        <v>42566</v>
      </c>
      <c r="J15" s="88" t="s">
        <v>1824</v>
      </c>
      <c r="K15" s="88" t="s">
        <v>1143</v>
      </c>
      <c r="L15" s="88" t="s">
        <v>1143</v>
      </c>
      <c r="M15" s="88" t="s">
        <v>1143</v>
      </c>
      <c r="N15" s="88" t="s">
        <v>1143</v>
      </c>
      <c r="O15" s="88" t="s">
        <v>1143</v>
      </c>
      <c r="P15" s="88" t="s">
        <v>1825</v>
      </c>
      <c r="Q15" s="616" t="s">
        <v>1153</v>
      </c>
      <c r="R15" s="616"/>
    </row>
    <row r="16" spans="1:18" ht="16" x14ac:dyDescent="0.2">
      <c r="A16" s="88">
        <v>772</v>
      </c>
      <c r="B16" s="116" t="s">
        <v>12</v>
      </c>
      <c r="C16" s="88" t="s">
        <v>1826</v>
      </c>
      <c r="D16" s="88" t="s">
        <v>37</v>
      </c>
      <c r="E16" s="88" t="s">
        <v>293</v>
      </c>
      <c r="F16" s="88" t="s">
        <v>37</v>
      </c>
      <c r="G16" s="88" t="s">
        <v>395</v>
      </c>
      <c r="H16" s="148">
        <v>42551</v>
      </c>
      <c r="I16" s="148">
        <v>42552</v>
      </c>
      <c r="J16" s="88" t="s">
        <v>1164</v>
      </c>
      <c r="K16" s="88" t="s">
        <v>1827</v>
      </c>
      <c r="L16" s="88" t="s">
        <v>1143</v>
      </c>
      <c r="M16" s="88" t="s">
        <v>1143</v>
      </c>
      <c r="N16" s="88" t="s">
        <v>1143</v>
      </c>
      <c r="O16" s="88" t="s">
        <v>1828</v>
      </c>
      <c r="P16" s="88" t="s">
        <v>1829</v>
      </c>
      <c r="Q16" s="621" t="s">
        <v>115</v>
      </c>
      <c r="R16" s="621"/>
    </row>
    <row r="17" spans="1:18" ht="16" x14ac:dyDescent="0.2">
      <c r="A17" s="88">
        <v>772</v>
      </c>
      <c r="B17" s="116" t="s">
        <v>12</v>
      </c>
      <c r="C17" s="88" t="s">
        <v>1826</v>
      </c>
      <c r="D17" s="88" t="s">
        <v>37</v>
      </c>
      <c r="E17" s="88" t="s">
        <v>293</v>
      </c>
      <c r="F17" s="88" t="s">
        <v>37</v>
      </c>
      <c r="G17" s="88" t="s">
        <v>395</v>
      </c>
      <c r="H17" s="148">
        <v>42571</v>
      </c>
      <c r="I17" s="148">
        <v>42571</v>
      </c>
      <c r="J17" s="88" t="s">
        <v>1164</v>
      </c>
      <c r="K17" s="88" t="s">
        <v>1143</v>
      </c>
      <c r="L17" s="88" t="s">
        <v>1143</v>
      </c>
      <c r="M17" s="88" t="s">
        <v>1143</v>
      </c>
      <c r="N17" s="88" t="s">
        <v>1143</v>
      </c>
      <c r="O17" s="88" t="s">
        <v>856</v>
      </c>
      <c r="P17" s="88" t="s">
        <v>1830</v>
      </c>
      <c r="Q17" s="621" t="s">
        <v>115</v>
      </c>
      <c r="R17" s="621"/>
    </row>
    <row r="18" spans="1:18" ht="16" x14ac:dyDescent="0.2">
      <c r="A18" s="88">
        <v>776</v>
      </c>
      <c r="B18" s="113" t="s">
        <v>63</v>
      </c>
      <c r="C18" s="88" t="s">
        <v>1831</v>
      </c>
      <c r="D18" s="88" t="s">
        <v>37</v>
      </c>
      <c r="E18" s="88" t="s">
        <v>313</v>
      </c>
      <c r="F18" s="150">
        <v>4.1300000000000003E-2</v>
      </c>
      <c r="G18" s="88" t="s">
        <v>395</v>
      </c>
      <c r="H18" s="148">
        <v>42573</v>
      </c>
      <c r="I18" s="148">
        <v>42552</v>
      </c>
      <c r="J18" s="88" t="s">
        <v>1832</v>
      </c>
      <c r="K18" s="88" t="s">
        <v>1143</v>
      </c>
      <c r="L18" s="88" t="s">
        <v>1143</v>
      </c>
      <c r="M18" s="88" t="s">
        <v>1833</v>
      </c>
      <c r="N18" s="88" t="s">
        <v>1143</v>
      </c>
      <c r="O18" s="88" t="s">
        <v>1143</v>
      </c>
      <c r="P18" s="88" t="s">
        <v>1834</v>
      </c>
      <c r="Q18" s="616" t="s">
        <v>1153</v>
      </c>
      <c r="R18" s="616"/>
    </row>
    <row r="19" spans="1:18" ht="16" x14ac:dyDescent="0.2">
      <c r="A19" s="88">
        <v>806</v>
      </c>
      <c r="B19" s="110" t="s">
        <v>16</v>
      </c>
      <c r="C19" s="88" t="s">
        <v>731</v>
      </c>
      <c r="D19" s="88" t="s">
        <v>37</v>
      </c>
      <c r="E19" s="88" t="s">
        <v>293</v>
      </c>
      <c r="F19" s="88" t="s">
        <v>37</v>
      </c>
      <c r="G19" s="88" t="s">
        <v>395</v>
      </c>
      <c r="H19" s="148">
        <v>42579</v>
      </c>
      <c r="I19" s="148">
        <v>42582</v>
      </c>
      <c r="J19" s="88" t="s">
        <v>1164</v>
      </c>
      <c r="K19" s="88" t="s">
        <v>1143</v>
      </c>
      <c r="L19" s="88" t="s">
        <v>1143</v>
      </c>
      <c r="M19" s="88" t="s">
        <v>1143</v>
      </c>
      <c r="N19" s="88" t="s">
        <v>1835</v>
      </c>
      <c r="O19" s="88" t="s">
        <v>1143</v>
      </c>
      <c r="P19" s="88" t="s">
        <v>1836</v>
      </c>
      <c r="Q19" s="620" t="s">
        <v>1645</v>
      </c>
      <c r="R19" s="620"/>
    </row>
    <row r="20" spans="1:18" ht="16" x14ac:dyDescent="0.2">
      <c r="A20" s="88">
        <v>827</v>
      </c>
      <c r="B20" s="112" t="s">
        <v>53</v>
      </c>
      <c r="C20" s="88" t="s">
        <v>1747</v>
      </c>
      <c r="D20" s="88" t="s">
        <v>37</v>
      </c>
      <c r="E20" s="88" t="s">
        <v>293</v>
      </c>
      <c r="F20" s="88" t="s">
        <v>37</v>
      </c>
      <c r="G20" s="88" t="s">
        <v>395</v>
      </c>
      <c r="H20" s="148">
        <v>42549</v>
      </c>
      <c r="I20" s="148">
        <v>42552</v>
      </c>
      <c r="J20" s="88" t="s">
        <v>1837</v>
      </c>
      <c r="K20" s="88" t="s">
        <v>1143</v>
      </c>
      <c r="L20" s="88" t="s">
        <v>1143</v>
      </c>
      <c r="M20" s="88" t="s">
        <v>1143</v>
      </c>
      <c r="N20" s="88" t="s">
        <v>1143</v>
      </c>
      <c r="O20" s="88" t="s">
        <v>1615</v>
      </c>
      <c r="P20" s="88" t="s">
        <v>1838</v>
      </c>
      <c r="Q20" s="622" t="s">
        <v>1241</v>
      </c>
      <c r="R20" s="622"/>
    </row>
    <row r="21" spans="1:18" ht="16" x14ac:dyDescent="0.2">
      <c r="A21" s="88">
        <v>863</v>
      </c>
      <c r="B21" s="116" t="s">
        <v>12</v>
      </c>
      <c r="C21" s="88" t="s">
        <v>1839</v>
      </c>
      <c r="D21" s="88" t="s">
        <v>37</v>
      </c>
      <c r="E21" s="88" t="s">
        <v>293</v>
      </c>
      <c r="F21" s="88" t="s">
        <v>37</v>
      </c>
      <c r="G21" s="88" t="s">
        <v>395</v>
      </c>
      <c r="H21" s="148">
        <v>42562</v>
      </c>
      <c r="I21" s="148">
        <v>42552</v>
      </c>
      <c r="J21" s="88" t="s">
        <v>1840</v>
      </c>
      <c r="K21" s="88" t="s">
        <v>1143</v>
      </c>
      <c r="L21" s="88" t="s">
        <v>1143</v>
      </c>
      <c r="M21" s="88" t="s">
        <v>1143</v>
      </c>
      <c r="N21" s="88" t="s">
        <v>1413</v>
      </c>
      <c r="O21" s="88" t="s">
        <v>1143</v>
      </c>
      <c r="P21" s="88" t="s">
        <v>1841</v>
      </c>
      <c r="Q21" s="618" t="s">
        <v>151</v>
      </c>
      <c r="R21" s="618"/>
    </row>
    <row r="22" spans="1:18" ht="16" x14ac:dyDescent="0.2">
      <c r="A22" s="88">
        <v>874</v>
      </c>
      <c r="B22" s="151" t="s">
        <v>713</v>
      </c>
      <c r="C22" s="88" t="s">
        <v>1842</v>
      </c>
      <c r="D22" s="88" t="s">
        <v>37</v>
      </c>
      <c r="E22" s="88" t="s">
        <v>313</v>
      </c>
      <c r="F22" s="150">
        <v>2.76E-2</v>
      </c>
      <c r="G22" s="88" t="s">
        <v>395</v>
      </c>
      <c r="H22" s="148">
        <v>42566</v>
      </c>
      <c r="I22" s="148">
        <v>42552</v>
      </c>
      <c r="J22" s="88" t="s">
        <v>1164</v>
      </c>
      <c r="K22" s="88" t="s">
        <v>1843</v>
      </c>
      <c r="L22" s="88" t="s">
        <v>1143</v>
      </c>
      <c r="M22" s="88" t="s">
        <v>1224</v>
      </c>
      <c r="N22" s="88" t="s">
        <v>1143</v>
      </c>
      <c r="O22" s="88" t="s">
        <v>1143</v>
      </c>
      <c r="P22" s="88" t="s">
        <v>1844</v>
      </c>
      <c r="Q22" s="623" t="s">
        <v>113</v>
      </c>
      <c r="R22" s="623"/>
    </row>
    <row r="23" spans="1:18" ht="16" x14ac:dyDescent="0.2">
      <c r="A23" s="88">
        <v>902</v>
      </c>
      <c r="B23" s="156" t="s">
        <v>35</v>
      </c>
      <c r="C23" s="88" t="s">
        <v>1845</v>
      </c>
      <c r="D23" s="88" t="s">
        <v>37</v>
      </c>
      <c r="E23" s="88" t="s">
        <v>293</v>
      </c>
      <c r="F23" s="88" t="s">
        <v>37</v>
      </c>
      <c r="G23" s="88" t="s">
        <v>395</v>
      </c>
      <c r="H23" s="148">
        <v>42552</v>
      </c>
      <c r="I23" s="148">
        <v>42552</v>
      </c>
      <c r="J23" s="88" t="s">
        <v>1846</v>
      </c>
      <c r="K23" s="88" t="s">
        <v>1847</v>
      </c>
      <c r="L23" s="88" t="s">
        <v>1143</v>
      </c>
      <c r="M23" s="88" t="s">
        <v>1143</v>
      </c>
      <c r="N23" s="88" t="s">
        <v>1143</v>
      </c>
      <c r="O23" s="88" t="s">
        <v>1848</v>
      </c>
      <c r="P23" s="88" t="s">
        <v>1849</v>
      </c>
      <c r="Q23" s="616" t="s">
        <v>1153</v>
      </c>
      <c r="R23" s="616"/>
    </row>
    <row r="24" spans="1:18" ht="16" x14ac:dyDescent="0.2">
      <c r="A24" s="88">
        <v>939</v>
      </c>
      <c r="B24" s="113" t="s">
        <v>63</v>
      </c>
      <c r="C24" s="88" t="s">
        <v>1850</v>
      </c>
      <c r="D24" s="88" t="s">
        <v>37</v>
      </c>
      <c r="E24" s="88" t="s">
        <v>293</v>
      </c>
      <c r="F24" s="88" t="s">
        <v>37</v>
      </c>
      <c r="G24" s="88" t="s">
        <v>395</v>
      </c>
      <c r="H24" s="148">
        <v>42584</v>
      </c>
      <c r="I24" s="148">
        <v>42552</v>
      </c>
      <c r="J24" s="88" t="s">
        <v>1851</v>
      </c>
      <c r="K24" s="88" t="s">
        <v>1852</v>
      </c>
      <c r="L24" s="88" t="s">
        <v>1204</v>
      </c>
      <c r="M24" s="88" t="s">
        <v>1143</v>
      </c>
      <c r="N24" s="88" t="s">
        <v>1143</v>
      </c>
      <c r="O24" s="88" t="s">
        <v>1143</v>
      </c>
      <c r="P24" s="88" t="s">
        <v>1853</v>
      </c>
      <c r="Q24" s="616" t="s">
        <v>1153</v>
      </c>
      <c r="R24" s="616"/>
    </row>
    <row r="25" spans="1:18" ht="40" customHeight="1" x14ac:dyDescent="0.2">
      <c r="A25" s="488" t="s">
        <v>1206</v>
      </c>
      <c r="B25" s="488"/>
      <c r="C25" s="488">
        <v>21</v>
      </c>
      <c r="D25" s="488"/>
      <c r="E25" s="488"/>
      <c r="F25" s="488"/>
      <c r="G25" s="488"/>
      <c r="H25" s="488"/>
      <c r="I25" s="488"/>
      <c r="J25" s="108" t="s">
        <v>1854</v>
      </c>
      <c r="K25" s="108" t="s">
        <v>1855</v>
      </c>
      <c r="L25" s="108" t="s">
        <v>383</v>
      </c>
      <c r="M25" s="108" t="s">
        <v>1856</v>
      </c>
      <c r="N25" s="108" t="s">
        <v>1857</v>
      </c>
      <c r="O25" s="108" t="s">
        <v>1858</v>
      </c>
      <c r="P25" s="490" t="s">
        <v>1859</v>
      </c>
      <c r="Q25" s="490"/>
      <c r="R25" s="490"/>
    </row>
  </sheetData>
  <mergeCells count="26">
    <mergeCell ref="A25:B25"/>
    <mergeCell ref="C25:I25"/>
    <mergeCell ref="P25:R25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13:R13"/>
    <mergeCell ref="A1:R1"/>
    <mergeCell ref="A2:R2"/>
    <mergeCell ref="Q3:R3"/>
    <mergeCell ref="Q4:R4"/>
    <mergeCell ref="Q5:R5"/>
    <mergeCell ref="Q6:R6"/>
    <mergeCell ref="Q7:R7"/>
    <mergeCell ref="Q9:R9"/>
    <mergeCell ref="Q10:R10"/>
    <mergeCell ref="Q11:R11"/>
    <mergeCell ref="Q12:R1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R21"/>
  <sheetViews>
    <sheetView workbookViewId="0">
      <selection activeCell="A23" sqref="A23:BA23"/>
    </sheetView>
  </sheetViews>
  <sheetFormatPr baseColWidth="10" defaultColWidth="8.83203125" defaultRowHeight="15" x14ac:dyDescent="0.2"/>
  <cols>
    <col min="2" max="2" width="13.5" bestFit="1" customWidth="1"/>
    <col min="3" max="3" width="24" bestFit="1" customWidth="1"/>
    <col min="4" max="4" width="16" bestFit="1" customWidth="1"/>
    <col min="5" max="5" width="15.83203125" bestFit="1" customWidth="1"/>
    <col min="6" max="6" width="14" bestFit="1" customWidth="1"/>
    <col min="7" max="7" width="19.5" bestFit="1" customWidth="1"/>
    <col min="8" max="8" width="16.1640625" bestFit="1" customWidth="1"/>
    <col min="9" max="9" width="12.6640625" bestFit="1" customWidth="1"/>
    <col min="10" max="10" width="18" bestFit="1" customWidth="1"/>
    <col min="11" max="15" width="18.33203125" bestFit="1" customWidth="1"/>
    <col min="16" max="16" width="21.33203125" bestFit="1" customWidth="1"/>
    <col min="17" max="17" width="10.6640625" bestFit="1" customWidth="1"/>
    <col min="18" max="18" width="39.5" customWidth="1"/>
  </cols>
  <sheetData>
    <row r="1" spans="1:18" ht="17" thickBot="1" x14ac:dyDescent="0.25">
      <c r="A1" s="491" t="s">
        <v>2414</v>
      </c>
      <c r="B1" s="492"/>
      <c r="C1" s="212"/>
      <c r="D1" s="212"/>
      <c r="E1" s="212"/>
      <c r="F1" s="212"/>
      <c r="G1" s="212"/>
      <c r="H1" s="212"/>
      <c r="I1" s="213"/>
      <c r="J1" s="213"/>
      <c r="K1" s="213"/>
      <c r="L1" s="213"/>
      <c r="M1" s="213"/>
      <c r="N1" s="213"/>
      <c r="O1" s="213"/>
      <c r="P1" s="213"/>
      <c r="Q1" s="213"/>
      <c r="R1" s="214"/>
    </row>
    <row r="2" spans="1:18" ht="17" thickBot="1" x14ac:dyDescent="0.25">
      <c r="A2" s="493"/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  <c r="R2" s="495"/>
    </row>
    <row r="3" spans="1:18" ht="31.5" customHeight="1" thickBot="1" x14ac:dyDescent="0.25">
      <c r="A3" s="228" t="s">
        <v>279</v>
      </c>
      <c r="B3" s="230" t="s">
        <v>34</v>
      </c>
      <c r="C3" s="230" t="s">
        <v>73</v>
      </c>
      <c r="D3" s="230"/>
      <c r="E3" s="230" t="s">
        <v>2415</v>
      </c>
      <c r="F3" s="230" t="s">
        <v>2416</v>
      </c>
      <c r="G3" s="230" t="s">
        <v>2417</v>
      </c>
      <c r="H3" s="230" t="s">
        <v>2418</v>
      </c>
      <c r="I3" s="230" t="s">
        <v>1139</v>
      </c>
      <c r="J3" s="230" t="s">
        <v>285</v>
      </c>
      <c r="K3" s="230" t="s">
        <v>286</v>
      </c>
      <c r="L3" s="230" t="s">
        <v>287</v>
      </c>
      <c r="M3" s="230" t="s">
        <v>288</v>
      </c>
      <c r="N3" s="230" t="s">
        <v>289</v>
      </c>
      <c r="O3" s="230" t="s">
        <v>1702</v>
      </c>
      <c r="P3" s="230" t="s">
        <v>24</v>
      </c>
      <c r="Q3" s="496" t="s">
        <v>380</v>
      </c>
      <c r="R3" s="497"/>
    </row>
    <row r="4" spans="1:18" ht="17" thickBot="1" x14ac:dyDescent="0.25">
      <c r="A4" s="228">
        <v>9</v>
      </c>
      <c r="B4" s="229" t="s">
        <v>102</v>
      </c>
      <c r="C4" s="230" t="s">
        <v>2733</v>
      </c>
      <c r="D4" s="243" t="s">
        <v>37</v>
      </c>
      <c r="E4" s="243" t="s">
        <v>1702</v>
      </c>
      <c r="F4" s="264">
        <v>0</v>
      </c>
      <c r="G4" s="243" t="s">
        <v>395</v>
      </c>
      <c r="H4" s="265">
        <v>42579</v>
      </c>
      <c r="I4" s="265">
        <v>42579</v>
      </c>
      <c r="J4" s="243" t="s">
        <v>1164</v>
      </c>
      <c r="K4" s="243" t="s">
        <v>1143</v>
      </c>
      <c r="L4" s="243" t="s">
        <v>1143</v>
      </c>
      <c r="M4" s="243" t="s">
        <v>1143</v>
      </c>
      <c r="N4" s="243" t="s">
        <v>1277</v>
      </c>
      <c r="O4" s="243" t="s">
        <v>2734</v>
      </c>
      <c r="P4" s="243" t="s">
        <v>2735</v>
      </c>
      <c r="Q4" s="555" t="s">
        <v>113</v>
      </c>
      <c r="R4" s="625"/>
    </row>
    <row r="5" spans="1:18" ht="17" thickBot="1" x14ac:dyDescent="0.25">
      <c r="A5" s="228">
        <v>15</v>
      </c>
      <c r="B5" s="260" t="s">
        <v>63</v>
      </c>
      <c r="C5" s="230" t="s">
        <v>2736</v>
      </c>
      <c r="D5" s="243" t="s">
        <v>37</v>
      </c>
      <c r="E5" s="243" t="s">
        <v>1559</v>
      </c>
      <c r="F5" s="264">
        <v>0</v>
      </c>
      <c r="G5" s="243" t="s">
        <v>395</v>
      </c>
      <c r="H5" s="265">
        <v>42552</v>
      </c>
      <c r="I5" s="265">
        <v>42563</v>
      </c>
      <c r="J5" s="243" t="s">
        <v>2737</v>
      </c>
      <c r="K5" s="243" t="s">
        <v>1143</v>
      </c>
      <c r="L5" s="243" t="s">
        <v>1143</v>
      </c>
      <c r="M5" s="243" t="s">
        <v>2133</v>
      </c>
      <c r="N5" s="243" t="s">
        <v>1143</v>
      </c>
      <c r="O5" s="243" t="s">
        <v>2615</v>
      </c>
      <c r="P5" s="243" t="s">
        <v>2738</v>
      </c>
      <c r="Q5" s="532" t="s">
        <v>1645</v>
      </c>
      <c r="R5" s="533"/>
    </row>
    <row r="6" spans="1:18" ht="17" thickBot="1" x14ac:dyDescent="0.25">
      <c r="A6" s="228">
        <v>145</v>
      </c>
      <c r="B6" s="260" t="s">
        <v>63</v>
      </c>
      <c r="C6" s="230" t="s">
        <v>2739</v>
      </c>
      <c r="D6" s="243" t="s">
        <v>37</v>
      </c>
      <c r="E6" s="243" t="s">
        <v>1559</v>
      </c>
      <c r="F6" s="264">
        <v>0</v>
      </c>
      <c r="G6" s="243" t="s">
        <v>395</v>
      </c>
      <c r="H6" s="265">
        <v>42565</v>
      </c>
      <c r="I6" s="265">
        <v>42558</v>
      </c>
      <c r="J6" s="243" t="s">
        <v>2740</v>
      </c>
      <c r="K6" s="243" t="s">
        <v>1143</v>
      </c>
      <c r="L6" s="243" t="s">
        <v>1413</v>
      </c>
      <c r="M6" s="243" t="s">
        <v>1143</v>
      </c>
      <c r="N6" s="243" t="s">
        <v>1143</v>
      </c>
      <c r="O6" s="243" t="s">
        <v>1143</v>
      </c>
      <c r="P6" s="243" t="s">
        <v>2741</v>
      </c>
      <c r="Q6" s="229" t="s">
        <v>336</v>
      </c>
      <c r="R6" s="275" t="s">
        <v>576</v>
      </c>
    </row>
    <row r="7" spans="1:18" ht="17" thickBot="1" x14ac:dyDescent="0.25">
      <c r="A7" s="228">
        <v>209</v>
      </c>
      <c r="B7" s="287" t="s">
        <v>337</v>
      </c>
      <c r="C7" s="230" t="s">
        <v>2037</v>
      </c>
      <c r="D7" s="243" t="s">
        <v>37</v>
      </c>
      <c r="E7" s="243" t="s">
        <v>1702</v>
      </c>
      <c r="F7" s="264">
        <v>0</v>
      </c>
      <c r="G7" s="243" t="s">
        <v>395</v>
      </c>
      <c r="H7" s="265">
        <v>42573</v>
      </c>
      <c r="I7" s="265">
        <v>42580</v>
      </c>
      <c r="J7" s="243" t="s">
        <v>1164</v>
      </c>
      <c r="K7" s="243" t="s">
        <v>1143</v>
      </c>
      <c r="L7" s="243" t="s">
        <v>1143</v>
      </c>
      <c r="M7" s="243" t="s">
        <v>1143</v>
      </c>
      <c r="N7" s="243" t="s">
        <v>1143</v>
      </c>
      <c r="O7" s="243" t="s">
        <v>2742</v>
      </c>
      <c r="P7" s="243" t="s">
        <v>2743</v>
      </c>
      <c r="Q7" s="540" t="s">
        <v>115</v>
      </c>
      <c r="R7" s="624"/>
    </row>
    <row r="8" spans="1:18" ht="17" thickBot="1" x14ac:dyDescent="0.25">
      <c r="A8" s="228">
        <v>316</v>
      </c>
      <c r="B8" s="245" t="s">
        <v>53</v>
      </c>
      <c r="C8" s="230" t="s">
        <v>1811</v>
      </c>
      <c r="D8" s="243" t="s">
        <v>37</v>
      </c>
      <c r="E8" s="243" t="s">
        <v>1702</v>
      </c>
      <c r="F8" s="264">
        <v>0</v>
      </c>
      <c r="G8" s="243" t="s">
        <v>395</v>
      </c>
      <c r="H8" s="265">
        <v>42552</v>
      </c>
      <c r="I8" s="265">
        <v>42555</v>
      </c>
      <c r="J8" s="243" t="s">
        <v>1164</v>
      </c>
      <c r="K8" s="243" t="s">
        <v>1143</v>
      </c>
      <c r="L8" s="243" t="s">
        <v>1143</v>
      </c>
      <c r="M8" s="243" t="s">
        <v>1143</v>
      </c>
      <c r="N8" s="243" t="s">
        <v>1143</v>
      </c>
      <c r="O8" s="243" t="s">
        <v>2744</v>
      </c>
      <c r="P8" s="243" t="s">
        <v>2745</v>
      </c>
      <c r="Q8" s="532" t="s">
        <v>1645</v>
      </c>
      <c r="R8" s="533"/>
    </row>
    <row r="9" spans="1:18" ht="17" thickBot="1" x14ac:dyDescent="0.25">
      <c r="A9" s="228">
        <v>478</v>
      </c>
      <c r="B9" s="245" t="s">
        <v>53</v>
      </c>
      <c r="C9" s="230" t="s">
        <v>546</v>
      </c>
      <c r="D9" s="243" t="s">
        <v>37</v>
      </c>
      <c r="E9" s="243" t="s">
        <v>2430</v>
      </c>
      <c r="F9" s="264">
        <v>0</v>
      </c>
      <c r="G9" s="243" t="s">
        <v>395</v>
      </c>
      <c r="H9" s="265">
        <v>42576</v>
      </c>
      <c r="I9" s="265">
        <v>42577</v>
      </c>
      <c r="J9" s="243" t="s">
        <v>1164</v>
      </c>
      <c r="K9" s="243" t="s">
        <v>2746</v>
      </c>
      <c r="L9" s="243" t="s">
        <v>1143</v>
      </c>
      <c r="M9" s="243" t="s">
        <v>1143</v>
      </c>
      <c r="N9" s="243" t="s">
        <v>1143</v>
      </c>
      <c r="O9" s="243" t="s">
        <v>1143</v>
      </c>
      <c r="P9" s="243" t="s">
        <v>2747</v>
      </c>
      <c r="Q9" s="532" t="s">
        <v>1645</v>
      </c>
      <c r="R9" s="533"/>
    </row>
    <row r="10" spans="1:18" ht="17" thickBot="1" x14ac:dyDescent="0.25">
      <c r="A10" s="228">
        <v>647</v>
      </c>
      <c r="B10" s="229" t="s">
        <v>102</v>
      </c>
      <c r="C10" s="230" t="s">
        <v>2748</v>
      </c>
      <c r="D10" s="243" t="s">
        <v>1141</v>
      </c>
      <c r="E10" s="243" t="s">
        <v>1702</v>
      </c>
      <c r="F10" s="264">
        <v>0</v>
      </c>
      <c r="G10" s="243" t="s">
        <v>395</v>
      </c>
      <c r="H10" s="265">
        <v>42564</v>
      </c>
      <c r="I10" s="265">
        <v>42565</v>
      </c>
      <c r="J10" s="243" t="s">
        <v>1164</v>
      </c>
      <c r="K10" s="243" t="s">
        <v>1143</v>
      </c>
      <c r="L10" s="243" t="s">
        <v>1143</v>
      </c>
      <c r="M10" s="243" t="s">
        <v>1143</v>
      </c>
      <c r="N10" s="243" t="s">
        <v>1659</v>
      </c>
      <c r="O10" s="243" t="s">
        <v>2675</v>
      </c>
      <c r="P10" s="243" t="s">
        <v>2749</v>
      </c>
      <c r="Q10" s="555" t="s">
        <v>113</v>
      </c>
      <c r="R10" s="556"/>
    </row>
    <row r="11" spans="1:18" ht="17" thickBot="1" x14ac:dyDescent="0.25">
      <c r="A11" s="228">
        <v>758</v>
      </c>
      <c r="B11" s="260" t="s">
        <v>63</v>
      </c>
      <c r="C11" s="230" t="s">
        <v>1734</v>
      </c>
      <c r="D11" s="243" t="s">
        <v>37</v>
      </c>
      <c r="E11" s="243" t="s">
        <v>1559</v>
      </c>
      <c r="F11" s="264">
        <v>0.11260000000000001</v>
      </c>
      <c r="G11" s="243" t="s">
        <v>395</v>
      </c>
      <c r="H11" s="265">
        <v>42524</v>
      </c>
      <c r="I11" s="265">
        <v>42576</v>
      </c>
      <c r="J11" s="243" t="s">
        <v>1164</v>
      </c>
      <c r="K11" s="243" t="s">
        <v>1143</v>
      </c>
      <c r="L11" s="243" t="s">
        <v>1143</v>
      </c>
      <c r="M11" s="243" t="s">
        <v>1417</v>
      </c>
      <c r="N11" s="243" t="s">
        <v>2750</v>
      </c>
      <c r="O11" s="243" t="s">
        <v>1143</v>
      </c>
      <c r="P11" s="243" t="s">
        <v>2751</v>
      </c>
      <c r="Q11" s="555" t="s">
        <v>113</v>
      </c>
      <c r="R11" s="556"/>
    </row>
    <row r="12" spans="1:18" ht="17" thickBot="1" x14ac:dyDescent="0.25">
      <c r="A12" s="228">
        <v>792</v>
      </c>
      <c r="B12" s="260" t="s">
        <v>63</v>
      </c>
      <c r="C12" s="230" t="s">
        <v>1831</v>
      </c>
      <c r="D12" s="230" t="s">
        <v>1594</v>
      </c>
      <c r="E12" s="243" t="s">
        <v>1559</v>
      </c>
      <c r="F12" s="264">
        <v>0</v>
      </c>
      <c r="G12" s="243" t="s">
        <v>395</v>
      </c>
      <c r="H12" s="265">
        <v>42555</v>
      </c>
      <c r="I12" s="273">
        <v>42475</v>
      </c>
      <c r="J12" s="243" t="s">
        <v>2752</v>
      </c>
      <c r="K12" s="243" t="s">
        <v>1143</v>
      </c>
      <c r="L12" s="243" t="s">
        <v>1228</v>
      </c>
      <c r="M12" s="243" t="s">
        <v>1143</v>
      </c>
      <c r="N12" s="243" t="s">
        <v>1143</v>
      </c>
      <c r="O12" s="243" t="s">
        <v>1143</v>
      </c>
      <c r="P12" s="243" t="s">
        <v>2753</v>
      </c>
      <c r="Q12" s="532" t="s">
        <v>1645</v>
      </c>
      <c r="R12" s="533"/>
    </row>
    <row r="13" spans="1:18" ht="17" thickBot="1" x14ac:dyDescent="0.25">
      <c r="A13" s="228">
        <v>826</v>
      </c>
      <c r="B13" s="267" t="s">
        <v>713</v>
      </c>
      <c r="C13" s="230" t="s">
        <v>355</v>
      </c>
      <c r="D13" s="243" t="s">
        <v>37</v>
      </c>
      <c r="E13" s="243" t="s">
        <v>2430</v>
      </c>
      <c r="F13" s="264">
        <v>0</v>
      </c>
      <c r="G13" s="243" t="s">
        <v>395</v>
      </c>
      <c r="H13" s="265">
        <v>42555</v>
      </c>
      <c r="I13" s="265">
        <v>42576</v>
      </c>
      <c r="J13" s="243" t="s">
        <v>2754</v>
      </c>
      <c r="K13" s="243" t="s">
        <v>2755</v>
      </c>
      <c r="L13" s="243" t="s">
        <v>1143</v>
      </c>
      <c r="M13" s="243" t="s">
        <v>1143</v>
      </c>
      <c r="N13" s="243" t="s">
        <v>1143</v>
      </c>
      <c r="O13" s="243" t="s">
        <v>2756</v>
      </c>
      <c r="P13" s="243" t="s">
        <v>2757</v>
      </c>
      <c r="Q13" s="540" t="s">
        <v>115</v>
      </c>
      <c r="R13" s="624"/>
    </row>
    <row r="14" spans="1:18" ht="17" thickBot="1" x14ac:dyDescent="0.25">
      <c r="A14" s="228">
        <v>840</v>
      </c>
      <c r="B14" s="244" t="s">
        <v>16</v>
      </c>
      <c r="C14" s="230" t="s">
        <v>2571</v>
      </c>
      <c r="D14" s="243" t="s">
        <v>37</v>
      </c>
      <c r="E14" s="243" t="s">
        <v>2430</v>
      </c>
      <c r="F14" s="264">
        <v>0</v>
      </c>
      <c r="G14" s="243" t="s">
        <v>395</v>
      </c>
      <c r="H14" s="265">
        <v>42549</v>
      </c>
      <c r="I14" s="265">
        <v>42555</v>
      </c>
      <c r="J14" s="243" t="s">
        <v>1164</v>
      </c>
      <c r="K14" s="243" t="s">
        <v>2758</v>
      </c>
      <c r="L14" s="243" t="s">
        <v>1143</v>
      </c>
      <c r="M14" s="243" t="s">
        <v>1143</v>
      </c>
      <c r="N14" s="243" t="s">
        <v>1143</v>
      </c>
      <c r="O14" s="243" t="s">
        <v>1143</v>
      </c>
      <c r="P14" s="243" t="s">
        <v>2759</v>
      </c>
      <c r="Q14" s="532" t="s">
        <v>1645</v>
      </c>
      <c r="R14" s="533"/>
    </row>
    <row r="15" spans="1:18" ht="17" thickBot="1" x14ac:dyDescent="0.25">
      <c r="A15" s="228">
        <v>943</v>
      </c>
      <c r="B15" s="267" t="s">
        <v>21</v>
      </c>
      <c r="C15" s="230" t="s">
        <v>2760</v>
      </c>
      <c r="D15" s="243" t="s">
        <v>37</v>
      </c>
      <c r="E15" s="243" t="s">
        <v>2761</v>
      </c>
      <c r="F15" s="264">
        <v>3.6400000000000002E-2</v>
      </c>
      <c r="G15" s="243" t="s">
        <v>395</v>
      </c>
      <c r="H15" s="265">
        <v>42564</v>
      </c>
      <c r="I15" s="265">
        <v>42564</v>
      </c>
      <c r="J15" s="243" t="s">
        <v>2762</v>
      </c>
      <c r="K15" s="243" t="s">
        <v>2763</v>
      </c>
      <c r="L15" s="243" t="s">
        <v>1143</v>
      </c>
      <c r="M15" s="243" t="s">
        <v>1143</v>
      </c>
      <c r="N15" s="243" t="s">
        <v>1143</v>
      </c>
      <c r="O15" s="243" t="s">
        <v>2764</v>
      </c>
      <c r="P15" s="243" t="s">
        <v>2765</v>
      </c>
      <c r="Q15" s="626" t="s">
        <v>1241</v>
      </c>
      <c r="R15" s="627"/>
    </row>
    <row r="16" spans="1:18" ht="17" thickBot="1" x14ac:dyDescent="0.25">
      <c r="A16" s="228">
        <v>961</v>
      </c>
      <c r="B16" s="244" t="s">
        <v>16</v>
      </c>
      <c r="C16" s="230" t="s">
        <v>2766</v>
      </c>
      <c r="D16" s="243" t="s">
        <v>1141</v>
      </c>
      <c r="E16" s="243" t="s">
        <v>1702</v>
      </c>
      <c r="F16" s="264">
        <v>0</v>
      </c>
      <c r="G16" s="243" t="s">
        <v>395</v>
      </c>
      <c r="H16" s="265">
        <v>42522</v>
      </c>
      <c r="I16" s="265">
        <v>42564</v>
      </c>
      <c r="J16" s="243" t="s">
        <v>1164</v>
      </c>
      <c r="K16" s="243" t="s">
        <v>1143</v>
      </c>
      <c r="L16" s="243" t="s">
        <v>1143</v>
      </c>
      <c r="M16" s="243" t="s">
        <v>1143</v>
      </c>
      <c r="N16" s="243" t="s">
        <v>1143</v>
      </c>
      <c r="O16" s="243" t="s">
        <v>2767</v>
      </c>
      <c r="P16" s="243" t="s">
        <v>2768</v>
      </c>
      <c r="Q16" s="532" t="s">
        <v>1645</v>
      </c>
      <c r="R16" s="533"/>
    </row>
    <row r="17" spans="1:18" ht="17" thickBot="1" x14ac:dyDescent="0.25">
      <c r="A17" s="228">
        <v>993</v>
      </c>
      <c r="B17" s="245" t="s">
        <v>53</v>
      </c>
      <c r="C17" s="230" t="s">
        <v>1572</v>
      </c>
      <c r="D17" s="243" t="s">
        <v>37</v>
      </c>
      <c r="E17" s="243" t="s">
        <v>2430</v>
      </c>
      <c r="F17" s="264">
        <v>0.1013</v>
      </c>
      <c r="G17" s="243" t="s">
        <v>395</v>
      </c>
      <c r="H17" s="265">
        <v>42558</v>
      </c>
      <c r="I17" s="265">
        <v>42562</v>
      </c>
      <c r="J17" s="243" t="s">
        <v>2769</v>
      </c>
      <c r="K17" s="243" t="s">
        <v>2770</v>
      </c>
      <c r="L17" s="243" t="s">
        <v>1143</v>
      </c>
      <c r="M17" s="243" t="s">
        <v>1143</v>
      </c>
      <c r="N17" s="243" t="s">
        <v>1143</v>
      </c>
      <c r="O17" s="243" t="s">
        <v>2771</v>
      </c>
      <c r="P17" s="243" t="s">
        <v>2772</v>
      </c>
      <c r="Q17" s="540" t="s">
        <v>115</v>
      </c>
      <c r="R17" s="624"/>
    </row>
    <row r="18" spans="1:18" ht="17" thickBot="1" x14ac:dyDescent="0.25">
      <c r="A18" s="228" t="s">
        <v>37</v>
      </c>
      <c r="B18" s="236" t="s">
        <v>64</v>
      </c>
      <c r="C18" s="230" t="s">
        <v>1472</v>
      </c>
      <c r="D18" s="542" t="s">
        <v>1473</v>
      </c>
      <c r="E18" s="543"/>
      <c r="F18" s="543"/>
      <c r="G18" s="544"/>
      <c r="H18" s="542" t="s">
        <v>118</v>
      </c>
      <c r="I18" s="544"/>
      <c r="J18" s="232" t="s">
        <v>2773</v>
      </c>
      <c r="K18" s="232" t="s">
        <v>2774</v>
      </c>
      <c r="L18" s="232" t="s">
        <v>1143</v>
      </c>
      <c r="M18" s="232" t="s">
        <v>1143</v>
      </c>
      <c r="N18" s="232" t="s">
        <v>1143</v>
      </c>
      <c r="O18" s="232" t="s">
        <v>1143</v>
      </c>
      <c r="P18" s="232" t="s">
        <v>2775</v>
      </c>
      <c r="Q18" s="563" t="s">
        <v>1951</v>
      </c>
      <c r="R18" s="539"/>
    </row>
    <row r="19" spans="1:18" ht="17" thickBot="1" x14ac:dyDescent="0.25">
      <c r="A19" s="546" t="s">
        <v>2472</v>
      </c>
      <c r="B19" s="548"/>
      <c r="C19" s="549">
        <v>15</v>
      </c>
      <c r="D19" s="535"/>
      <c r="E19" s="535"/>
      <c r="F19" s="535"/>
      <c r="G19" s="535"/>
      <c r="H19" s="535"/>
      <c r="I19" s="536"/>
      <c r="J19" s="251" t="s">
        <v>2776</v>
      </c>
      <c r="K19" s="269" t="s">
        <v>2777</v>
      </c>
      <c r="L19" s="270" t="s">
        <v>383</v>
      </c>
      <c r="M19" s="270" t="s">
        <v>383</v>
      </c>
      <c r="N19" s="270" t="s">
        <v>2750</v>
      </c>
      <c r="O19" s="270" t="s">
        <v>2778</v>
      </c>
      <c r="P19" s="550" t="s">
        <v>2779</v>
      </c>
      <c r="Q19" s="551"/>
      <c r="R19" s="552"/>
    </row>
    <row r="20" spans="1:18" ht="17" thickBot="1" x14ac:dyDescent="0.25">
      <c r="A20" s="588" t="s">
        <v>2477</v>
      </c>
      <c r="B20" s="589"/>
      <c r="C20" s="589"/>
      <c r="D20" s="589"/>
      <c r="E20" s="589"/>
      <c r="F20" s="589"/>
      <c r="G20" s="589"/>
      <c r="H20" s="589"/>
      <c r="I20" s="628"/>
      <c r="J20" s="272" t="s">
        <v>2780</v>
      </c>
      <c r="K20" s="272" t="s">
        <v>2781</v>
      </c>
      <c r="L20" s="272" t="s">
        <v>383</v>
      </c>
      <c r="M20" s="272" t="s">
        <v>2782</v>
      </c>
      <c r="N20" s="272" t="s">
        <v>2783</v>
      </c>
      <c r="O20" s="272" t="s">
        <v>2784</v>
      </c>
      <c r="P20" s="563" t="s">
        <v>2785</v>
      </c>
      <c r="Q20" s="538"/>
      <c r="R20" s="539"/>
    </row>
    <row r="21" spans="1:18" ht="17" thickBot="1" x14ac:dyDescent="0.25">
      <c r="A21" s="493"/>
      <c r="B21" s="494"/>
      <c r="C21" s="494"/>
      <c r="D21" s="494"/>
      <c r="E21" s="494"/>
      <c r="F21" s="494"/>
      <c r="G21" s="494"/>
      <c r="H21" s="494"/>
      <c r="I21" s="494"/>
      <c r="J21" s="494"/>
      <c r="K21" s="494"/>
      <c r="L21" s="494"/>
      <c r="M21" s="494"/>
      <c r="N21" s="494"/>
      <c r="O21" s="494"/>
      <c r="P21" s="494"/>
      <c r="Q21" s="494"/>
      <c r="R21" s="495"/>
    </row>
  </sheetData>
  <mergeCells count="25">
    <mergeCell ref="A21:R21"/>
    <mergeCell ref="Q14:R14"/>
    <mergeCell ref="Q15:R15"/>
    <mergeCell ref="Q16:R16"/>
    <mergeCell ref="Q17:R17"/>
    <mergeCell ref="D18:G18"/>
    <mergeCell ref="H18:I18"/>
    <mergeCell ref="Q18:R18"/>
    <mergeCell ref="A19:B19"/>
    <mergeCell ref="C19:I19"/>
    <mergeCell ref="P19:R19"/>
    <mergeCell ref="A20:I20"/>
    <mergeCell ref="P20:R20"/>
    <mergeCell ref="Q13:R13"/>
    <mergeCell ref="A1:B1"/>
    <mergeCell ref="A2:R2"/>
    <mergeCell ref="Q3:R3"/>
    <mergeCell ref="Q4:R4"/>
    <mergeCell ref="Q5:R5"/>
    <mergeCell ref="Q7:R7"/>
    <mergeCell ref="Q8:R8"/>
    <mergeCell ref="Q9:R9"/>
    <mergeCell ref="Q10:R10"/>
    <mergeCell ref="Q11:R11"/>
    <mergeCell ref="Q12:R12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R32"/>
  <sheetViews>
    <sheetView zoomScale="80" zoomScaleNormal="80" workbookViewId="0">
      <selection activeCell="A23" sqref="A23:BA23"/>
    </sheetView>
  </sheetViews>
  <sheetFormatPr baseColWidth="10" defaultColWidth="9.1640625" defaultRowHeight="15" x14ac:dyDescent="0.2"/>
  <cols>
    <col min="1" max="1" width="9.33203125" style="4" bestFit="1" customWidth="1"/>
    <col min="2" max="2" width="15.5" style="4" bestFit="1" customWidth="1"/>
    <col min="3" max="3" width="25.5" style="4" bestFit="1" customWidth="1"/>
    <col min="4" max="4" width="17.1640625" style="4" bestFit="1" customWidth="1"/>
    <col min="5" max="5" width="15.83203125" style="4" bestFit="1" customWidth="1"/>
    <col min="6" max="6" width="9" style="4" bestFit="1" customWidth="1"/>
    <col min="7" max="7" width="2.5" style="4" bestFit="1" customWidth="1"/>
    <col min="8" max="8" width="18.6640625" style="4" bestFit="1" customWidth="1"/>
    <col min="9" max="9" width="20.33203125" style="4" bestFit="1" customWidth="1"/>
    <col min="10" max="14" width="18.33203125" style="4" bestFit="1" customWidth="1"/>
    <col min="15" max="15" width="20.1640625" style="4" bestFit="1" customWidth="1"/>
    <col min="16" max="16" width="21.33203125" style="4" bestFit="1" customWidth="1"/>
    <col min="17" max="17" width="22.33203125" style="4" bestFit="1" customWidth="1"/>
    <col min="18" max="18" width="12.33203125" style="4" bestFit="1" customWidth="1"/>
    <col min="19" max="16384" width="9.1640625" style="4"/>
  </cols>
  <sheetData>
    <row r="1" spans="1:18" ht="16" x14ac:dyDescent="0.2">
      <c r="A1" s="477" t="s">
        <v>1137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</row>
    <row r="2" spans="1:18" ht="16" x14ac:dyDescent="0.2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  <c r="R2" s="478"/>
    </row>
    <row r="3" spans="1:18" ht="16" x14ac:dyDescent="0.2">
      <c r="A3" s="88" t="s">
        <v>279</v>
      </c>
      <c r="B3" s="88" t="s">
        <v>34</v>
      </c>
      <c r="C3" s="88" t="s">
        <v>73</v>
      </c>
      <c r="D3" s="88"/>
      <c r="E3" s="88" t="s">
        <v>1138</v>
      </c>
      <c r="F3" s="88"/>
      <c r="G3" s="88"/>
      <c r="H3" s="88" t="s">
        <v>283</v>
      </c>
      <c r="I3" s="88" t="s">
        <v>1210</v>
      </c>
      <c r="J3" s="88" t="s">
        <v>285</v>
      </c>
      <c r="K3" s="88" t="s">
        <v>286</v>
      </c>
      <c r="L3" s="88" t="s">
        <v>287</v>
      </c>
      <c r="M3" s="88" t="s">
        <v>288</v>
      </c>
      <c r="N3" s="88" t="s">
        <v>289</v>
      </c>
      <c r="O3" s="88" t="s">
        <v>290</v>
      </c>
      <c r="P3" s="88" t="s">
        <v>24</v>
      </c>
      <c r="Q3" s="478" t="s">
        <v>380</v>
      </c>
      <c r="R3" s="478"/>
    </row>
    <row r="4" spans="1:18" ht="16" x14ac:dyDescent="0.2">
      <c r="A4" s="88">
        <v>15</v>
      </c>
      <c r="B4" s="113" t="s">
        <v>63</v>
      </c>
      <c r="C4" s="88" t="s">
        <v>1860</v>
      </c>
      <c r="D4" s="88" t="s">
        <v>37</v>
      </c>
      <c r="E4" s="88" t="s">
        <v>293</v>
      </c>
      <c r="F4" s="88" t="s">
        <v>37</v>
      </c>
      <c r="G4" s="88" t="s">
        <v>37</v>
      </c>
      <c r="H4" s="148">
        <v>42611</v>
      </c>
      <c r="I4" s="148">
        <v>42612</v>
      </c>
      <c r="J4" s="88" t="s">
        <v>1861</v>
      </c>
      <c r="K4" s="88" t="s">
        <v>1143</v>
      </c>
      <c r="L4" s="88" t="s">
        <v>1143</v>
      </c>
      <c r="M4" s="88" t="s">
        <v>1143</v>
      </c>
      <c r="N4" s="88" t="s">
        <v>1143</v>
      </c>
      <c r="O4" s="88" t="s">
        <v>1143</v>
      </c>
      <c r="P4" s="88" t="s">
        <v>1862</v>
      </c>
      <c r="Q4" s="629" t="s">
        <v>1645</v>
      </c>
      <c r="R4" s="629"/>
    </row>
    <row r="5" spans="1:18" ht="16" x14ac:dyDescent="0.2">
      <c r="A5" s="88">
        <v>26</v>
      </c>
      <c r="B5" s="113" t="s">
        <v>63</v>
      </c>
      <c r="C5" s="88" t="s">
        <v>1863</v>
      </c>
      <c r="D5" s="88" t="s">
        <v>37</v>
      </c>
      <c r="E5" s="88" t="s">
        <v>293</v>
      </c>
      <c r="F5" s="88" t="s">
        <v>37</v>
      </c>
      <c r="G5" s="88" t="s">
        <v>395</v>
      </c>
      <c r="H5" s="148">
        <v>42598</v>
      </c>
      <c r="I5" s="148">
        <v>42598</v>
      </c>
      <c r="J5" s="88" t="s">
        <v>1164</v>
      </c>
      <c r="K5" s="88" t="s">
        <v>1143</v>
      </c>
      <c r="L5" s="88" t="s">
        <v>1143</v>
      </c>
      <c r="M5" s="88" t="s">
        <v>1864</v>
      </c>
      <c r="N5" s="88" t="s">
        <v>1143</v>
      </c>
      <c r="O5" s="88" t="s">
        <v>1143</v>
      </c>
      <c r="P5" s="88" t="s">
        <v>1865</v>
      </c>
      <c r="Q5" s="630" t="s">
        <v>1241</v>
      </c>
      <c r="R5" s="630"/>
    </row>
    <row r="6" spans="1:18" ht="16" x14ac:dyDescent="0.2">
      <c r="A6" s="88">
        <v>26</v>
      </c>
      <c r="B6" s="113" t="s">
        <v>63</v>
      </c>
      <c r="C6" s="88" t="s">
        <v>1863</v>
      </c>
      <c r="D6" s="88" t="s">
        <v>37</v>
      </c>
      <c r="E6" s="88" t="s">
        <v>293</v>
      </c>
      <c r="F6" s="88" t="s">
        <v>37</v>
      </c>
      <c r="G6" s="88" t="s">
        <v>395</v>
      </c>
      <c r="H6" s="148">
        <v>42606</v>
      </c>
      <c r="I6" s="148">
        <v>42600</v>
      </c>
      <c r="J6" s="88" t="s">
        <v>1164</v>
      </c>
      <c r="K6" s="88" t="s">
        <v>1143</v>
      </c>
      <c r="L6" s="88" t="s">
        <v>1143</v>
      </c>
      <c r="M6" s="88" t="s">
        <v>1141</v>
      </c>
      <c r="N6" s="88" t="s">
        <v>1866</v>
      </c>
      <c r="O6" s="88" t="s">
        <v>1143</v>
      </c>
      <c r="P6" s="88" t="s">
        <v>1867</v>
      </c>
      <c r="Q6" s="630" t="s">
        <v>1241</v>
      </c>
      <c r="R6" s="630"/>
    </row>
    <row r="7" spans="1:18" ht="16" x14ac:dyDescent="0.2">
      <c r="A7" s="88">
        <v>26</v>
      </c>
      <c r="B7" s="113" t="s">
        <v>63</v>
      </c>
      <c r="C7" s="88" t="s">
        <v>1863</v>
      </c>
      <c r="D7" s="88" t="s">
        <v>37</v>
      </c>
      <c r="E7" s="88" t="s">
        <v>293</v>
      </c>
      <c r="F7" s="88" t="s">
        <v>37</v>
      </c>
      <c r="G7" s="88" t="s">
        <v>395</v>
      </c>
      <c r="H7" s="148">
        <v>42607</v>
      </c>
      <c r="I7" s="148">
        <v>42613</v>
      </c>
      <c r="J7" s="88" t="s">
        <v>1164</v>
      </c>
      <c r="K7" s="88" t="s">
        <v>1143</v>
      </c>
      <c r="L7" s="88" t="s">
        <v>1143</v>
      </c>
      <c r="M7" s="88" t="s">
        <v>1868</v>
      </c>
      <c r="N7" s="88" t="s">
        <v>1143</v>
      </c>
      <c r="O7" s="88" t="s">
        <v>1143</v>
      </c>
      <c r="P7" s="88" t="s">
        <v>1865</v>
      </c>
      <c r="Q7" s="630" t="s">
        <v>1241</v>
      </c>
      <c r="R7" s="630"/>
    </row>
    <row r="8" spans="1:18" ht="16" x14ac:dyDescent="0.2">
      <c r="A8" s="88">
        <v>88</v>
      </c>
      <c r="B8" s="112" t="s">
        <v>53</v>
      </c>
      <c r="C8" s="88" t="s">
        <v>180</v>
      </c>
      <c r="D8" s="88" t="s">
        <v>37</v>
      </c>
      <c r="E8" s="88" t="s">
        <v>293</v>
      </c>
      <c r="F8" s="88" t="s">
        <v>37</v>
      </c>
      <c r="G8" s="88" t="s">
        <v>395</v>
      </c>
      <c r="H8" s="148">
        <v>42579</v>
      </c>
      <c r="I8" s="148">
        <v>42583</v>
      </c>
      <c r="J8" s="88" t="s">
        <v>1869</v>
      </c>
      <c r="K8" s="88" t="s">
        <v>1143</v>
      </c>
      <c r="L8" s="88" t="s">
        <v>1413</v>
      </c>
      <c r="M8" s="88" t="s">
        <v>1143</v>
      </c>
      <c r="N8" s="88" t="s">
        <v>1143</v>
      </c>
      <c r="O8" s="88" t="s">
        <v>1870</v>
      </c>
      <c r="P8" s="88" t="s">
        <v>1871</v>
      </c>
      <c r="Q8" s="623" t="s">
        <v>113</v>
      </c>
      <c r="R8" s="623"/>
    </row>
    <row r="9" spans="1:18" ht="16" x14ac:dyDescent="0.2">
      <c r="A9" s="88">
        <v>98</v>
      </c>
      <c r="B9" s="119" t="s">
        <v>182</v>
      </c>
      <c r="C9" s="88" t="s">
        <v>1872</v>
      </c>
      <c r="D9" s="88" t="s">
        <v>1873</v>
      </c>
      <c r="E9" s="88" t="s">
        <v>1874</v>
      </c>
      <c r="F9" s="150">
        <v>7.0000000000000007E-2</v>
      </c>
      <c r="G9" s="88" t="s">
        <v>395</v>
      </c>
      <c r="H9" s="148">
        <v>42597</v>
      </c>
      <c r="I9" s="148">
        <v>42572</v>
      </c>
      <c r="J9" s="88" t="s">
        <v>1875</v>
      </c>
      <c r="K9" s="88" t="s">
        <v>1221</v>
      </c>
      <c r="L9" s="88" t="s">
        <v>1143</v>
      </c>
      <c r="M9" s="88" t="s">
        <v>1143</v>
      </c>
      <c r="N9" s="88" t="s">
        <v>1143</v>
      </c>
      <c r="O9" s="88" t="s">
        <v>1143</v>
      </c>
      <c r="P9" s="88" t="s">
        <v>1876</v>
      </c>
      <c r="Q9" s="616" t="s">
        <v>1153</v>
      </c>
      <c r="R9" s="616"/>
    </row>
    <row r="10" spans="1:18" ht="16" x14ac:dyDescent="0.2">
      <c r="A10" s="88">
        <v>113</v>
      </c>
      <c r="B10" s="156" t="s">
        <v>35</v>
      </c>
      <c r="C10" s="88" t="s">
        <v>1877</v>
      </c>
      <c r="D10" s="88" t="s">
        <v>37</v>
      </c>
      <c r="E10" s="88" t="s">
        <v>293</v>
      </c>
      <c r="F10" s="88" t="s">
        <v>37</v>
      </c>
      <c r="G10" s="88" t="s">
        <v>395</v>
      </c>
      <c r="H10" s="148">
        <v>42551</v>
      </c>
      <c r="I10" s="148">
        <v>42583</v>
      </c>
      <c r="J10" s="88" t="s">
        <v>1878</v>
      </c>
      <c r="K10" s="88" t="s">
        <v>1143</v>
      </c>
      <c r="L10" s="88" t="s">
        <v>1143</v>
      </c>
      <c r="M10" s="88" t="s">
        <v>1143</v>
      </c>
      <c r="N10" s="88" t="s">
        <v>1143</v>
      </c>
      <c r="O10" s="88" t="s">
        <v>1143</v>
      </c>
      <c r="P10" s="88" t="s">
        <v>1879</v>
      </c>
      <c r="Q10" s="621" t="s">
        <v>115</v>
      </c>
      <c r="R10" s="621"/>
    </row>
    <row r="11" spans="1:18" ht="16" x14ac:dyDescent="0.2">
      <c r="A11" s="88">
        <v>150</v>
      </c>
      <c r="B11" s="116" t="s">
        <v>12</v>
      </c>
      <c r="C11" s="88" t="s">
        <v>1880</v>
      </c>
      <c r="D11" s="88" t="s">
        <v>37</v>
      </c>
      <c r="E11" s="88" t="s">
        <v>1874</v>
      </c>
      <c r="F11" s="150">
        <v>4.1000000000000002E-2</v>
      </c>
      <c r="G11" s="88" t="s">
        <v>395</v>
      </c>
      <c r="H11" s="148">
        <v>42612</v>
      </c>
      <c r="I11" s="148">
        <v>42583</v>
      </c>
      <c r="J11" s="88" t="s">
        <v>1881</v>
      </c>
      <c r="K11" s="88" t="s">
        <v>1143</v>
      </c>
      <c r="L11" s="88" t="s">
        <v>1143</v>
      </c>
      <c r="M11" s="88" t="s">
        <v>1882</v>
      </c>
      <c r="N11" s="88" t="s">
        <v>1143</v>
      </c>
      <c r="O11" s="88" t="s">
        <v>1143</v>
      </c>
      <c r="P11" s="88" t="s">
        <v>1883</v>
      </c>
      <c r="Q11" s="618" t="s">
        <v>151</v>
      </c>
      <c r="R11" s="618"/>
    </row>
    <row r="12" spans="1:18" ht="16" x14ac:dyDescent="0.2">
      <c r="A12" s="88">
        <v>259</v>
      </c>
      <c r="B12" s="112" t="s">
        <v>53</v>
      </c>
      <c r="C12" s="88" t="s">
        <v>1884</v>
      </c>
      <c r="D12" s="88" t="s">
        <v>395</v>
      </c>
      <c r="E12" s="88" t="s">
        <v>293</v>
      </c>
      <c r="F12" s="88" t="s">
        <v>37</v>
      </c>
      <c r="G12" s="88" t="s">
        <v>395</v>
      </c>
      <c r="H12" s="148">
        <v>42587</v>
      </c>
      <c r="I12" s="148">
        <v>42587</v>
      </c>
      <c r="J12" s="88" t="s">
        <v>1164</v>
      </c>
      <c r="K12" s="88" t="s">
        <v>1885</v>
      </c>
      <c r="L12" s="88" t="s">
        <v>1143</v>
      </c>
      <c r="M12" s="88" t="s">
        <v>1143</v>
      </c>
      <c r="N12" s="88" t="s">
        <v>1143</v>
      </c>
      <c r="O12" s="88" t="s">
        <v>1143</v>
      </c>
      <c r="P12" s="88" t="s">
        <v>1886</v>
      </c>
      <c r="Q12" s="617" t="s">
        <v>655</v>
      </c>
      <c r="R12" s="617"/>
    </row>
    <row r="13" spans="1:18" ht="16" x14ac:dyDescent="0.2">
      <c r="A13" s="88">
        <v>264</v>
      </c>
      <c r="B13" s="115" t="s">
        <v>102</v>
      </c>
      <c r="C13" s="88" t="s">
        <v>1887</v>
      </c>
      <c r="D13" s="88" t="s">
        <v>37</v>
      </c>
      <c r="E13" s="88" t="s">
        <v>1874</v>
      </c>
      <c r="F13" s="150">
        <v>9.0399999999999994E-2</v>
      </c>
      <c r="G13" s="88" t="s">
        <v>395</v>
      </c>
      <c r="H13" s="148">
        <v>42594</v>
      </c>
      <c r="I13" s="148">
        <v>42583</v>
      </c>
      <c r="J13" s="88" t="s">
        <v>1888</v>
      </c>
      <c r="K13" s="88" t="s">
        <v>1143</v>
      </c>
      <c r="L13" s="88" t="s">
        <v>1143</v>
      </c>
      <c r="M13" s="88" t="s">
        <v>1889</v>
      </c>
      <c r="N13" s="88" t="s">
        <v>1143</v>
      </c>
      <c r="O13" s="88" t="s">
        <v>1143</v>
      </c>
      <c r="P13" s="88" t="s">
        <v>1890</v>
      </c>
      <c r="Q13" s="623" t="s">
        <v>113</v>
      </c>
      <c r="R13" s="623"/>
    </row>
    <row r="14" spans="1:18" ht="16" x14ac:dyDescent="0.2">
      <c r="A14" s="88">
        <v>316</v>
      </c>
      <c r="B14" s="112" t="s">
        <v>53</v>
      </c>
      <c r="C14" s="88" t="s">
        <v>1891</v>
      </c>
      <c r="D14" s="88" t="s">
        <v>37</v>
      </c>
      <c r="E14" s="88" t="s">
        <v>293</v>
      </c>
      <c r="F14" s="88" t="s">
        <v>37</v>
      </c>
      <c r="G14" s="88" t="s">
        <v>395</v>
      </c>
      <c r="H14" s="148">
        <v>42605</v>
      </c>
      <c r="I14" s="148">
        <v>42605</v>
      </c>
      <c r="J14" s="88" t="s">
        <v>1164</v>
      </c>
      <c r="K14" s="88" t="s">
        <v>1143</v>
      </c>
      <c r="L14" s="88" t="s">
        <v>1143</v>
      </c>
      <c r="M14" s="88" t="s">
        <v>1143</v>
      </c>
      <c r="N14" s="88" t="s">
        <v>1143</v>
      </c>
      <c r="O14" s="88" t="s">
        <v>1892</v>
      </c>
      <c r="P14" s="88" t="s">
        <v>1893</v>
      </c>
      <c r="Q14" s="629" t="s">
        <v>1645</v>
      </c>
      <c r="R14" s="629"/>
    </row>
    <row r="15" spans="1:18" ht="16" x14ac:dyDescent="0.2">
      <c r="A15" s="88">
        <v>355</v>
      </c>
      <c r="B15" s="119" t="s">
        <v>182</v>
      </c>
      <c r="C15" s="88" t="s">
        <v>1894</v>
      </c>
      <c r="D15" s="88" t="s">
        <v>1873</v>
      </c>
      <c r="E15" s="88" t="s">
        <v>313</v>
      </c>
      <c r="F15" s="150">
        <v>0.03</v>
      </c>
      <c r="G15" s="88" t="s">
        <v>395</v>
      </c>
      <c r="H15" s="148">
        <v>42597</v>
      </c>
      <c r="I15" s="148">
        <v>42571</v>
      </c>
      <c r="J15" s="88" t="s">
        <v>1895</v>
      </c>
      <c r="K15" s="88" t="s">
        <v>1143</v>
      </c>
      <c r="L15" s="88" t="s">
        <v>1143</v>
      </c>
      <c r="M15" s="88" t="s">
        <v>1143</v>
      </c>
      <c r="N15" s="88" t="s">
        <v>1143</v>
      </c>
      <c r="O15" s="88" t="s">
        <v>1143</v>
      </c>
      <c r="P15" s="88" t="s">
        <v>1896</v>
      </c>
      <c r="Q15" s="616" t="s">
        <v>1153</v>
      </c>
      <c r="R15" s="616"/>
    </row>
    <row r="16" spans="1:18" ht="16" x14ac:dyDescent="0.2">
      <c r="A16" s="88">
        <v>367</v>
      </c>
      <c r="B16" s="157" t="s">
        <v>64</v>
      </c>
      <c r="C16" s="88" t="s">
        <v>1897</v>
      </c>
      <c r="D16" s="88" t="s">
        <v>395</v>
      </c>
      <c r="E16" s="88" t="s">
        <v>293</v>
      </c>
      <c r="F16" s="88" t="s">
        <v>37</v>
      </c>
      <c r="G16" s="88" t="s">
        <v>395</v>
      </c>
      <c r="H16" s="148">
        <v>42572</v>
      </c>
      <c r="I16" s="148">
        <v>42583</v>
      </c>
      <c r="J16" s="88" t="s">
        <v>1164</v>
      </c>
      <c r="K16" s="88" t="s">
        <v>1898</v>
      </c>
      <c r="L16" s="88" t="s">
        <v>1899</v>
      </c>
      <c r="M16" s="88" t="s">
        <v>1143</v>
      </c>
      <c r="N16" s="88" t="s">
        <v>1143</v>
      </c>
      <c r="O16" s="88" t="s">
        <v>1143</v>
      </c>
      <c r="P16" s="88" t="s">
        <v>1900</v>
      </c>
      <c r="Q16" s="618" t="s">
        <v>151</v>
      </c>
      <c r="R16" s="618"/>
    </row>
    <row r="17" spans="1:18" ht="16" x14ac:dyDescent="0.2">
      <c r="A17" s="88">
        <v>376</v>
      </c>
      <c r="B17" s="115" t="s">
        <v>102</v>
      </c>
      <c r="C17" s="88" t="s">
        <v>1901</v>
      </c>
      <c r="D17" s="88" t="s">
        <v>395</v>
      </c>
      <c r="E17" s="88" t="s">
        <v>293</v>
      </c>
      <c r="F17" s="88" t="s">
        <v>37</v>
      </c>
      <c r="G17" s="88" t="s">
        <v>395</v>
      </c>
      <c r="H17" s="148">
        <v>42593</v>
      </c>
      <c r="I17" s="148">
        <v>42601</v>
      </c>
      <c r="J17" s="88" t="s">
        <v>1902</v>
      </c>
      <c r="K17" s="88" t="s">
        <v>1903</v>
      </c>
      <c r="L17" s="88" t="s">
        <v>1143</v>
      </c>
      <c r="M17" s="88" t="s">
        <v>1143</v>
      </c>
      <c r="N17" s="88" t="s">
        <v>1143</v>
      </c>
      <c r="O17" s="88" t="s">
        <v>1143</v>
      </c>
      <c r="P17" s="88" t="s">
        <v>1904</v>
      </c>
      <c r="Q17" s="623" t="s">
        <v>113</v>
      </c>
      <c r="R17" s="623"/>
    </row>
    <row r="18" spans="1:18" ht="16" x14ac:dyDescent="0.2">
      <c r="A18" s="88">
        <v>383</v>
      </c>
      <c r="B18" s="108" t="s">
        <v>36</v>
      </c>
      <c r="C18" s="88" t="s">
        <v>1905</v>
      </c>
      <c r="D18" s="88" t="s">
        <v>395</v>
      </c>
      <c r="E18" s="88" t="s">
        <v>293</v>
      </c>
      <c r="F18" s="88" t="s">
        <v>37</v>
      </c>
      <c r="G18" s="88" t="s">
        <v>395</v>
      </c>
      <c r="H18" s="148">
        <v>42590</v>
      </c>
      <c r="I18" s="148">
        <v>42592</v>
      </c>
      <c r="J18" s="88" t="s">
        <v>1906</v>
      </c>
      <c r="K18" s="88" t="s">
        <v>1143</v>
      </c>
      <c r="L18" s="88" t="s">
        <v>1143</v>
      </c>
      <c r="M18" s="88" t="s">
        <v>1143</v>
      </c>
      <c r="N18" s="88" t="s">
        <v>1143</v>
      </c>
      <c r="O18" s="88" t="s">
        <v>1143</v>
      </c>
      <c r="P18" s="88" t="s">
        <v>1907</v>
      </c>
      <c r="Q18" s="629" t="s">
        <v>1645</v>
      </c>
      <c r="R18" s="629"/>
    </row>
    <row r="19" spans="1:18" ht="16" x14ac:dyDescent="0.2">
      <c r="A19" s="88">
        <v>471</v>
      </c>
      <c r="B19" s="108" t="s">
        <v>36</v>
      </c>
      <c r="C19" s="88" t="s">
        <v>1908</v>
      </c>
      <c r="D19" s="88" t="s">
        <v>37</v>
      </c>
      <c r="E19" s="88" t="s">
        <v>293</v>
      </c>
      <c r="F19" s="88" t="s">
        <v>37</v>
      </c>
      <c r="G19" s="88" t="s">
        <v>395</v>
      </c>
      <c r="H19" s="148">
        <v>42583</v>
      </c>
      <c r="I19" s="148">
        <v>42583</v>
      </c>
      <c r="J19" s="88" t="s">
        <v>1909</v>
      </c>
      <c r="K19" s="88" t="s">
        <v>1143</v>
      </c>
      <c r="L19" s="88" t="s">
        <v>1143</v>
      </c>
      <c r="M19" s="88" t="s">
        <v>1143</v>
      </c>
      <c r="N19" s="88" t="s">
        <v>1143</v>
      </c>
      <c r="O19" s="88" t="s">
        <v>1143</v>
      </c>
      <c r="P19" s="88" t="s">
        <v>1910</v>
      </c>
      <c r="Q19" s="619" t="s">
        <v>1174</v>
      </c>
      <c r="R19" s="619"/>
    </row>
    <row r="20" spans="1:18" ht="16" x14ac:dyDescent="0.2">
      <c r="A20" s="88">
        <v>655</v>
      </c>
      <c r="B20" s="119" t="s">
        <v>182</v>
      </c>
      <c r="C20" s="88" t="s">
        <v>1911</v>
      </c>
      <c r="D20" s="88" t="s">
        <v>37</v>
      </c>
      <c r="E20" s="88" t="s">
        <v>293</v>
      </c>
      <c r="F20" s="88" t="s">
        <v>37</v>
      </c>
      <c r="G20" s="88" t="s">
        <v>395</v>
      </c>
      <c r="H20" s="148">
        <v>42590</v>
      </c>
      <c r="I20" s="148">
        <v>42592</v>
      </c>
      <c r="J20" s="88" t="s">
        <v>1164</v>
      </c>
      <c r="K20" s="88" t="s">
        <v>1912</v>
      </c>
      <c r="L20" s="88" t="s">
        <v>1143</v>
      </c>
      <c r="M20" s="88" t="s">
        <v>1143</v>
      </c>
      <c r="N20" s="88" t="s">
        <v>1143</v>
      </c>
      <c r="O20" s="88" t="s">
        <v>1143</v>
      </c>
      <c r="P20" s="88" t="s">
        <v>1913</v>
      </c>
      <c r="Q20" s="619" t="s">
        <v>1174</v>
      </c>
      <c r="R20" s="619"/>
    </row>
    <row r="21" spans="1:18" ht="16" x14ac:dyDescent="0.2">
      <c r="A21" s="88">
        <v>664</v>
      </c>
      <c r="B21" s="119" t="s">
        <v>182</v>
      </c>
      <c r="C21" s="88" t="s">
        <v>1291</v>
      </c>
      <c r="D21" s="88" t="s">
        <v>37</v>
      </c>
      <c r="E21" s="88" t="s">
        <v>1107</v>
      </c>
      <c r="F21" s="88" t="s">
        <v>37</v>
      </c>
      <c r="G21" s="88" t="s">
        <v>395</v>
      </c>
      <c r="H21" s="148">
        <v>42599</v>
      </c>
      <c r="I21" s="148">
        <v>42593</v>
      </c>
      <c r="J21" s="88" t="s">
        <v>1914</v>
      </c>
      <c r="K21" s="88" t="s">
        <v>1915</v>
      </c>
      <c r="L21" s="88" t="s">
        <v>1143</v>
      </c>
      <c r="M21" s="88" t="s">
        <v>1143</v>
      </c>
      <c r="N21" s="88" t="s">
        <v>1143</v>
      </c>
      <c r="O21" s="88" t="s">
        <v>1143</v>
      </c>
      <c r="P21" s="88" t="s">
        <v>1916</v>
      </c>
      <c r="Q21" s="623" t="s">
        <v>113</v>
      </c>
      <c r="R21" s="623"/>
    </row>
    <row r="22" spans="1:18" ht="16" x14ac:dyDescent="0.2">
      <c r="A22" s="88">
        <v>736</v>
      </c>
      <c r="B22" s="115" t="s">
        <v>102</v>
      </c>
      <c r="C22" s="88" t="s">
        <v>1917</v>
      </c>
      <c r="D22" s="88" t="s">
        <v>1918</v>
      </c>
      <c r="E22" s="88" t="s">
        <v>313</v>
      </c>
      <c r="F22" s="150">
        <v>1.9699999999999999E-2</v>
      </c>
      <c r="G22" s="88" t="s">
        <v>395</v>
      </c>
      <c r="H22" s="148">
        <v>42593</v>
      </c>
      <c r="I22" s="148">
        <v>42541</v>
      </c>
      <c r="J22" s="88" t="s">
        <v>1919</v>
      </c>
      <c r="K22" s="88" t="s">
        <v>1920</v>
      </c>
      <c r="L22" s="88" t="s">
        <v>1143</v>
      </c>
      <c r="M22" s="88" t="s">
        <v>1143</v>
      </c>
      <c r="N22" s="88" t="s">
        <v>1143</v>
      </c>
      <c r="O22" s="88" t="s">
        <v>1285</v>
      </c>
      <c r="P22" s="88" t="s">
        <v>1921</v>
      </c>
      <c r="Q22" s="623" t="s">
        <v>113</v>
      </c>
      <c r="R22" s="623"/>
    </row>
    <row r="23" spans="1:18" ht="16" x14ac:dyDescent="0.2">
      <c r="A23" s="88">
        <v>759</v>
      </c>
      <c r="B23" s="108" t="s">
        <v>36</v>
      </c>
      <c r="C23" s="88" t="s">
        <v>1738</v>
      </c>
      <c r="D23" s="88" t="s">
        <v>37</v>
      </c>
      <c r="E23" s="88" t="s">
        <v>313</v>
      </c>
      <c r="F23" s="150">
        <v>9.1999999999999998E-3</v>
      </c>
      <c r="G23" s="88" t="s">
        <v>395</v>
      </c>
      <c r="H23" s="148">
        <v>42585</v>
      </c>
      <c r="I23" s="148">
        <v>42583</v>
      </c>
      <c r="J23" s="88" t="s">
        <v>1922</v>
      </c>
      <c r="K23" s="88" t="s">
        <v>1923</v>
      </c>
      <c r="L23" s="88" t="s">
        <v>1143</v>
      </c>
      <c r="M23" s="88" t="s">
        <v>1143</v>
      </c>
      <c r="N23" s="88" t="s">
        <v>1329</v>
      </c>
      <c r="O23" s="88" t="s">
        <v>1143</v>
      </c>
      <c r="P23" s="88" t="s">
        <v>1924</v>
      </c>
      <c r="Q23" s="629" t="s">
        <v>1645</v>
      </c>
      <c r="R23" s="629"/>
    </row>
    <row r="24" spans="1:18" ht="16" x14ac:dyDescent="0.2">
      <c r="A24" s="88">
        <v>820</v>
      </c>
      <c r="B24" s="159" t="s">
        <v>337</v>
      </c>
      <c r="C24" s="88" t="s">
        <v>1925</v>
      </c>
      <c r="D24" s="88" t="s">
        <v>37</v>
      </c>
      <c r="E24" s="88" t="s">
        <v>293</v>
      </c>
      <c r="F24" s="88" t="s">
        <v>37</v>
      </c>
      <c r="G24" s="88" t="s">
        <v>395</v>
      </c>
      <c r="H24" s="148">
        <v>42584</v>
      </c>
      <c r="I24" s="148">
        <v>42584</v>
      </c>
      <c r="J24" s="88" t="s">
        <v>1164</v>
      </c>
      <c r="K24" s="88" t="s">
        <v>1143</v>
      </c>
      <c r="L24" s="88" t="s">
        <v>1659</v>
      </c>
      <c r="M24" s="88" t="s">
        <v>1926</v>
      </c>
      <c r="N24" s="88" t="s">
        <v>1143</v>
      </c>
      <c r="O24" s="88" t="s">
        <v>1143</v>
      </c>
      <c r="P24" s="88" t="s">
        <v>1927</v>
      </c>
      <c r="Q24" s="623" t="s">
        <v>113</v>
      </c>
      <c r="R24" s="623"/>
    </row>
    <row r="25" spans="1:18" ht="16" x14ac:dyDescent="0.2">
      <c r="A25" s="88">
        <v>834</v>
      </c>
      <c r="B25" s="112" t="s">
        <v>53</v>
      </c>
      <c r="C25" s="88" t="s">
        <v>1928</v>
      </c>
      <c r="D25" s="88" t="s">
        <v>37</v>
      </c>
      <c r="E25" s="88" t="s">
        <v>1874</v>
      </c>
      <c r="F25" s="150">
        <v>0.03</v>
      </c>
      <c r="G25" s="88" t="s">
        <v>395</v>
      </c>
      <c r="H25" s="148">
        <v>42605</v>
      </c>
      <c r="I25" s="148">
        <v>42591</v>
      </c>
      <c r="J25" s="88" t="s">
        <v>1929</v>
      </c>
      <c r="K25" s="88" t="s">
        <v>1143</v>
      </c>
      <c r="L25" s="88" t="s">
        <v>1143</v>
      </c>
      <c r="M25" s="88" t="s">
        <v>1143</v>
      </c>
      <c r="N25" s="88" t="s">
        <v>1143</v>
      </c>
      <c r="O25" s="88" t="s">
        <v>1143</v>
      </c>
      <c r="P25" s="88" t="s">
        <v>1930</v>
      </c>
      <c r="Q25" s="617" t="s">
        <v>655</v>
      </c>
      <c r="R25" s="617"/>
    </row>
    <row r="26" spans="1:18" ht="16" x14ac:dyDescent="0.2">
      <c r="A26" s="88">
        <v>850</v>
      </c>
      <c r="B26" s="115" t="s">
        <v>102</v>
      </c>
      <c r="C26" s="88" t="s">
        <v>1931</v>
      </c>
      <c r="D26" s="88" t="s">
        <v>37</v>
      </c>
      <c r="E26" s="88" t="s">
        <v>313</v>
      </c>
      <c r="F26" s="150">
        <v>0.1244</v>
      </c>
      <c r="G26" s="88" t="s">
        <v>395</v>
      </c>
      <c r="H26" s="148">
        <v>42592</v>
      </c>
      <c r="I26" s="148">
        <v>42583</v>
      </c>
      <c r="J26" s="88" t="s">
        <v>1258</v>
      </c>
      <c r="K26" s="88" t="s">
        <v>1932</v>
      </c>
      <c r="L26" s="88" t="s">
        <v>1143</v>
      </c>
      <c r="M26" s="88" t="s">
        <v>1143</v>
      </c>
      <c r="N26" s="88" t="s">
        <v>1143</v>
      </c>
      <c r="O26" s="88" t="s">
        <v>1143</v>
      </c>
      <c r="P26" s="88" t="s">
        <v>1933</v>
      </c>
      <c r="Q26" s="618" t="s">
        <v>151</v>
      </c>
      <c r="R26" s="618"/>
    </row>
    <row r="27" spans="1:18" ht="16" x14ac:dyDescent="0.2">
      <c r="A27" s="88">
        <v>860</v>
      </c>
      <c r="B27" s="110" t="s">
        <v>16</v>
      </c>
      <c r="C27" s="88" t="s">
        <v>1934</v>
      </c>
      <c r="D27" s="88" t="s">
        <v>37</v>
      </c>
      <c r="E27" s="88" t="s">
        <v>293</v>
      </c>
      <c r="F27" s="88" t="s">
        <v>37</v>
      </c>
      <c r="G27" s="88" t="s">
        <v>395</v>
      </c>
      <c r="H27" s="148">
        <v>42584</v>
      </c>
      <c r="I27" s="148">
        <v>42583</v>
      </c>
      <c r="J27" s="88" t="s">
        <v>1935</v>
      </c>
      <c r="K27" s="88" t="s">
        <v>1936</v>
      </c>
      <c r="L27" s="88" t="s">
        <v>1143</v>
      </c>
      <c r="M27" s="88" t="s">
        <v>1143</v>
      </c>
      <c r="N27" s="88" t="s">
        <v>1143</v>
      </c>
      <c r="O27" s="88" t="s">
        <v>1937</v>
      </c>
      <c r="P27" s="88" t="s">
        <v>1938</v>
      </c>
      <c r="Q27" s="629" t="s">
        <v>1645</v>
      </c>
      <c r="R27" s="629"/>
    </row>
    <row r="28" spans="1:18" ht="16" x14ac:dyDescent="0.2">
      <c r="A28" s="88">
        <v>870</v>
      </c>
      <c r="B28" s="110" t="s">
        <v>16</v>
      </c>
      <c r="C28" s="88" t="s">
        <v>1939</v>
      </c>
      <c r="D28" s="88" t="s">
        <v>37</v>
      </c>
      <c r="E28" s="88" t="s">
        <v>293</v>
      </c>
      <c r="F28" s="88" t="s">
        <v>37</v>
      </c>
      <c r="G28" s="88" t="s">
        <v>395</v>
      </c>
      <c r="H28" s="148">
        <v>42584</v>
      </c>
      <c r="I28" s="148">
        <v>42597</v>
      </c>
      <c r="J28" s="88" t="s">
        <v>1164</v>
      </c>
      <c r="K28" s="88" t="s">
        <v>1143</v>
      </c>
      <c r="L28" s="88" t="s">
        <v>1143</v>
      </c>
      <c r="M28" s="88" t="s">
        <v>1143</v>
      </c>
      <c r="N28" s="88" t="s">
        <v>1940</v>
      </c>
      <c r="O28" s="88" t="s">
        <v>1143</v>
      </c>
      <c r="P28" s="88" t="s">
        <v>1941</v>
      </c>
      <c r="Q28" s="617" t="s">
        <v>655</v>
      </c>
      <c r="R28" s="617"/>
    </row>
    <row r="29" spans="1:18" ht="16" x14ac:dyDescent="0.2">
      <c r="A29" s="88">
        <v>921</v>
      </c>
      <c r="B29" s="112" t="s">
        <v>53</v>
      </c>
      <c r="C29" s="88" t="s">
        <v>1942</v>
      </c>
      <c r="D29" s="88" t="s">
        <v>37</v>
      </c>
      <c r="E29" s="88" t="s">
        <v>293</v>
      </c>
      <c r="F29" s="88" t="s">
        <v>37</v>
      </c>
      <c r="G29" s="88" t="s">
        <v>395</v>
      </c>
      <c r="H29" s="148">
        <v>42592</v>
      </c>
      <c r="I29" s="148">
        <v>42597</v>
      </c>
      <c r="J29" s="88" t="s">
        <v>1164</v>
      </c>
      <c r="K29" s="88" t="s">
        <v>1143</v>
      </c>
      <c r="L29" s="88" t="s">
        <v>1143</v>
      </c>
      <c r="M29" s="88" t="s">
        <v>1943</v>
      </c>
      <c r="N29" s="88" t="s">
        <v>1143</v>
      </c>
      <c r="O29" s="88" t="s">
        <v>1143</v>
      </c>
      <c r="P29" s="88" t="s">
        <v>1944</v>
      </c>
      <c r="Q29" s="159" t="s">
        <v>175</v>
      </c>
      <c r="R29" s="112" t="s">
        <v>1945</v>
      </c>
    </row>
    <row r="30" spans="1:18" ht="16" x14ac:dyDescent="0.2">
      <c r="A30" s="88">
        <v>993</v>
      </c>
      <c r="B30" s="112" t="s">
        <v>53</v>
      </c>
      <c r="C30" s="88" t="s">
        <v>1572</v>
      </c>
      <c r="D30" s="88" t="s">
        <v>37</v>
      </c>
      <c r="E30" s="88" t="s">
        <v>313</v>
      </c>
      <c r="F30" s="150">
        <v>0.1207</v>
      </c>
      <c r="G30" s="88" t="s">
        <v>395</v>
      </c>
      <c r="H30" s="148">
        <v>42587</v>
      </c>
      <c r="I30" s="148">
        <v>42587</v>
      </c>
      <c r="J30" s="88" t="s">
        <v>1946</v>
      </c>
      <c r="K30" s="88" t="s">
        <v>1947</v>
      </c>
      <c r="L30" s="88" t="s">
        <v>1143</v>
      </c>
      <c r="M30" s="88" t="s">
        <v>1143</v>
      </c>
      <c r="N30" s="88" t="s">
        <v>1143</v>
      </c>
      <c r="O30" s="88" t="s">
        <v>1143</v>
      </c>
      <c r="P30" s="88" t="s">
        <v>1948</v>
      </c>
      <c r="Q30" s="621" t="s">
        <v>115</v>
      </c>
      <c r="R30" s="621"/>
    </row>
    <row r="31" spans="1:18" ht="16" x14ac:dyDescent="0.2">
      <c r="A31" s="88" t="s">
        <v>37</v>
      </c>
      <c r="B31" s="157" t="s">
        <v>64</v>
      </c>
      <c r="C31" s="88" t="s">
        <v>1472</v>
      </c>
      <c r="D31" s="631" t="s">
        <v>1473</v>
      </c>
      <c r="E31" s="631"/>
      <c r="F31" s="631"/>
      <c r="G31" s="631"/>
      <c r="H31" s="631" t="s">
        <v>124</v>
      </c>
      <c r="I31" s="631"/>
      <c r="J31" s="109" t="s">
        <v>1949</v>
      </c>
      <c r="K31" s="109" t="s">
        <v>1949</v>
      </c>
      <c r="L31" s="109" t="s">
        <v>1143</v>
      </c>
      <c r="M31" s="109" t="s">
        <v>1143</v>
      </c>
      <c r="N31" s="109" t="s">
        <v>1143</v>
      </c>
      <c r="O31" s="109" t="s">
        <v>1143</v>
      </c>
      <c r="P31" s="109" t="s">
        <v>1950</v>
      </c>
      <c r="Q31" s="632" t="s">
        <v>1951</v>
      </c>
      <c r="R31" s="632"/>
    </row>
    <row r="32" spans="1:18" ht="40" customHeight="1" x14ac:dyDescent="0.2">
      <c r="A32" s="488" t="s">
        <v>1206</v>
      </c>
      <c r="B32" s="488"/>
      <c r="C32" s="488"/>
      <c r="D32" s="488">
        <v>28</v>
      </c>
      <c r="E32" s="488"/>
      <c r="F32" s="488"/>
      <c r="G32" s="488"/>
      <c r="H32" s="488"/>
      <c r="I32" s="488"/>
      <c r="J32" s="108" t="s">
        <v>1952</v>
      </c>
      <c r="K32" s="108" t="s">
        <v>1953</v>
      </c>
      <c r="L32" s="108" t="s">
        <v>1899</v>
      </c>
      <c r="M32" s="108" t="s">
        <v>1954</v>
      </c>
      <c r="N32" s="108" t="s">
        <v>1955</v>
      </c>
      <c r="O32" s="108" t="s">
        <v>1956</v>
      </c>
      <c r="P32" s="490" t="s">
        <v>1957</v>
      </c>
      <c r="Q32" s="490"/>
      <c r="R32" s="490"/>
    </row>
  </sheetData>
  <mergeCells count="35">
    <mergeCell ref="A32:C32"/>
    <mergeCell ref="D32:I32"/>
    <mergeCell ref="P32:R32"/>
    <mergeCell ref="Q25:R25"/>
    <mergeCell ref="Q26:R26"/>
    <mergeCell ref="Q27:R27"/>
    <mergeCell ref="Q28:R28"/>
    <mergeCell ref="Q30:R30"/>
    <mergeCell ref="D31:G31"/>
    <mergeCell ref="H31:I31"/>
    <mergeCell ref="Q31:R31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Q3:R3"/>
    <mergeCell ref="Q4:R4"/>
    <mergeCell ref="Q5:R5"/>
    <mergeCell ref="Q6:R6"/>
    <mergeCell ref="Q7:R7"/>
    <mergeCell ref="Q8:R8"/>
    <mergeCell ref="Q9:R9"/>
    <mergeCell ref="Q10:R10"/>
    <mergeCell ref="Q11:R1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/>
  </sheetPr>
  <dimension ref="A1"/>
  <sheetViews>
    <sheetView workbookViewId="0">
      <selection activeCell="W33" sqref="W33"/>
    </sheetView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/>
  </sheetPr>
  <dimension ref="A1:Q28"/>
  <sheetViews>
    <sheetView topLeftCell="A2" zoomScale="80" zoomScaleNormal="80" workbookViewId="0">
      <selection activeCell="A23" sqref="A23:BA23"/>
    </sheetView>
  </sheetViews>
  <sheetFormatPr baseColWidth="10" defaultColWidth="9.1640625" defaultRowHeight="15" x14ac:dyDescent="0.2"/>
  <cols>
    <col min="1" max="1" width="9.1640625" style="4"/>
    <col min="2" max="2" width="15" style="4" bestFit="1" customWidth="1"/>
    <col min="3" max="3" width="23" style="4" bestFit="1" customWidth="1"/>
    <col min="4" max="4" width="18.33203125" style="4" bestFit="1" customWidth="1"/>
    <col min="5" max="7" width="9.1640625" style="4"/>
    <col min="8" max="8" width="18.6640625" style="4" bestFit="1" customWidth="1"/>
    <col min="9" max="9" width="20.33203125" style="4" bestFit="1" customWidth="1"/>
    <col min="10" max="14" width="18.33203125" style="4" bestFit="1" customWidth="1"/>
    <col min="15" max="15" width="20.1640625" style="4" bestFit="1" customWidth="1"/>
    <col min="16" max="16" width="21.33203125" style="4" bestFit="1" customWidth="1"/>
    <col min="17" max="17" width="23.5" style="4" bestFit="1" customWidth="1"/>
    <col min="18" max="16384" width="9.1640625" style="4"/>
  </cols>
  <sheetData>
    <row r="1" spans="1:17" ht="16" x14ac:dyDescent="0.2">
      <c r="A1" s="477" t="s">
        <v>1137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</row>
    <row r="2" spans="1:17" ht="16" x14ac:dyDescent="0.2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</row>
    <row r="3" spans="1:17" ht="17" x14ac:dyDescent="0.2">
      <c r="A3" s="88" t="s">
        <v>279</v>
      </c>
      <c r="B3" s="88" t="s">
        <v>34</v>
      </c>
      <c r="C3" s="88" t="s">
        <v>73</v>
      </c>
      <c r="D3" s="88"/>
      <c r="E3" s="88" t="s">
        <v>1138</v>
      </c>
      <c r="F3" s="88"/>
      <c r="G3" s="88"/>
      <c r="H3" s="88" t="s">
        <v>283</v>
      </c>
      <c r="I3" s="88" t="s">
        <v>1210</v>
      </c>
      <c r="J3" s="88" t="s">
        <v>285</v>
      </c>
      <c r="K3" s="88" t="s">
        <v>286</v>
      </c>
      <c r="L3" s="88" t="s">
        <v>287</v>
      </c>
      <c r="M3" s="88" t="s">
        <v>288</v>
      </c>
      <c r="N3" s="88" t="s">
        <v>289</v>
      </c>
      <c r="O3" s="88" t="s">
        <v>290</v>
      </c>
      <c r="P3" s="88" t="s">
        <v>24</v>
      </c>
      <c r="Q3" s="89" t="s">
        <v>380</v>
      </c>
    </row>
    <row r="4" spans="1:17" ht="16" x14ac:dyDescent="0.2">
      <c r="A4" s="88">
        <v>45</v>
      </c>
      <c r="B4" s="115" t="s">
        <v>102</v>
      </c>
      <c r="C4" s="109" t="s">
        <v>1958</v>
      </c>
      <c r="D4" s="88" t="s">
        <v>37</v>
      </c>
      <c r="E4" s="88" t="s">
        <v>313</v>
      </c>
      <c r="F4" s="150">
        <v>7.6600000000000001E-2</v>
      </c>
      <c r="G4" s="88" t="s">
        <v>395</v>
      </c>
      <c r="H4" s="148">
        <v>42618</v>
      </c>
      <c r="I4" s="148">
        <v>42614</v>
      </c>
      <c r="J4" s="88" t="s">
        <v>1164</v>
      </c>
      <c r="K4" s="88" t="s">
        <v>1959</v>
      </c>
      <c r="L4" s="88" t="s">
        <v>1144</v>
      </c>
      <c r="M4" s="88" t="s">
        <v>1960</v>
      </c>
      <c r="N4" s="88" t="s">
        <v>1143</v>
      </c>
      <c r="O4" s="88" t="s">
        <v>1143</v>
      </c>
      <c r="P4" s="88" t="s">
        <v>1961</v>
      </c>
      <c r="Q4" s="113" t="s">
        <v>1153</v>
      </c>
    </row>
    <row r="5" spans="1:17" ht="16" x14ac:dyDescent="0.2">
      <c r="A5" s="88">
        <v>93</v>
      </c>
      <c r="B5" s="157" t="s">
        <v>64</v>
      </c>
      <c r="C5" s="109" t="s">
        <v>1962</v>
      </c>
      <c r="D5" s="88" t="s">
        <v>37</v>
      </c>
      <c r="E5" s="88" t="s">
        <v>1874</v>
      </c>
      <c r="F5" s="150">
        <v>1.44E-2</v>
      </c>
      <c r="G5" s="88" t="s">
        <v>395</v>
      </c>
      <c r="H5" s="148">
        <v>42627</v>
      </c>
      <c r="I5" s="148">
        <v>42629</v>
      </c>
      <c r="J5" s="88" t="s">
        <v>1963</v>
      </c>
      <c r="K5" s="88" t="s">
        <v>1964</v>
      </c>
      <c r="L5" s="88" t="s">
        <v>1143</v>
      </c>
      <c r="M5" s="88" t="s">
        <v>1143</v>
      </c>
      <c r="N5" s="88" t="s">
        <v>1143</v>
      </c>
      <c r="O5" s="88" t="s">
        <v>1143</v>
      </c>
      <c r="P5" s="88" t="s">
        <v>1965</v>
      </c>
      <c r="Q5" s="115" t="s">
        <v>151</v>
      </c>
    </row>
    <row r="6" spans="1:17" ht="16" x14ac:dyDescent="0.2">
      <c r="A6" s="88">
        <v>125</v>
      </c>
      <c r="B6" s="108" t="s">
        <v>36</v>
      </c>
      <c r="C6" s="109" t="s">
        <v>1966</v>
      </c>
      <c r="D6" s="88" t="s">
        <v>1967</v>
      </c>
      <c r="E6" s="88" t="s">
        <v>293</v>
      </c>
      <c r="F6" s="88" t="s">
        <v>37</v>
      </c>
      <c r="G6" s="88" t="s">
        <v>395</v>
      </c>
      <c r="H6" s="148">
        <v>42622</v>
      </c>
      <c r="I6" s="148">
        <v>42608</v>
      </c>
      <c r="J6" s="88" t="s">
        <v>1164</v>
      </c>
      <c r="K6" s="88" t="s">
        <v>1143</v>
      </c>
      <c r="L6" s="88" t="s">
        <v>1143</v>
      </c>
      <c r="M6" s="88" t="s">
        <v>1143</v>
      </c>
      <c r="N6" s="88" t="s">
        <v>1968</v>
      </c>
      <c r="O6" s="88" t="s">
        <v>1143</v>
      </c>
      <c r="P6" s="88" t="s">
        <v>1969</v>
      </c>
      <c r="Q6" s="116" t="s">
        <v>113</v>
      </c>
    </row>
    <row r="7" spans="1:17" ht="16" x14ac:dyDescent="0.2">
      <c r="A7" s="88">
        <v>166</v>
      </c>
      <c r="B7" s="112" t="s">
        <v>53</v>
      </c>
      <c r="C7" s="109" t="s">
        <v>1970</v>
      </c>
      <c r="D7" s="88" t="s">
        <v>37</v>
      </c>
      <c r="E7" s="88" t="s">
        <v>293</v>
      </c>
      <c r="F7" s="88" t="s">
        <v>37</v>
      </c>
      <c r="G7" s="88" t="s">
        <v>395</v>
      </c>
      <c r="H7" s="148">
        <v>42629</v>
      </c>
      <c r="I7" s="148">
        <v>42627</v>
      </c>
      <c r="J7" s="88" t="s">
        <v>1971</v>
      </c>
      <c r="K7" s="88" t="s">
        <v>1143</v>
      </c>
      <c r="L7" s="88" t="s">
        <v>1143</v>
      </c>
      <c r="M7" s="88" t="s">
        <v>1143</v>
      </c>
      <c r="N7" s="88" t="s">
        <v>1143</v>
      </c>
      <c r="O7" s="88" t="s">
        <v>1143</v>
      </c>
      <c r="P7" s="88" t="s">
        <v>1972</v>
      </c>
      <c r="Q7" s="118" t="s">
        <v>425</v>
      </c>
    </row>
    <row r="8" spans="1:17" ht="16" x14ac:dyDescent="0.2">
      <c r="A8" s="88">
        <v>197</v>
      </c>
      <c r="B8" s="157" t="s">
        <v>64</v>
      </c>
      <c r="C8" s="109" t="s">
        <v>1973</v>
      </c>
      <c r="D8" s="88" t="s">
        <v>1967</v>
      </c>
      <c r="E8" s="88" t="s">
        <v>313</v>
      </c>
      <c r="F8" s="150">
        <v>8.6199999999999999E-2</v>
      </c>
      <c r="G8" s="88" t="s">
        <v>395</v>
      </c>
      <c r="H8" s="148">
        <v>42625</v>
      </c>
      <c r="I8" s="148">
        <v>42583</v>
      </c>
      <c r="J8" s="88" t="s">
        <v>1974</v>
      </c>
      <c r="K8" s="88" t="s">
        <v>1143</v>
      </c>
      <c r="L8" s="88" t="s">
        <v>1143</v>
      </c>
      <c r="M8" s="88" t="s">
        <v>1975</v>
      </c>
      <c r="N8" s="88" t="s">
        <v>1143</v>
      </c>
      <c r="O8" s="88" t="s">
        <v>1143</v>
      </c>
      <c r="P8" s="88" t="s">
        <v>1976</v>
      </c>
      <c r="Q8" s="115" t="s">
        <v>151</v>
      </c>
    </row>
    <row r="9" spans="1:17" ht="16" x14ac:dyDescent="0.2">
      <c r="A9" s="88">
        <v>203</v>
      </c>
      <c r="B9" s="116" t="s">
        <v>12</v>
      </c>
      <c r="C9" s="109" t="s">
        <v>1977</v>
      </c>
      <c r="D9" s="88" t="s">
        <v>1141</v>
      </c>
      <c r="E9" s="88" t="s">
        <v>293</v>
      </c>
      <c r="F9" s="88" t="s">
        <v>37</v>
      </c>
      <c r="G9" s="88" t="s">
        <v>395</v>
      </c>
      <c r="H9" s="148">
        <v>42608</v>
      </c>
      <c r="I9" s="148">
        <v>42614</v>
      </c>
      <c r="J9" s="88" t="s">
        <v>1164</v>
      </c>
      <c r="K9" s="88" t="s">
        <v>1978</v>
      </c>
      <c r="L9" s="88" t="s">
        <v>1143</v>
      </c>
      <c r="M9" s="88" t="s">
        <v>1143</v>
      </c>
      <c r="N9" s="88" t="s">
        <v>1143</v>
      </c>
      <c r="O9" s="88" t="s">
        <v>1979</v>
      </c>
      <c r="P9" s="88" t="s">
        <v>1980</v>
      </c>
      <c r="Q9" s="116" t="s">
        <v>113</v>
      </c>
    </row>
    <row r="10" spans="1:17" ht="16" x14ac:dyDescent="0.2">
      <c r="A10" s="88">
        <v>298</v>
      </c>
      <c r="B10" s="115" t="s">
        <v>102</v>
      </c>
      <c r="C10" s="109" t="s">
        <v>1981</v>
      </c>
      <c r="D10" s="88" t="s">
        <v>37</v>
      </c>
      <c r="E10" s="88" t="s">
        <v>293</v>
      </c>
      <c r="F10" s="88" t="s">
        <v>37</v>
      </c>
      <c r="G10" s="88" t="s">
        <v>395</v>
      </c>
      <c r="H10" s="148">
        <v>42598</v>
      </c>
      <c r="I10" s="148">
        <v>42614</v>
      </c>
      <c r="J10" s="88" t="s">
        <v>1982</v>
      </c>
      <c r="K10" s="88" t="s">
        <v>1983</v>
      </c>
      <c r="L10" s="88" t="s">
        <v>1143</v>
      </c>
      <c r="M10" s="88" t="s">
        <v>1143</v>
      </c>
      <c r="N10" s="88" t="s">
        <v>1143</v>
      </c>
      <c r="O10" s="88" t="s">
        <v>1204</v>
      </c>
      <c r="P10" s="88" t="s">
        <v>1984</v>
      </c>
      <c r="Q10" s="116" t="s">
        <v>113</v>
      </c>
    </row>
    <row r="11" spans="1:17" ht="16" x14ac:dyDescent="0.2">
      <c r="A11" s="88">
        <v>396</v>
      </c>
      <c r="B11" s="113" t="s">
        <v>63</v>
      </c>
      <c r="C11" s="109" t="s">
        <v>1985</v>
      </c>
      <c r="D11" s="88" t="s">
        <v>37</v>
      </c>
      <c r="E11" s="88" t="s">
        <v>1986</v>
      </c>
      <c r="F11" s="150">
        <v>4.7899999999999998E-2</v>
      </c>
      <c r="G11" s="88" t="s">
        <v>395</v>
      </c>
      <c r="H11" s="148">
        <v>42625</v>
      </c>
      <c r="I11" s="148">
        <v>42614</v>
      </c>
      <c r="J11" s="88" t="s">
        <v>1164</v>
      </c>
      <c r="K11" s="88" t="s">
        <v>1987</v>
      </c>
      <c r="L11" s="88" t="s">
        <v>1143</v>
      </c>
      <c r="M11" s="88" t="s">
        <v>1143</v>
      </c>
      <c r="N11" s="88" t="s">
        <v>1684</v>
      </c>
      <c r="O11" s="88" t="s">
        <v>1143</v>
      </c>
      <c r="P11" s="88" t="s">
        <v>1988</v>
      </c>
      <c r="Q11" s="116" t="s">
        <v>113</v>
      </c>
    </row>
    <row r="12" spans="1:17" ht="16" x14ac:dyDescent="0.2">
      <c r="A12" s="88">
        <v>396</v>
      </c>
      <c r="B12" s="113" t="s">
        <v>63</v>
      </c>
      <c r="C12" s="109" t="s">
        <v>1985</v>
      </c>
      <c r="D12" s="88" t="s">
        <v>37</v>
      </c>
      <c r="E12" s="88" t="s">
        <v>293</v>
      </c>
      <c r="F12" s="88" t="s">
        <v>37</v>
      </c>
      <c r="G12" s="88" t="s">
        <v>395</v>
      </c>
      <c r="H12" s="148">
        <v>42604</v>
      </c>
      <c r="I12" s="148">
        <v>42624</v>
      </c>
      <c r="J12" s="88" t="s">
        <v>1989</v>
      </c>
      <c r="K12" s="88" t="s">
        <v>1143</v>
      </c>
      <c r="L12" s="88" t="s">
        <v>1143</v>
      </c>
      <c r="M12" s="88" t="s">
        <v>1417</v>
      </c>
      <c r="N12" s="88" t="s">
        <v>1143</v>
      </c>
      <c r="O12" s="88" t="s">
        <v>1143</v>
      </c>
      <c r="P12" s="88" t="s">
        <v>1990</v>
      </c>
      <c r="Q12" s="116" t="s">
        <v>113</v>
      </c>
    </row>
    <row r="13" spans="1:17" ht="16" x14ac:dyDescent="0.2">
      <c r="A13" s="88">
        <v>418</v>
      </c>
      <c r="B13" s="119" t="s">
        <v>182</v>
      </c>
      <c r="C13" s="109" t="s">
        <v>1376</v>
      </c>
      <c r="D13" s="88" t="s">
        <v>37</v>
      </c>
      <c r="E13" s="88" t="s">
        <v>313</v>
      </c>
      <c r="F13" s="150">
        <v>9.3700000000000006E-2</v>
      </c>
      <c r="G13" s="88" t="s">
        <v>395</v>
      </c>
      <c r="H13" s="148">
        <v>42618</v>
      </c>
      <c r="I13" s="148">
        <v>42614</v>
      </c>
      <c r="J13" s="88" t="s">
        <v>1164</v>
      </c>
      <c r="K13" s="88" t="s">
        <v>1991</v>
      </c>
      <c r="L13" s="88" t="s">
        <v>1684</v>
      </c>
      <c r="M13" s="88" t="s">
        <v>1143</v>
      </c>
      <c r="N13" s="88" t="s">
        <v>1143</v>
      </c>
      <c r="O13" s="88" t="s">
        <v>1143</v>
      </c>
      <c r="P13" s="88" t="s">
        <v>1992</v>
      </c>
      <c r="Q13" s="113" t="s">
        <v>1153</v>
      </c>
    </row>
    <row r="14" spans="1:17" ht="16" x14ac:dyDescent="0.2">
      <c r="A14" s="88">
        <v>437</v>
      </c>
      <c r="B14" s="110" t="s">
        <v>16</v>
      </c>
      <c r="C14" s="109" t="s">
        <v>1993</v>
      </c>
      <c r="D14" s="88" t="s">
        <v>1594</v>
      </c>
      <c r="E14" s="88" t="s">
        <v>293</v>
      </c>
      <c r="F14" s="88" t="s">
        <v>37</v>
      </c>
      <c r="G14" s="88" t="s">
        <v>395</v>
      </c>
      <c r="H14" s="148">
        <v>42641</v>
      </c>
      <c r="I14" s="148">
        <v>42461</v>
      </c>
      <c r="J14" s="88" t="s">
        <v>1151</v>
      </c>
      <c r="K14" s="88" t="s">
        <v>1143</v>
      </c>
      <c r="L14" s="88" t="s">
        <v>1143</v>
      </c>
      <c r="M14" s="88" t="s">
        <v>1143</v>
      </c>
      <c r="N14" s="88" t="s">
        <v>1143</v>
      </c>
      <c r="O14" s="88" t="s">
        <v>1994</v>
      </c>
      <c r="P14" s="88" t="s">
        <v>1995</v>
      </c>
      <c r="Q14" s="160" t="s">
        <v>1645</v>
      </c>
    </row>
    <row r="15" spans="1:17" ht="16" x14ac:dyDescent="0.2">
      <c r="A15" s="88">
        <v>442</v>
      </c>
      <c r="B15" s="112" t="s">
        <v>53</v>
      </c>
      <c r="C15" s="109" t="s">
        <v>1996</v>
      </c>
      <c r="D15" s="88" t="s">
        <v>37</v>
      </c>
      <c r="E15" s="88" t="s">
        <v>293</v>
      </c>
      <c r="F15" s="88" t="s">
        <v>37</v>
      </c>
      <c r="G15" s="88" t="s">
        <v>395</v>
      </c>
      <c r="H15" s="148">
        <v>42619</v>
      </c>
      <c r="I15" s="148">
        <v>42621</v>
      </c>
      <c r="J15" s="88" t="s">
        <v>1997</v>
      </c>
      <c r="K15" s="88" t="s">
        <v>1998</v>
      </c>
      <c r="L15" s="88"/>
      <c r="M15" s="88"/>
      <c r="N15" s="88"/>
      <c r="O15" s="88" t="s">
        <v>1999</v>
      </c>
      <c r="P15" s="88" t="s">
        <v>2000</v>
      </c>
      <c r="Q15" s="115" t="s">
        <v>151</v>
      </c>
    </row>
    <row r="16" spans="1:17" ht="16" x14ac:dyDescent="0.2">
      <c r="A16" s="88">
        <v>444</v>
      </c>
      <c r="B16" s="159" t="s">
        <v>337</v>
      </c>
      <c r="C16" s="109" t="s">
        <v>440</v>
      </c>
      <c r="D16" s="88" t="s">
        <v>37</v>
      </c>
      <c r="E16" s="88" t="s">
        <v>313</v>
      </c>
      <c r="F16" s="150">
        <v>6.9800000000000001E-2</v>
      </c>
      <c r="G16" s="88" t="s">
        <v>395</v>
      </c>
      <c r="H16" s="148">
        <v>42618</v>
      </c>
      <c r="I16" s="148">
        <v>42614</v>
      </c>
      <c r="J16" s="88" t="s">
        <v>2001</v>
      </c>
      <c r="K16" s="88" t="s">
        <v>2002</v>
      </c>
      <c r="L16" s="88" t="s">
        <v>1228</v>
      </c>
      <c r="M16" s="88" t="s">
        <v>1143</v>
      </c>
      <c r="N16" s="88" t="s">
        <v>1143</v>
      </c>
      <c r="O16" s="88" t="s">
        <v>1143</v>
      </c>
      <c r="P16" s="88" t="s">
        <v>2003</v>
      </c>
      <c r="Q16" s="113" t="s">
        <v>1153</v>
      </c>
    </row>
    <row r="17" spans="1:17" ht="17" x14ac:dyDescent="0.2">
      <c r="A17" s="88">
        <v>447</v>
      </c>
      <c r="B17" s="108" t="s">
        <v>36</v>
      </c>
      <c r="C17" s="109" t="s">
        <v>2004</v>
      </c>
      <c r="D17" s="88" t="s">
        <v>1141</v>
      </c>
      <c r="E17" s="88" t="s">
        <v>293</v>
      </c>
      <c r="F17" s="88" t="s">
        <v>37</v>
      </c>
      <c r="G17" s="88" t="s">
        <v>395</v>
      </c>
      <c r="H17" s="148">
        <v>42607</v>
      </c>
      <c r="I17" s="148">
        <v>42614</v>
      </c>
      <c r="J17" s="88" t="s">
        <v>2005</v>
      </c>
      <c r="K17" s="88" t="s">
        <v>2006</v>
      </c>
      <c r="L17" s="88" t="s">
        <v>1143</v>
      </c>
      <c r="M17" s="88" t="s">
        <v>1143</v>
      </c>
      <c r="N17" s="88" t="s">
        <v>1143</v>
      </c>
      <c r="O17" s="88" t="s">
        <v>1143</v>
      </c>
      <c r="P17" s="88" t="s">
        <v>2007</v>
      </c>
      <c r="Q17" s="161" t="s">
        <v>1241</v>
      </c>
    </row>
    <row r="18" spans="1:17" ht="16" x14ac:dyDescent="0.2">
      <c r="A18" s="88">
        <v>621</v>
      </c>
      <c r="B18" s="110" t="s">
        <v>16</v>
      </c>
      <c r="C18" s="109" t="s">
        <v>2008</v>
      </c>
      <c r="D18" s="88" t="s">
        <v>395</v>
      </c>
      <c r="E18" s="88" t="s">
        <v>293</v>
      </c>
      <c r="F18" s="88" t="s">
        <v>37</v>
      </c>
      <c r="G18" s="88" t="s">
        <v>395</v>
      </c>
      <c r="H18" s="148">
        <v>42634</v>
      </c>
      <c r="I18" s="148">
        <v>42614</v>
      </c>
      <c r="J18" s="88" t="s">
        <v>2009</v>
      </c>
      <c r="K18" s="88" t="s">
        <v>1143</v>
      </c>
      <c r="L18" s="88" t="s">
        <v>1143</v>
      </c>
      <c r="M18" s="88" t="s">
        <v>1143</v>
      </c>
      <c r="N18" s="88" t="s">
        <v>1143</v>
      </c>
      <c r="O18" s="88" t="s">
        <v>2010</v>
      </c>
      <c r="P18" s="88" t="s">
        <v>2011</v>
      </c>
      <c r="Q18" s="160" t="s">
        <v>1645</v>
      </c>
    </row>
    <row r="19" spans="1:17" ht="16" x14ac:dyDescent="0.2">
      <c r="A19" s="88">
        <v>638</v>
      </c>
      <c r="B19" s="151" t="s">
        <v>713</v>
      </c>
      <c r="C19" s="109" t="s">
        <v>2012</v>
      </c>
      <c r="D19" s="88" t="s">
        <v>37</v>
      </c>
      <c r="E19" s="88" t="s">
        <v>1107</v>
      </c>
      <c r="F19" s="88" t="s">
        <v>37</v>
      </c>
      <c r="G19" s="88" t="s">
        <v>395</v>
      </c>
      <c r="H19" s="148">
        <v>42608</v>
      </c>
      <c r="I19" s="148">
        <v>42614</v>
      </c>
      <c r="J19" s="88" t="s">
        <v>2013</v>
      </c>
      <c r="K19" s="88" t="s">
        <v>2014</v>
      </c>
      <c r="L19" s="88" t="s">
        <v>1143</v>
      </c>
      <c r="M19" s="88" t="s">
        <v>1143</v>
      </c>
      <c r="N19" s="88" t="s">
        <v>1143</v>
      </c>
      <c r="O19" s="88" t="s">
        <v>1143</v>
      </c>
      <c r="P19" s="88" t="s">
        <v>2015</v>
      </c>
      <c r="Q19" s="112" t="s">
        <v>115</v>
      </c>
    </row>
    <row r="20" spans="1:17" ht="16" x14ac:dyDescent="0.2">
      <c r="A20" s="88">
        <v>681</v>
      </c>
      <c r="B20" s="110" t="s">
        <v>16</v>
      </c>
      <c r="C20" s="109" t="s">
        <v>2016</v>
      </c>
      <c r="D20" s="88" t="s">
        <v>37</v>
      </c>
      <c r="E20" s="88" t="s">
        <v>313</v>
      </c>
      <c r="F20" s="150">
        <v>6.4299999999999996E-2</v>
      </c>
      <c r="G20" s="88" t="s">
        <v>395</v>
      </c>
      <c r="H20" s="148">
        <v>42632</v>
      </c>
      <c r="I20" s="148">
        <v>42614</v>
      </c>
      <c r="J20" s="88" t="s">
        <v>1164</v>
      </c>
      <c r="K20" s="88" t="s">
        <v>2017</v>
      </c>
      <c r="L20" s="88" t="s">
        <v>1143</v>
      </c>
      <c r="M20" s="88" t="s">
        <v>1143</v>
      </c>
      <c r="N20" s="88" t="s">
        <v>1143</v>
      </c>
      <c r="O20" s="88" t="s">
        <v>1143</v>
      </c>
      <c r="P20" s="88" t="s">
        <v>2018</v>
      </c>
      <c r="Q20" s="113" t="s">
        <v>1153</v>
      </c>
    </row>
    <row r="21" spans="1:17" ht="16" x14ac:dyDescent="0.2">
      <c r="A21" s="88">
        <v>702</v>
      </c>
      <c r="B21" s="119" t="s">
        <v>182</v>
      </c>
      <c r="C21" s="109" t="s">
        <v>2019</v>
      </c>
      <c r="D21" s="88" t="s">
        <v>37</v>
      </c>
      <c r="E21" s="88" t="s">
        <v>293</v>
      </c>
      <c r="F21" s="88" t="s">
        <v>37</v>
      </c>
      <c r="G21" s="88" t="s">
        <v>395</v>
      </c>
      <c r="H21" s="148">
        <v>42615</v>
      </c>
      <c r="I21" s="148">
        <v>42614</v>
      </c>
      <c r="J21" s="88" t="s">
        <v>1164</v>
      </c>
      <c r="K21" s="88" t="s">
        <v>1143</v>
      </c>
      <c r="L21" s="88" t="s">
        <v>1143</v>
      </c>
      <c r="M21" s="88" t="s">
        <v>1143</v>
      </c>
      <c r="N21" s="88" t="s">
        <v>1143</v>
      </c>
      <c r="O21" s="88" t="s">
        <v>2020</v>
      </c>
      <c r="P21" s="88" t="s">
        <v>2021</v>
      </c>
      <c r="Q21" s="113" t="s">
        <v>1153</v>
      </c>
    </row>
    <row r="22" spans="1:17" ht="16" x14ac:dyDescent="0.2">
      <c r="A22" s="88">
        <v>805</v>
      </c>
      <c r="B22" s="113" t="s">
        <v>63</v>
      </c>
      <c r="C22" s="109" t="s">
        <v>927</v>
      </c>
      <c r="D22" s="88" t="s">
        <v>37</v>
      </c>
      <c r="E22" s="88" t="s">
        <v>1107</v>
      </c>
      <c r="F22" s="88" t="s">
        <v>37</v>
      </c>
      <c r="G22" s="88" t="s">
        <v>2022</v>
      </c>
      <c r="H22" s="148">
        <v>42614</v>
      </c>
      <c r="I22" s="148">
        <v>42615</v>
      </c>
      <c r="J22" s="88" t="s">
        <v>2023</v>
      </c>
      <c r="K22" s="88" t="s">
        <v>1143</v>
      </c>
      <c r="L22" s="88" t="s">
        <v>1143</v>
      </c>
      <c r="M22" s="88" t="s">
        <v>1143</v>
      </c>
      <c r="N22" s="88" t="s">
        <v>1143</v>
      </c>
      <c r="O22" s="88" t="s">
        <v>1143</v>
      </c>
      <c r="P22" s="88" t="s">
        <v>2024</v>
      </c>
      <c r="Q22" s="118" t="s">
        <v>425</v>
      </c>
    </row>
    <row r="23" spans="1:17" ht="16" x14ac:dyDescent="0.2">
      <c r="A23" s="88">
        <v>853</v>
      </c>
      <c r="B23" s="116" t="s">
        <v>12</v>
      </c>
      <c r="C23" s="109" t="s">
        <v>1039</v>
      </c>
      <c r="D23" s="88" t="s">
        <v>37</v>
      </c>
      <c r="E23" s="88" t="s">
        <v>293</v>
      </c>
      <c r="F23" s="88" t="s">
        <v>37</v>
      </c>
      <c r="G23" s="88" t="s">
        <v>2022</v>
      </c>
      <c r="H23" s="148">
        <v>42618</v>
      </c>
      <c r="I23" s="148">
        <v>42628</v>
      </c>
      <c r="J23" s="88" t="s">
        <v>1164</v>
      </c>
      <c r="K23" s="88" t="s">
        <v>2025</v>
      </c>
      <c r="L23" s="88" t="s">
        <v>1254</v>
      </c>
      <c r="M23" s="88" t="s">
        <v>1143</v>
      </c>
      <c r="N23" s="88" t="s">
        <v>1143</v>
      </c>
      <c r="O23" s="88" t="s">
        <v>1143</v>
      </c>
      <c r="P23" s="88" t="s">
        <v>2026</v>
      </c>
      <c r="Q23" s="115" t="s">
        <v>151</v>
      </c>
    </row>
    <row r="24" spans="1:17" ht="16" x14ac:dyDescent="0.2">
      <c r="A24" s="88" t="s">
        <v>37</v>
      </c>
      <c r="B24" s="157" t="s">
        <v>64</v>
      </c>
      <c r="C24" s="109" t="s">
        <v>1472</v>
      </c>
      <c r="D24" s="631" t="s">
        <v>1473</v>
      </c>
      <c r="E24" s="631"/>
      <c r="F24" s="631"/>
      <c r="G24" s="631"/>
      <c r="H24" s="631" t="s">
        <v>161</v>
      </c>
      <c r="I24" s="631"/>
      <c r="J24" s="109" t="s">
        <v>2027</v>
      </c>
      <c r="K24" s="109" t="s">
        <v>2027</v>
      </c>
      <c r="L24" s="109" t="s">
        <v>1143</v>
      </c>
      <c r="M24" s="109" t="s">
        <v>1143</v>
      </c>
      <c r="N24" s="109" t="s">
        <v>1143</v>
      </c>
      <c r="O24" s="109" t="s">
        <v>1143</v>
      </c>
      <c r="P24" s="109" t="s">
        <v>2028</v>
      </c>
      <c r="Q24" s="88" t="s">
        <v>1951</v>
      </c>
    </row>
    <row r="25" spans="1:17" ht="40" customHeight="1" x14ac:dyDescent="0.2">
      <c r="A25" s="488" t="s">
        <v>1206</v>
      </c>
      <c r="B25" s="488"/>
      <c r="C25" s="488"/>
      <c r="D25" s="488">
        <v>21</v>
      </c>
      <c r="E25" s="488"/>
      <c r="F25" s="488"/>
      <c r="G25" s="488"/>
      <c r="H25" s="488"/>
      <c r="I25" s="488"/>
      <c r="J25" s="108" t="s">
        <v>2029</v>
      </c>
      <c r="K25" s="153">
        <v>-113773.99</v>
      </c>
      <c r="L25" s="108"/>
      <c r="M25" s="108" t="s">
        <v>2030</v>
      </c>
      <c r="N25" s="108" t="s">
        <v>1968</v>
      </c>
      <c r="O25" s="108" t="s">
        <v>2031</v>
      </c>
      <c r="P25" s="487" t="s">
        <v>2032</v>
      </c>
      <c r="Q25" s="487"/>
    </row>
    <row r="26" spans="1:17" x14ac:dyDescent="0.2">
      <c r="A26" s="21"/>
    </row>
    <row r="27" spans="1:17" x14ac:dyDescent="0.2">
      <c r="A27" s="21"/>
    </row>
    <row r="28" spans="1:17" x14ac:dyDescent="0.2">
      <c r="A28" s="21"/>
    </row>
  </sheetData>
  <mergeCells count="7">
    <mergeCell ref="A1:Q1"/>
    <mergeCell ref="A2:Q2"/>
    <mergeCell ref="D24:G24"/>
    <mergeCell ref="H24:I24"/>
    <mergeCell ref="A25:C25"/>
    <mergeCell ref="D25:I25"/>
    <mergeCell ref="P25:Q25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/>
  </sheetPr>
  <dimension ref="A1"/>
  <sheetViews>
    <sheetView workbookViewId="0">
      <selection activeCell="A23" sqref="A23:BA23"/>
    </sheetView>
  </sheetViews>
  <sheetFormatPr baseColWidth="10" defaultColWidth="8.83203125" defaultRowHeight="15" x14ac:dyDescent="0.2"/>
  <sheetData>
    <row r="1" spans="1:1" x14ac:dyDescent="0.2">
      <c r="A1" t="s">
        <v>2786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/>
  </sheetPr>
  <dimension ref="A1:R22"/>
  <sheetViews>
    <sheetView zoomScale="80" zoomScaleNormal="80" workbookViewId="0">
      <selection activeCell="A23" sqref="A23:BA23"/>
    </sheetView>
  </sheetViews>
  <sheetFormatPr baseColWidth="10" defaultColWidth="9.1640625" defaultRowHeight="15" x14ac:dyDescent="0.2"/>
  <cols>
    <col min="1" max="1" width="9.1640625" style="4"/>
    <col min="2" max="2" width="15.5" style="4" bestFit="1" customWidth="1"/>
    <col min="3" max="3" width="22.1640625" style="4" bestFit="1" customWidth="1"/>
    <col min="4" max="4" width="21.5" style="4" bestFit="1" customWidth="1"/>
    <col min="5" max="7" width="9.1640625" style="4"/>
    <col min="8" max="8" width="18.6640625" style="4" bestFit="1" customWidth="1"/>
    <col min="9" max="9" width="20.33203125" style="4" bestFit="1" customWidth="1"/>
    <col min="10" max="10" width="18" style="4" bestFit="1" customWidth="1"/>
    <col min="11" max="14" width="18.33203125" style="4" bestFit="1" customWidth="1"/>
    <col min="15" max="15" width="20.1640625" style="4" bestFit="1" customWidth="1"/>
    <col min="16" max="16" width="21.33203125" style="4" bestFit="1" customWidth="1"/>
    <col min="17" max="16384" width="9.1640625" style="4"/>
  </cols>
  <sheetData>
    <row r="1" spans="1:18" ht="16" x14ac:dyDescent="0.2">
      <c r="A1" s="477" t="s">
        <v>1137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</row>
    <row r="2" spans="1:18" ht="16" x14ac:dyDescent="0.2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  <c r="R2" s="478"/>
    </row>
    <row r="3" spans="1:18" ht="16" x14ac:dyDescent="0.2">
      <c r="A3" s="88" t="s">
        <v>279</v>
      </c>
      <c r="B3" s="88" t="s">
        <v>34</v>
      </c>
      <c r="C3" s="88" t="s">
        <v>73</v>
      </c>
      <c r="D3" s="88"/>
      <c r="E3" s="88" t="s">
        <v>1138</v>
      </c>
      <c r="F3" s="88"/>
      <c r="G3" s="88"/>
      <c r="H3" s="88" t="s">
        <v>283</v>
      </c>
      <c r="I3" s="88" t="s">
        <v>1210</v>
      </c>
      <c r="J3" s="88" t="s">
        <v>285</v>
      </c>
      <c r="K3" s="88" t="s">
        <v>286</v>
      </c>
      <c r="L3" s="88" t="s">
        <v>287</v>
      </c>
      <c r="M3" s="88" t="s">
        <v>288</v>
      </c>
      <c r="N3" s="88" t="s">
        <v>289</v>
      </c>
      <c r="O3" s="88" t="s">
        <v>290</v>
      </c>
      <c r="P3" s="88" t="s">
        <v>24</v>
      </c>
      <c r="Q3" s="478" t="s">
        <v>380</v>
      </c>
      <c r="R3" s="478"/>
    </row>
    <row r="4" spans="1:18" ht="16" x14ac:dyDescent="0.2">
      <c r="A4" s="88">
        <v>67</v>
      </c>
      <c r="B4" s="112" t="s">
        <v>53</v>
      </c>
      <c r="C4" s="88" t="s">
        <v>2033</v>
      </c>
      <c r="D4" s="88" t="s">
        <v>37</v>
      </c>
      <c r="E4" s="88" t="s">
        <v>293</v>
      </c>
      <c r="F4" s="88" t="s">
        <v>37</v>
      </c>
      <c r="G4" s="88" t="s">
        <v>395</v>
      </c>
      <c r="H4" s="148">
        <v>42664</v>
      </c>
      <c r="I4" s="148">
        <v>42660</v>
      </c>
      <c r="J4" s="88" t="s">
        <v>2034</v>
      </c>
      <c r="K4" s="88" t="s">
        <v>2035</v>
      </c>
      <c r="L4" s="88" t="s">
        <v>1143</v>
      </c>
      <c r="M4" s="88" t="s">
        <v>1143</v>
      </c>
      <c r="N4" s="88" t="s">
        <v>1143</v>
      </c>
      <c r="O4" s="88" t="s">
        <v>1143</v>
      </c>
      <c r="P4" s="88" t="s">
        <v>2036</v>
      </c>
      <c r="Q4" s="623" t="s">
        <v>641</v>
      </c>
      <c r="R4" s="623"/>
    </row>
    <row r="5" spans="1:18" ht="16" x14ac:dyDescent="0.2">
      <c r="A5" s="88">
        <v>209</v>
      </c>
      <c r="B5" s="159" t="s">
        <v>337</v>
      </c>
      <c r="C5" s="88" t="s">
        <v>2037</v>
      </c>
      <c r="D5" s="88" t="s">
        <v>1141</v>
      </c>
      <c r="E5" s="88" t="s">
        <v>293</v>
      </c>
      <c r="F5" s="88" t="s">
        <v>37</v>
      </c>
      <c r="G5" s="88" t="s">
        <v>395</v>
      </c>
      <c r="H5" s="148">
        <v>42643</v>
      </c>
      <c r="I5" s="148">
        <v>42645</v>
      </c>
      <c r="J5" s="88" t="s">
        <v>1164</v>
      </c>
      <c r="K5" s="88" t="s">
        <v>2038</v>
      </c>
      <c r="L5" s="88" t="s">
        <v>1143</v>
      </c>
      <c r="M5" s="88" t="s">
        <v>1143</v>
      </c>
      <c r="N5" s="88" t="s">
        <v>1143</v>
      </c>
      <c r="O5" s="88" t="s">
        <v>1204</v>
      </c>
      <c r="P5" s="88" t="s">
        <v>2039</v>
      </c>
      <c r="Q5" s="621" t="s">
        <v>115</v>
      </c>
      <c r="R5" s="621"/>
    </row>
    <row r="6" spans="1:18" ht="16" x14ac:dyDescent="0.2">
      <c r="A6" s="88">
        <v>299</v>
      </c>
      <c r="B6" s="116" t="s">
        <v>12</v>
      </c>
      <c r="C6" s="109" t="s">
        <v>2040</v>
      </c>
      <c r="D6" s="88" t="s">
        <v>2041</v>
      </c>
      <c r="E6" s="88" t="s">
        <v>1559</v>
      </c>
      <c r="F6" s="88" t="s">
        <v>37</v>
      </c>
      <c r="G6" s="88" t="s">
        <v>395</v>
      </c>
      <c r="H6" s="148">
        <v>42537</v>
      </c>
      <c r="I6" s="148">
        <v>42642</v>
      </c>
      <c r="J6" s="88" t="s">
        <v>1164</v>
      </c>
      <c r="K6" s="88" t="s">
        <v>1143</v>
      </c>
      <c r="L6" s="88" t="s">
        <v>1143</v>
      </c>
      <c r="M6" s="88" t="s">
        <v>2042</v>
      </c>
      <c r="N6" s="88" t="s">
        <v>1221</v>
      </c>
      <c r="O6" s="88" t="s">
        <v>2043</v>
      </c>
      <c r="P6" s="88" t="s">
        <v>2044</v>
      </c>
      <c r="Q6" s="156" t="s">
        <v>2045</v>
      </c>
      <c r="R6" s="119" t="s">
        <v>1174</v>
      </c>
    </row>
    <row r="7" spans="1:18" ht="16" x14ac:dyDescent="0.2">
      <c r="A7" s="88">
        <v>307</v>
      </c>
      <c r="B7" s="156" t="s">
        <v>35</v>
      </c>
      <c r="C7" s="88" t="s">
        <v>2046</v>
      </c>
      <c r="D7" s="88" t="s">
        <v>2047</v>
      </c>
      <c r="E7" s="88" t="s">
        <v>313</v>
      </c>
      <c r="F7" s="150">
        <v>3.3700000000000001E-2</v>
      </c>
      <c r="G7" s="88" t="s">
        <v>395</v>
      </c>
      <c r="H7" s="148">
        <v>42649</v>
      </c>
      <c r="I7" s="148">
        <v>42614</v>
      </c>
      <c r="J7" s="88"/>
      <c r="K7" s="88" t="s">
        <v>2048</v>
      </c>
      <c r="L7" s="88" t="s">
        <v>1143</v>
      </c>
      <c r="M7" s="88" t="s">
        <v>2049</v>
      </c>
      <c r="N7" s="88" t="s">
        <v>1143</v>
      </c>
      <c r="O7" s="88" t="s">
        <v>1143</v>
      </c>
      <c r="P7" s="88" t="s">
        <v>2050</v>
      </c>
      <c r="Q7" s="618" t="s">
        <v>151</v>
      </c>
      <c r="R7" s="618"/>
    </row>
    <row r="8" spans="1:18" ht="16" x14ac:dyDescent="0.2">
      <c r="A8" s="88">
        <v>378</v>
      </c>
      <c r="B8" s="110" t="s">
        <v>16</v>
      </c>
      <c r="C8" s="88" t="s">
        <v>2051</v>
      </c>
      <c r="D8" s="88" t="s">
        <v>37</v>
      </c>
      <c r="E8" s="88" t="s">
        <v>293</v>
      </c>
      <c r="F8" s="88" t="s">
        <v>37</v>
      </c>
      <c r="G8" s="88" t="s">
        <v>395</v>
      </c>
      <c r="H8" s="148">
        <v>42657</v>
      </c>
      <c r="I8" s="148">
        <v>42657</v>
      </c>
      <c r="J8" s="88" t="s">
        <v>1164</v>
      </c>
      <c r="K8" s="88" t="s">
        <v>2052</v>
      </c>
      <c r="L8" s="88" t="s">
        <v>1143</v>
      </c>
      <c r="M8" s="88" t="s">
        <v>1143</v>
      </c>
      <c r="N8" s="88" t="s">
        <v>1143</v>
      </c>
      <c r="O8" s="88" t="s">
        <v>1143</v>
      </c>
      <c r="P8" s="88" t="s">
        <v>2053</v>
      </c>
      <c r="Q8" s="621" t="s">
        <v>115</v>
      </c>
      <c r="R8" s="621"/>
    </row>
    <row r="9" spans="1:18" ht="16" x14ac:dyDescent="0.2">
      <c r="A9" s="88">
        <v>492</v>
      </c>
      <c r="B9" s="110" t="s">
        <v>16</v>
      </c>
      <c r="C9" s="88" t="s">
        <v>2054</v>
      </c>
      <c r="D9" s="88" t="s">
        <v>37</v>
      </c>
      <c r="E9" s="88" t="s">
        <v>293</v>
      </c>
      <c r="F9" s="88" t="s">
        <v>37</v>
      </c>
      <c r="G9" s="88" t="s">
        <v>395</v>
      </c>
      <c r="H9" s="148">
        <v>42636</v>
      </c>
      <c r="I9" s="148">
        <v>42644</v>
      </c>
      <c r="J9" s="88" t="s">
        <v>2055</v>
      </c>
      <c r="K9" s="88" t="s">
        <v>2056</v>
      </c>
      <c r="L9" s="88" t="s">
        <v>1684</v>
      </c>
      <c r="M9" s="88" t="s">
        <v>1143</v>
      </c>
      <c r="N9" s="88" t="s">
        <v>1143</v>
      </c>
      <c r="O9" s="88" t="s">
        <v>1143</v>
      </c>
      <c r="P9" s="88" t="s">
        <v>2057</v>
      </c>
      <c r="Q9" s="621" t="s">
        <v>115</v>
      </c>
      <c r="R9" s="621"/>
    </row>
    <row r="10" spans="1:18" ht="16" x14ac:dyDescent="0.2">
      <c r="A10" s="88">
        <v>600</v>
      </c>
      <c r="B10" s="159" t="s">
        <v>337</v>
      </c>
      <c r="C10" s="88" t="s">
        <v>2058</v>
      </c>
      <c r="D10" s="88" t="s">
        <v>37</v>
      </c>
      <c r="E10" s="88" t="s">
        <v>293</v>
      </c>
      <c r="F10" s="88" t="s">
        <v>37</v>
      </c>
      <c r="G10" s="88" t="s">
        <v>395</v>
      </c>
      <c r="H10" s="148">
        <v>42653</v>
      </c>
      <c r="I10" s="148">
        <v>42667</v>
      </c>
      <c r="J10" s="88" t="s">
        <v>2059</v>
      </c>
      <c r="K10" s="88" t="s">
        <v>2060</v>
      </c>
      <c r="L10" s="88" t="s">
        <v>1143</v>
      </c>
      <c r="M10" s="88" t="s">
        <v>1143</v>
      </c>
      <c r="N10" s="88" t="s">
        <v>1143</v>
      </c>
      <c r="O10" s="88" t="s">
        <v>1143</v>
      </c>
      <c r="P10" s="88" t="s">
        <v>2061</v>
      </c>
      <c r="Q10" s="618" t="s">
        <v>151</v>
      </c>
      <c r="R10" s="618"/>
    </row>
    <row r="11" spans="1:18" ht="16" x14ac:dyDescent="0.2">
      <c r="A11" s="88">
        <v>608</v>
      </c>
      <c r="B11" s="110" t="s">
        <v>16</v>
      </c>
      <c r="C11" s="88" t="s">
        <v>2062</v>
      </c>
      <c r="D11" s="88" t="s">
        <v>2047</v>
      </c>
      <c r="E11" s="88" t="s">
        <v>293</v>
      </c>
      <c r="F11" s="88" t="s">
        <v>37</v>
      </c>
      <c r="G11" s="88" t="s">
        <v>395</v>
      </c>
      <c r="H11" s="148">
        <v>42650</v>
      </c>
      <c r="I11" s="148">
        <v>42614</v>
      </c>
      <c r="J11" s="88" t="s">
        <v>1164</v>
      </c>
      <c r="K11" s="88" t="s">
        <v>1143</v>
      </c>
      <c r="L11" s="88" t="s">
        <v>1143</v>
      </c>
      <c r="M11" s="88" t="s">
        <v>1143</v>
      </c>
      <c r="N11" s="88" t="s">
        <v>2063</v>
      </c>
      <c r="O11" s="88" t="s">
        <v>1143</v>
      </c>
      <c r="P11" s="88" t="s">
        <v>2064</v>
      </c>
      <c r="Q11" s="629" t="s">
        <v>1645</v>
      </c>
      <c r="R11" s="629"/>
    </row>
    <row r="12" spans="1:18" ht="16" x14ac:dyDescent="0.2">
      <c r="A12" s="88">
        <v>642</v>
      </c>
      <c r="B12" s="119" t="s">
        <v>182</v>
      </c>
      <c r="C12" s="88" t="s">
        <v>2065</v>
      </c>
      <c r="D12" s="88" t="s">
        <v>37</v>
      </c>
      <c r="E12" s="88" t="s">
        <v>293</v>
      </c>
      <c r="F12" s="88" t="s">
        <v>37</v>
      </c>
      <c r="G12" s="88" t="s">
        <v>395</v>
      </c>
      <c r="H12" s="148">
        <v>42667</v>
      </c>
      <c r="I12" s="148">
        <v>42667</v>
      </c>
      <c r="J12" s="88" t="s">
        <v>1164</v>
      </c>
      <c r="K12" s="88" t="s">
        <v>2066</v>
      </c>
      <c r="L12" s="88" t="s">
        <v>1143</v>
      </c>
      <c r="M12" s="88" t="s">
        <v>1143</v>
      </c>
      <c r="N12" s="88" t="s">
        <v>1143</v>
      </c>
      <c r="O12" s="88" t="s">
        <v>1143</v>
      </c>
      <c r="P12" s="88" t="s">
        <v>2067</v>
      </c>
      <c r="Q12" s="618" t="s">
        <v>151</v>
      </c>
      <c r="R12" s="618"/>
    </row>
    <row r="13" spans="1:18" ht="16" x14ac:dyDescent="0.2">
      <c r="A13" s="88">
        <v>838</v>
      </c>
      <c r="B13" s="115" t="s">
        <v>102</v>
      </c>
      <c r="C13" s="88" t="s">
        <v>2068</v>
      </c>
      <c r="D13" s="88" t="s">
        <v>37</v>
      </c>
      <c r="E13" s="88" t="s">
        <v>313</v>
      </c>
      <c r="F13" s="150">
        <v>7.9899999999999999E-2</v>
      </c>
      <c r="G13" s="88" t="s">
        <v>395</v>
      </c>
      <c r="H13" s="148">
        <v>42662</v>
      </c>
      <c r="I13" s="148">
        <v>42644</v>
      </c>
      <c r="J13" s="88" t="s">
        <v>2069</v>
      </c>
      <c r="K13" s="88" t="s">
        <v>1143</v>
      </c>
      <c r="L13" s="88" t="s">
        <v>1143</v>
      </c>
      <c r="M13" s="88" t="s">
        <v>1143</v>
      </c>
      <c r="N13" s="88" t="s">
        <v>1143</v>
      </c>
      <c r="O13" s="88" t="s">
        <v>1143</v>
      </c>
      <c r="P13" s="88" t="s">
        <v>2070</v>
      </c>
      <c r="Q13" s="623" t="s">
        <v>641</v>
      </c>
      <c r="R13" s="623"/>
    </row>
    <row r="14" spans="1:18" ht="16" x14ac:dyDescent="0.2">
      <c r="A14" s="88">
        <v>840</v>
      </c>
      <c r="B14" s="110" t="s">
        <v>16</v>
      </c>
      <c r="C14" s="88" t="s">
        <v>2071</v>
      </c>
      <c r="D14" s="88" t="s">
        <v>2072</v>
      </c>
      <c r="E14" s="88" t="s">
        <v>1107</v>
      </c>
      <c r="F14" s="88" t="s">
        <v>37</v>
      </c>
      <c r="G14" s="88" t="s">
        <v>395</v>
      </c>
      <c r="H14" s="148">
        <v>42647</v>
      </c>
      <c r="I14" s="148">
        <v>42359</v>
      </c>
      <c r="J14" s="88" t="s">
        <v>1164</v>
      </c>
      <c r="K14" s="88" t="s">
        <v>1143</v>
      </c>
      <c r="L14" s="88" t="s">
        <v>1143</v>
      </c>
      <c r="M14" s="88" t="s">
        <v>1143</v>
      </c>
      <c r="N14" s="88" t="s">
        <v>1143</v>
      </c>
      <c r="O14" s="88" t="s">
        <v>1994</v>
      </c>
      <c r="P14" s="88" t="s">
        <v>1995</v>
      </c>
      <c r="Q14" s="629" t="s">
        <v>1645</v>
      </c>
      <c r="R14" s="629"/>
    </row>
    <row r="15" spans="1:18" ht="16" x14ac:dyDescent="0.2">
      <c r="A15" s="88">
        <v>840</v>
      </c>
      <c r="B15" s="110" t="s">
        <v>16</v>
      </c>
      <c r="C15" s="88" t="s">
        <v>2071</v>
      </c>
      <c r="D15" s="88" t="s">
        <v>37</v>
      </c>
      <c r="E15" s="88" t="s">
        <v>1107</v>
      </c>
      <c r="F15" s="88" t="s">
        <v>37</v>
      </c>
      <c r="G15" s="88" t="s">
        <v>395</v>
      </c>
      <c r="H15" s="148">
        <v>42662</v>
      </c>
      <c r="I15" s="148">
        <v>42664</v>
      </c>
      <c r="J15" s="88" t="s">
        <v>2073</v>
      </c>
      <c r="K15" s="88" t="s">
        <v>2074</v>
      </c>
      <c r="L15" s="88" t="s">
        <v>1143</v>
      </c>
      <c r="M15" s="88" t="s">
        <v>1143</v>
      </c>
      <c r="N15" s="88" t="s">
        <v>1607</v>
      </c>
      <c r="O15" s="88" t="s">
        <v>1143</v>
      </c>
      <c r="P15" s="88" t="s">
        <v>2075</v>
      </c>
      <c r="Q15" s="629" t="s">
        <v>1645</v>
      </c>
      <c r="R15" s="629"/>
    </row>
    <row r="16" spans="1:18" ht="16" x14ac:dyDescent="0.2">
      <c r="A16" s="88">
        <v>842</v>
      </c>
      <c r="B16" s="113" t="s">
        <v>63</v>
      </c>
      <c r="C16" s="88" t="s">
        <v>2076</v>
      </c>
      <c r="D16" s="88" t="s">
        <v>37</v>
      </c>
      <c r="E16" s="88" t="s">
        <v>313</v>
      </c>
      <c r="F16" s="150">
        <v>1.47E-2</v>
      </c>
      <c r="G16" s="88" t="s">
        <v>395</v>
      </c>
      <c r="H16" s="148">
        <v>42640</v>
      </c>
      <c r="I16" s="148">
        <v>42644</v>
      </c>
      <c r="J16" s="88" t="s">
        <v>2077</v>
      </c>
      <c r="K16" s="88" t="s">
        <v>1143</v>
      </c>
      <c r="L16" s="88" t="s">
        <v>1143</v>
      </c>
      <c r="M16" s="88" t="s">
        <v>1170</v>
      </c>
      <c r="N16" s="88" t="s">
        <v>1143</v>
      </c>
      <c r="O16" s="88" t="s">
        <v>1143</v>
      </c>
      <c r="P16" s="88" t="s">
        <v>2078</v>
      </c>
      <c r="Q16" s="623" t="s">
        <v>641</v>
      </c>
      <c r="R16" s="623"/>
    </row>
    <row r="17" spans="1:18" ht="16" x14ac:dyDescent="0.2">
      <c r="A17" s="88">
        <v>858</v>
      </c>
      <c r="B17" s="157" t="s">
        <v>64</v>
      </c>
      <c r="C17" s="88" t="s">
        <v>2079</v>
      </c>
      <c r="D17" s="88" t="s">
        <v>37</v>
      </c>
      <c r="E17" s="88" t="s">
        <v>1107</v>
      </c>
      <c r="F17" s="88" t="s">
        <v>37</v>
      </c>
      <c r="G17" s="88" t="s">
        <v>395</v>
      </c>
      <c r="H17" s="148">
        <v>42615</v>
      </c>
      <c r="I17" s="148">
        <v>42644</v>
      </c>
      <c r="J17" s="88" t="s">
        <v>2080</v>
      </c>
      <c r="K17" s="88" t="s">
        <v>1143</v>
      </c>
      <c r="L17" s="88" t="s">
        <v>1143</v>
      </c>
      <c r="M17" s="88" t="s">
        <v>1143</v>
      </c>
      <c r="N17" s="88" t="s">
        <v>1143</v>
      </c>
      <c r="O17" s="88" t="s">
        <v>1143</v>
      </c>
      <c r="P17" s="88" t="s">
        <v>2081</v>
      </c>
      <c r="Q17" s="623" t="s">
        <v>641</v>
      </c>
      <c r="R17" s="623"/>
    </row>
    <row r="18" spans="1:18" ht="16" x14ac:dyDescent="0.2">
      <c r="A18" s="88">
        <v>933</v>
      </c>
      <c r="B18" s="159" t="s">
        <v>337</v>
      </c>
      <c r="C18" s="88" t="s">
        <v>2082</v>
      </c>
      <c r="D18" s="88" t="s">
        <v>37</v>
      </c>
      <c r="E18" s="88" t="s">
        <v>313</v>
      </c>
      <c r="F18" s="150">
        <v>3.7999999999999999E-2</v>
      </c>
      <c r="G18" s="88" t="s">
        <v>395</v>
      </c>
      <c r="H18" s="148">
        <v>42664</v>
      </c>
      <c r="I18" s="148">
        <v>42667</v>
      </c>
      <c r="J18" s="88" t="s">
        <v>2083</v>
      </c>
      <c r="K18" s="88" t="s">
        <v>1143</v>
      </c>
      <c r="L18" s="88" t="s">
        <v>1143</v>
      </c>
      <c r="M18" s="88" t="s">
        <v>1143</v>
      </c>
      <c r="N18" s="88" t="s">
        <v>1143</v>
      </c>
      <c r="O18" s="88" t="s">
        <v>1143</v>
      </c>
      <c r="P18" s="88" t="s">
        <v>2084</v>
      </c>
      <c r="Q18" s="630" t="s">
        <v>1241</v>
      </c>
      <c r="R18" s="630"/>
    </row>
    <row r="19" spans="1:18" ht="16" x14ac:dyDescent="0.2">
      <c r="A19" s="88">
        <v>993</v>
      </c>
      <c r="B19" s="112" t="s">
        <v>53</v>
      </c>
      <c r="C19" s="88" t="s">
        <v>1572</v>
      </c>
      <c r="D19" s="88" t="s">
        <v>37</v>
      </c>
      <c r="E19" s="88" t="s">
        <v>293</v>
      </c>
      <c r="F19" s="88" t="s">
        <v>37</v>
      </c>
      <c r="G19" s="88" t="s">
        <v>395</v>
      </c>
      <c r="H19" s="148">
        <v>42653</v>
      </c>
      <c r="I19" s="148">
        <v>42654</v>
      </c>
      <c r="J19" s="88" t="s">
        <v>2085</v>
      </c>
      <c r="K19" s="88" t="s">
        <v>1143</v>
      </c>
      <c r="L19" s="88" t="s">
        <v>1143</v>
      </c>
      <c r="M19" s="88" t="s">
        <v>1143</v>
      </c>
      <c r="N19" s="88" t="s">
        <v>1143</v>
      </c>
      <c r="O19" s="88" t="s">
        <v>1143</v>
      </c>
      <c r="P19" s="88" t="s">
        <v>2086</v>
      </c>
      <c r="Q19" s="621" t="s">
        <v>115</v>
      </c>
      <c r="R19" s="621"/>
    </row>
    <row r="20" spans="1:18" ht="40" customHeight="1" x14ac:dyDescent="0.2">
      <c r="A20" s="488" t="s">
        <v>1206</v>
      </c>
      <c r="B20" s="488"/>
      <c r="C20" s="108"/>
      <c r="D20" s="488">
        <v>16</v>
      </c>
      <c r="E20" s="488"/>
      <c r="F20" s="488"/>
      <c r="G20" s="488"/>
      <c r="H20" s="488"/>
      <c r="I20" s="488"/>
      <c r="J20" s="108" t="s">
        <v>2087</v>
      </c>
      <c r="K20" s="153">
        <v>-107880.37</v>
      </c>
      <c r="L20" s="108" t="s">
        <v>383</v>
      </c>
      <c r="M20" s="108" t="s">
        <v>2088</v>
      </c>
      <c r="N20" s="108" t="s">
        <v>2063</v>
      </c>
      <c r="O20" s="108" t="s">
        <v>2089</v>
      </c>
      <c r="P20" s="490" t="s">
        <v>2090</v>
      </c>
      <c r="Q20" s="490"/>
      <c r="R20" s="490"/>
    </row>
    <row r="21" spans="1:18" x14ac:dyDescent="0.2">
      <c r="A21" s="21"/>
    </row>
    <row r="22" spans="1:18" x14ac:dyDescent="0.2">
      <c r="A22" s="21"/>
    </row>
  </sheetData>
  <mergeCells count="21">
    <mergeCell ref="A20:B20"/>
    <mergeCell ref="D20:I20"/>
    <mergeCell ref="P20:R20"/>
    <mergeCell ref="Q14:R14"/>
    <mergeCell ref="Q15:R15"/>
    <mergeCell ref="Q16:R16"/>
    <mergeCell ref="Q17:R17"/>
    <mergeCell ref="Q18:R18"/>
    <mergeCell ref="Q19:R19"/>
    <mergeCell ref="Q13:R13"/>
    <mergeCell ref="A1:R1"/>
    <mergeCell ref="A2:R2"/>
    <mergeCell ref="Q3:R3"/>
    <mergeCell ref="Q4:R4"/>
    <mergeCell ref="Q5:R5"/>
    <mergeCell ref="Q7:R7"/>
    <mergeCell ref="Q8:R8"/>
    <mergeCell ref="Q9:R9"/>
    <mergeCell ref="Q10:R10"/>
    <mergeCell ref="Q11:R11"/>
    <mergeCell ref="Q12:R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O23"/>
  <sheetViews>
    <sheetView workbookViewId="0">
      <selection activeCell="A23" sqref="A23:BA23"/>
    </sheetView>
  </sheetViews>
  <sheetFormatPr baseColWidth="10" defaultColWidth="14.33203125" defaultRowHeight="15" x14ac:dyDescent="0.2"/>
  <cols>
    <col min="7" max="7" width="19.5" bestFit="1" customWidth="1"/>
    <col min="10" max="13" width="27.5" customWidth="1"/>
  </cols>
  <sheetData>
    <row r="1" spans="1:15" ht="17" thickBot="1" x14ac:dyDescent="0.25">
      <c r="A1" s="491" t="s">
        <v>2414</v>
      </c>
      <c r="B1" s="492"/>
      <c r="C1" s="212"/>
      <c r="D1" s="212"/>
      <c r="E1" s="212"/>
      <c r="F1" s="212"/>
      <c r="G1" s="212"/>
      <c r="H1" s="212"/>
      <c r="I1" s="213"/>
      <c r="J1" s="213"/>
      <c r="K1" s="213"/>
      <c r="L1" s="213"/>
      <c r="M1" s="213"/>
      <c r="N1" s="213"/>
      <c r="O1" s="214"/>
    </row>
    <row r="2" spans="1:15" ht="17" thickBot="1" x14ac:dyDescent="0.25">
      <c r="A2" s="493"/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5"/>
    </row>
    <row r="3" spans="1:15" ht="17" thickBot="1" x14ac:dyDescent="0.25">
      <c r="A3" s="215" t="s">
        <v>279</v>
      </c>
      <c r="B3" s="216" t="s">
        <v>34</v>
      </c>
      <c r="C3" s="216" t="s">
        <v>73</v>
      </c>
      <c r="D3" s="216" t="s">
        <v>37</v>
      </c>
      <c r="E3" s="216" t="s">
        <v>2415</v>
      </c>
      <c r="F3" s="216" t="s">
        <v>2416</v>
      </c>
      <c r="G3" s="216" t="s">
        <v>2417</v>
      </c>
      <c r="H3" s="216" t="s">
        <v>2418</v>
      </c>
      <c r="I3" s="216" t="s">
        <v>1139</v>
      </c>
      <c r="J3" s="216" t="s">
        <v>285</v>
      </c>
      <c r="K3" s="216" t="s">
        <v>286</v>
      </c>
      <c r="L3" s="216" t="s">
        <v>290</v>
      </c>
      <c r="M3" s="216" t="s">
        <v>24</v>
      </c>
      <c r="N3" s="496" t="s">
        <v>380</v>
      </c>
      <c r="O3" s="497"/>
    </row>
    <row r="4" spans="1:15" ht="18" thickBot="1" x14ac:dyDescent="0.25">
      <c r="A4" s="498">
        <v>113</v>
      </c>
      <c r="B4" s="500" t="s">
        <v>35</v>
      </c>
      <c r="C4" s="498" t="s">
        <v>2419</v>
      </c>
      <c r="D4" s="498" t="s">
        <v>1141</v>
      </c>
      <c r="E4" s="502" t="s">
        <v>2420</v>
      </c>
      <c r="F4" s="504">
        <v>0</v>
      </c>
      <c r="G4" s="502" t="s">
        <v>37</v>
      </c>
      <c r="H4" s="217">
        <v>42375</v>
      </c>
      <c r="I4" s="217">
        <v>42370</v>
      </c>
      <c r="J4" s="218" t="s">
        <v>395</v>
      </c>
      <c r="K4" s="218" t="s">
        <v>2421</v>
      </c>
      <c r="L4" s="218" t="s">
        <v>1143</v>
      </c>
      <c r="M4" s="218" t="s">
        <v>2422</v>
      </c>
      <c r="N4" s="506" t="s">
        <v>115</v>
      </c>
      <c r="O4" s="507"/>
    </row>
    <row r="5" spans="1:15" ht="18" thickBot="1" x14ac:dyDescent="0.25">
      <c r="A5" s="499"/>
      <c r="B5" s="501"/>
      <c r="C5" s="499"/>
      <c r="D5" s="499"/>
      <c r="E5" s="503"/>
      <c r="F5" s="505"/>
      <c r="G5" s="503"/>
      <c r="H5" s="510" t="s">
        <v>1145</v>
      </c>
      <c r="I5" s="511"/>
      <c r="J5" s="219" t="s">
        <v>1164</v>
      </c>
      <c r="K5" s="219" t="s">
        <v>2423</v>
      </c>
      <c r="L5" s="219" t="s">
        <v>1143</v>
      </c>
      <c r="M5" s="219" t="s">
        <v>2424</v>
      </c>
      <c r="N5" s="508"/>
      <c r="O5" s="509"/>
    </row>
    <row r="6" spans="1:15" ht="18" thickBot="1" x14ac:dyDescent="0.25">
      <c r="A6" s="220">
        <v>399</v>
      </c>
      <c r="B6" s="221" t="s">
        <v>13</v>
      </c>
      <c r="C6" s="222" t="s">
        <v>2425</v>
      </c>
      <c r="D6" s="222" t="s">
        <v>1141</v>
      </c>
      <c r="E6" s="223" t="s">
        <v>1559</v>
      </c>
      <c r="F6" s="224">
        <v>0</v>
      </c>
      <c r="G6" s="223" t="s">
        <v>37</v>
      </c>
      <c r="H6" s="225">
        <v>42395</v>
      </c>
      <c r="I6" s="225">
        <v>42370</v>
      </c>
      <c r="J6" s="223" t="s">
        <v>2426</v>
      </c>
      <c r="K6" s="223" t="s">
        <v>1484</v>
      </c>
      <c r="L6" s="223" t="s">
        <v>1143</v>
      </c>
      <c r="M6" s="223" t="s">
        <v>2427</v>
      </c>
      <c r="N6" s="512" t="s">
        <v>151</v>
      </c>
      <c r="O6" s="513"/>
    </row>
    <row r="7" spans="1:15" ht="18" thickBot="1" x14ac:dyDescent="0.25">
      <c r="A7" s="514">
        <v>435</v>
      </c>
      <c r="B7" s="516" t="s">
        <v>2428</v>
      </c>
      <c r="C7" s="498" t="s">
        <v>2429</v>
      </c>
      <c r="D7" s="498" t="s">
        <v>1141</v>
      </c>
      <c r="E7" s="502" t="s">
        <v>2430</v>
      </c>
      <c r="F7" s="504">
        <v>0</v>
      </c>
      <c r="G7" s="502" t="s">
        <v>37</v>
      </c>
      <c r="H7" s="225">
        <v>42383</v>
      </c>
      <c r="I7" s="225">
        <v>42370</v>
      </c>
      <c r="J7" s="223" t="s">
        <v>1164</v>
      </c>
      <c r="K7" s="223" t="s">
        <v>2431</v>
      </c>
      <c r="L7" s="223" t="s">
        <v>2432</v>
      </c>
      <c r="M7" s="226" t="s">
        <v>2433</v>
      </c>
      <c r="N7" s="506" t="s">
        <v>115</v>
      </c>
      <c r="O7" s="507"/>
    </row>
    <row r="8" spans="1:15" ht="18" thickBot="1" x14ac:dyDescent="0.25">
      <c r="A8" s="515"/>
      <c r="B8" s="517"/>
      <c r="C8" s="499"/>
      <c r="D8" s="499"/>
      <c r="E8" s="503"/>
      <c r="F8" s="505"/>
      <c r="G8" s="503"/>
      <c r="H8" s="510" t="s">
        <v>1145</v>
      </c>
      <c r="I8" s="511"/>
      <c r="J8" s="219" t="s">
        <v>1164</v>
      </c>
      <c r="K8" s="219" t="s">
        <v>2434</v>
      </c>
      <c r="L8" s="219" t="s">
        <v>2435</v>
      </c>
      <c r="M8" s="219" t="s">
        <v>2436</v>
      </c>
      <c r="N8" s="508"/>
      <c r="O8" s="509"/>
    </row>
    <row r="9" spans="1:15" ht="18" thickBot="1" x14ac:dyDescent="0.25">
      <c r="A9" s="514">
        <v>442</v>
      </c>
      <c r="B9" s="516" t="s">
        <v>2428</v>
      </c>
      <c r="C9" s="498" t="s">
        <v>2437</v>
      </c>
      <c r="D9" s="518" t="s">
        <v>2438</v>
      </c>
      <c r="E9" s="518" t="s">
        <v>2420</v>
      </c>
      <c r="F9" s="518" t="s">
        <v>37</v>
      </c>
      <c r="G9" s="518" t="s">
        <v>395</v>
      </c>
      <c r="H9" s="227">
        <v>42279</v>
      </c>
      <c r="I9" s="227">
        <v>42370</v>
      </c>
      <c r="J9" s="223" t="s">
        <v>2439</v>
      </c>
      <c r="K9" s="223" t="s">
        <v>2440</v>
      </c>
      <c r="L9" s="223" t="s">
        <v>1143</v>
      </c>
      <c r="M9" s="226" t="s">
        <v>2441</v>
      </c>
      <c r="N9" s="520" t="s">
        <v>151</v>
      </c>
      <c r="O9" s="521"/>
    </row>
    <row r="10" spans="1:15" ht="18" thickBot="1" x14ac:dyDescent="0.25">
      <c r="A10" s="515"/>
      <c r="B10" s="517"/>
      <c r="C10" s="499"/>
      <c r="D10" s="519"/>
      <c r="E10" s="519"/>
      <c r="F10" s="519"/>
      <c r="G10" s="519"/>
      <c r="H10" s="510" t="s">
        <v>1145</v>
      </c>
      <c r="I10" s="511"/>
      <c r="J10" s="219" t="s">
        <v>2442</v>
      </c>
      <c r="K10" s="219" t="s">
        <v>2443</v>
      </c>
      <c r="L10" s="219" t="s">
        <v>2133</v>
      </c>
      <c r="M10" s="219" t="s">
        <v>2444</v>
      </c>
      <c r="N10" s="522"/>
      <c r="O10" s="523"/>
    </row>
    <row r="11" spans="1:15" ht="17" thickBot="1" x14ac:dyDescent="0.25">
      <c r="A11" s="228">
        <v>769</v>
      </c>
      <c r="B11" s="229" t="s">
        <v>102</v>
      </c>
      <c r="C11" s="230" t="s">
        <v>2445</v>
      </c>
      <c r="D11" s="231" t="s">
        <v>395</v>
      </c>
      <c r="E11" s="232" t="s">
        <v>1702</v>
      </c>
      <c r="F11" s="233">
        <v>0</v>
      </c>
      <c r="G11" s="232" t="s">
        <v>37</v>
      </c>
      <c r="H11" s="234">
        <v>42388</v>
      </c>
      <c r="I11" s="234">
        <v>42389</v>
      </c>
      <c r="J11" s="232" t="s">
        <v>1164</v>
      </c>
      <c r="K11" s="232" t="s">
        <v>1143</v>
      </c>
      <c r="L11" s="232" t="s">
        <v>2446</v>
      </c>
      <c r="M11" s="232" t="s">
        <v>2447</v>
      </c>
      <c r="N11" s="524" t="s">
        <v>1174</v>
      </c>
      <c r="O11" s="525"/>
    </row>
    <row r="12" spans="1:15" ht="17" thickBot="1" x14ac:dyDescent="0.25">
      <c r="A12" s="235">
        <v>791</v>
      </c>
      <c r="B12" s="236" t="s">
        <v>64</v>
      </c>
      <c r="C12" s="231" t="s">
        <v>1193</v>
      </c>
      <c r="D12" s="232" t="s">
        <v>1141</v>
      </c>
      <c r="E12" s="232" t="s">
        <v>2430</v>
      </c>
      <c r="F12" s="233">
        <v>0</v>
      </c>
      <c r="G12" s="232" t="s">
        <v>37</v>
      </c>
      <c r="H12" s="234">
        <v>42366</v>
      </c>
      <c r="I12" s="234">
        <v>42370</v>
      </c>
      <c r="J12" s="232" t="s">
        <v>1164</v>
      </c>
      <c r="K12" s="232" t="s">
        <v>2448</v>
      </c>
      <c r="L12" s="232" t="s">
        <v>2449</v>
      </c>
      <c r="M12" s="232" t="s">
        <v>2450</v>
      </c>
      <c r="N12" s="512" t="s">
        <v>151</v>
      </c>
      <c r="O12" s="513"/>
    </row>
    <row r="13" spans="1:15" ht="17" thickBot="1" x14ac:dyDescent="0.25">
      <c r="A13" s="237">
        <v>805</v>
      </c>
      <c r="B13" s="238" t="s">
        <v>63</v>
      </c>
      <c r="C13" s="239" t="s">
        <v>2451</v>
      </c>
      <c r="D13" s="240" t="s">
        <v>37</v>
      </c>
      <c r="E13" s="240" t="s">
        <v>1702</v>
      </c>
      <c r="F13" s="241">
        <v>0</v>
      </c>
      <c r="G13" s="240" t="s">
        <v>395</v>
      </c>
      <c r="H13" s="242">
        <v>42398</v>
      </c>
      <c r="I13" s="242">
        <v>42398</v>
      </c>
      <c r="J13" s="243"/>
      <c r="K13" s="243" t="s">
        <v>1164</v>
      </c>
      <c r="L13" s="243" t="s">
        <v>2452</v>
      </c>
      <c r="M13" s="243" t="s">
        <v>2453</v>
      </c>
      <c r="N13" s="526" t="s">
        <v>655</v>
      </c>
      <c r="O13" s="527"/>
    </row>
    <row r="14" spans="1:15" ht="18" thickBot="1" x14ac:dyDescent="0.25">
      <c r="A14" s="498">
        <v>810</v>
      </c>
      <c r="B14" s="516" t="s">
        <v>53</v>
      </c>
      <c r="C14" s="498" t="s">
        <v>2454</v>
      </c>
      <c r="D14" s="498" t="s">
        <v>1141</v>
      </c>
      <c r="E14" s="502" t="s">
        <v>1559</v>
      </c>
      <c r="F14" s="504">
        <v>5.4999999999999997E-3</v>
      </c>
      <c r="G14" s="518" t="s">
        <v>395</v>
      </c>
      <c r="H14" s="217">
        <v>42387</v>
      </c>
      <c r="I14" s="217">
        <v>42398</v>
      </c>
      <c r="J14" s="223" t="s">
        <v>2455</v>
      </c>
      <c r="K14" s="223" t="s">
        <v>1143</v>
      </c>
      <c r="L14" s="223" t="s">
        <v>1684</v>
      </c>
      <c r="M14" s="226" t="s">
        <v>2456</v>
      </c>
      <c r="N14" s="528" t="s">
        <v>655</v>
      </c>
      <c r="O14" s="529"/>
    </row>
    <row r="15" spans="1:15" ht="18" thickBot="1" x14ac:dyDescent="0.25">
      <c r="A15" s="499"/>
      <c r="B15" s="517"/>
      <c r="C15" s="499"/>
      <c r="D15" s="499"/>
      <c r="E15" s="503"/>
      <c r="F15" s="505"/>
      <c r="G15" s="519"/>
      <c r="H15" s="510" t="s">
        <v>1145</v>
      </c>
      <c r="I15" s="511"/>
      <c r="J15" s="219" t="s">
        <v>2457</v>
      </c>
      <c r="K15" s="219" t="s">
        <v>1143</v>
      </c>
      <c r="L15" s="219" t="s">
        <v>1143</v>
      </c>
      <c r="M15" s="219" t="s">
        <v>2458</v>
      </c>
      <c r="N15" s="530"/>
      <c r="O15" s="531"/>
    </row>
    <row r="16" spans="1:15" ht="17" thickBot="1" x14ac:dyDescent="0.25">
      <c r="A16" s="235">
        <v>840</v>
      </c>
      <c r="B16" s="244" t="s">
        <v>16</v>
      </c>
      <c r="C16" s="231" t="s">
        <v>2459</v>
      </c>
      <c r="D16" s="231" t="s">
        <v>1141</v>
      </c>
      <c r="E16" s="232" t="s">
        <v>1559</v>
      </c>
      <c r="F16" s="233">
        <v>8.8999999999999996E-2</v>
      </c>
      <c r="G16" s="232" t="s">
        <v>37</v>
      </c>
      <c r="H16" s="234">
        <v>42368</v>
      </c>
      <c r="I16" s="234">
        <v>42382</v>
      </c>
      <c r="J16" s="232" t="s">
        <v>2460</v>
      </c>
      <c r="K16" s="232" t="s">
        <v>1143</v>
      </c>
      <c r="L16" s="232" t="s">
        <v>1143</v>
      </c>
      <c r="M16" s="232" t="s">
        <v>2461</v>
      </c>
      <c r="N16" s="532" t="s">
        <v>1645</v>
      </c>
      <c r="O16" s="533"/>
    </row>
    <row r="17" spans="1:15" ht="17" thickBot="1" x14ac:dyDescent="0.25">
      <c r="A17" s="235">
        <v>860</v>
      </c>
      <c r="B17" s="244" t="s">
        <v>16</v>
      </c>
      <c r="C17" s="231" t="s">
        <v>2462</v>
      </c>
      <c r="D17" s="231" t="s">
        <v>1141</v>
      </c>
      <c r="E17" s="232" t="s">
        <v>1559</v>
      </c>
      <c r="F17" s="233">
        <v>8.8999999999999996E-2</v>
      </c>
      <c r="G17" s="232" t="s">
        <v>37</v>
      </c>
      <c r="H17" s="234">
        <v>42368</v>
      </c>
      <c r="I17" s="234">
        <v>42382</v>
      </c>
      <c r="J17" s="232" t="s">
        <v>2460</v>
      </c>
      <c r="K17" s="232" t="s">
        <v>1254</v>
      </c>
      <c r="L17" s="232" t="s">
        <v>1143</v>
      </c>
      <c r="M17" s="232" t="s">
        <v>2461</v>
      </c>
      <c r="N17" s="532" t="s">
        <v>1645</v>
      </c>
      <c r="O17" s="533"/>
    </row>
    <row r="18" spans="1:15" ht="17" thickBot="1" x14ac:dyDescent="0.25">
      <c r="A18" s="235">
        <v>949</v>
      </c>
      <c r="B18" s="236" t="s">
        <v>64</v>
      </c>
      <c r="C18" s="231" t="s">
        <v>2463</v>
      </c>
      <c r="D18" s="231" t="s">
        <v>1141</v>
      </c>
      <c r="E18" s="232" t="s">
        <v>1702</v>
      </c>
      <c r="F18" s="233">
        <v>0</v>
      </c>
      <c r="G18" s="232" t="s">
        <v>37</v>
      </c>
      <c r="H18" s="234">
        <v>42391</v>
      </c>
      <c r="I18" s="234">
        <v>42391</v>
      </c>
      <c r="J18" s="232" t="s">
        <v>1164</v>
      </c>
      <c r="K18" s="232" t="s">
        <v>1143</v>
      </c>
      <c r="L18" s="232" t="s">
        <v>2464</v>
      </c>
      <c r="M18" s="232" t="s">
        <v>2465</v>
      </c>
      <c r="N18" s="512" t="s">
        <v>151</v>
      </c>
      <c r="O18" s="513"/>
    </row>
    <row r="19" spans="1:15" ht="17" thickBot="1" x14ac:dyDescent="0.25">
      <c r="A19" s="228">
        <v>993</v>
      </c>
      <c r="B19" s="245" t="s">
        <v>53</v>
      </c>
      <c r="C19" s="230" t="s">
        <v>2466</v>
      </c>
      <c r="D19" s="231" t="s">
        <v>395</v>
      </c>
      <c r="E19" s="232" t="s">
        <v>1702</v>
      </c>
      <c r="F19" s="233">
        <v>0</v>
      </c>
      <c r="G19" s="232" t="s">
        <v>37</v>
      </c>
      <c r="H19" s="234">
        <v>42387</v>
      </c>
      <c r="I19" s="234">
        <v>42387</v>
      </c>
      <c r="J19" s="232" t="s">
        <v>1164</v>
      </c>
      <c r="K19" s="232" t="s">
        <v>1143</v>
      </c>
      <c r="L19" s="232" t="s">
        <v>2467</v>
      </c>
      <c r="M19" s="232" t="s">
        <v>2468</v>
      </c>
      <c r="N19" s="540" t="s">
        <v>115</v>
      </c>
      <c r="O19" s="541"/>
    </row>
    <row r="20" spans="1:15" ht="17" thickBot="1" x14ac:dyDescent="0.25">
      <c r="A20" s="247" t="s">
        <v>37</v>
      </c>
      <c r="B20" s="248" t="s">
        <v>64</v>
      </c>
      <c r="C20" s="249" t="s">
        <v>1472</v>
      </c>
      <c r="D20" s="542" t="s">
        <v>1473</v>
      </c>
      <c r="E20" s="543"/>
      <c r="F20" s="543"/>
      <c r="G20" s="544"/>
      <c r="H20" s="542" t="s">
        <v>75</v>
      </c>
      <c r="I20" s="545"/>
      <c r="J20" s="232" t="s">
        <v>2469</v>
      </c>
      <c r="K20" s="232" t="s">
        <v>2470</v>
      </c>
      <c r="L20" s="232" t="s">
        <v>1143</v>
      </c>
      <c r="M20" s="232" t="s">
        <v>2471</v>
      </c>
      <c r="N20" s="246"/>
      <c r="O20" s="250"/>
    </row>
    <row r="21" spans="1:15" ht="17" thickBot="1" x14ac:dyDescent="0.25">
      <c r="A21" s="546" t="s">
        <v>2472</v>
      </c>
      <c r="B21" s="547"/>
      <c r="C21" s="548"/>
      <c r="D21" s="549">
        <v>13</v>
      </c>
      <c r="E21" s="535"/>
      <c r="F21" s="535"/>
      <c r="G21" s="535"/>
      <c r="H21" s="535"/>
      <c r="I21" s="536"/>
      <c r="J21" s="252" t="s">
        <v>2473</v>
      </c>
      <c r="K21" s="253" t="s">
        <v>2474</v>
      </c>
      <c r="L21" s="254" t="s">
        <v>2475</v>
      </c>
      <c r="M21" s="550" t="s">
        <v>2476</v>
      </c>
      <c r="N21" s="551"/>
      <c r="O21" s="552"/>
    </row>
    <row r="22" spans="1:15" ht="17" thickBot="1" x14ac:dyDescent="0.25">
      <c r="A22" s="534" t="s">
        <v>2477</v>
      </c>
      <c r="B22" s="535"/>
      <c r="C22" s="535"/>
      <c r="D22" s="535"/>
      <c r="E22" s="535"/>
      <c r="F22" s="535"/>
      <c r="G22" s="535"/>
      <c r="H22" s="535"/>
      <c r="I22" s="535"/>
      <c r="J22" s="535"/>
      <c r="K22" s="535"/>
      <c r="L22" s="536"/>
      <c r="M22" s="537" t="s">
        <v>2478</v>
      </c>
      <c r="N22" s="538"/>
      <c r="O22" s="539"/>
    </row>
    <row r="23" spans="1:15" ht="17" thickBot="1" x14ac:dyDescent="0.25">
      <c r="A23" s="493"/>
      <c r="B23" s="494"/>
      <c r="C23" s="494"/>
      <c r="D23" s="494"/>
      <c r="E23" s="494"/>
      <c r="F23" s="494"/>
      <c r="G23" s="494"/>
      <c r="H23" s="494"/>
      <c r="I23" s="494"/>
      <c r="J23" s="494"/>
      <c r="K23" s="494"/>
      <c r="L23" s="494"/>
      <c r="M23" s="494"/>
      <c r="N23" s="494"/>
      <c r="O23" s="495"/>
    </row>
  </sheetData>
  <mergeCells count="55">
    <mergeCell ref="A22:L22"/>
    <mergeCell ref="M22:O22"/>
    <mergeCell ref="A23:O23"/>
    <mergeCell ref="N19:O19"/>
    <mergeCell ref="D20:G20"/>
    <mergeCell ref="H20:I20"/>
    <mergeCell ref="A21:C21"/>
    <mergeCell ref="D21:I21"/>
    <mergeCell ref="M21:O21"/>
    <mergeCell ref="G14:G15"/>
    <mergeCell ref="N14:O15"/>
    <mergeCell ref="H15:I15"/>
    <mergeCell ref="N16:O16"/>
    <mergeCell ref="N17:O17"/>
    <mergeCell ref="N18:O18"/>
    <mergeCell ref="H10:I10"/>
    <mergeCell ref="N11:O11"/>
    <mergeCell ref="N12:O12"/>
    <mergeCell ref="N13:O13"/>
    <mergeCell ref="F14:F15"/>
    <mergeCell ref="N7:O8"/>
    <mergeCell ref="H8:I8"/>
    <mergeCell ref="A9:A10"/>
    <mergeCell ref="B9:B10"/>
    <mergeCell ref="C9:C10"/>
    <mergeCell ref="D9:D10"/>
    <mergeCell ref="E9:E10"/>
    <mergeCell ref="F9:F10"/>
    <mergeCell ref="G9:G10"/>
    <mergeCell ref="N9:O10"/>
    <mergeCell ref="A14:A15"/>
    <mergeCell ref="B14:B15"/>
    <mergeCell ref="C14:C15"/>
    <mergeCell ref="D14:D15"/>
    <mergeCell ref="E14:E15"/>
    <mergeCell ref="N6:O6"/>
    <mergeCell ref="A7:A8"/>
    <mergeCell ref="B7:B8"/>
    <mergeCell ref="C7:C8"/>
    <mergeCell ref="D7:D8"/>
    <mergeCell ref="E7:E8"/>
    <mergeCell ref="F7:F8"/>
    <mergeCell ref="G7:G8"/>
    <mergeCell ref="A1:B1"/>
    <mergeCell ref="A2:O2"/>
    <mergeCell ref="N3:O3"/>
    <mergeCell ref="A4:A5"/>
    <mergeCell ref="B4:B5"/>
    <mergeCell ref="C4:C5"/>
    <mergeCell ref="D4:D5"/>
    <mergeCell ref="E4:E5"/>
    <mergeCell ref="F4:F5"/>
    <mergeCell ref="G4:G5"/>
    <mergeCell ref="N4:O5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/>
  </sheetPr>
  <dimension ref="A1"/>
  <sheetViews>
    <sheetView workbookViewId="0">
      <selection activeCell="A23" sqref="A23:BA23"/>
    </sheetView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/>
  </sheetPr>
  <dimension ref="A1:R27"/>
  <sheetViews>
    <sheetView zoomScale="80" zoomScaleNormal="80" workbookViewId="0">
      <selection activeCell="A23" sqref="A23:BA23"/>
    </sheetView>
  </sheetViews>
  <sheetFormatPr baseColWidth="10" defaultColWidth="9.1640625" defaultRowHeight="15" x14ac:dyDescent="0.2"/>
  <cols>
    <col min="1" max="1" width="9.1640625" style="4"/>
    <col min="2" max="2" width="15" style="4" bestFit="1" customWidth="1"/>
    <col min="3" max="3" width="23.1640625" style="4" bestFit="1" customWidth="1"/>
    <col min="4" max="7" width="9.1640625" style="4"/>
    <col min="8" max="8" width="18.6640625" style="4" bestFit="1" customWidth="1"/>
    <col min="9" max="9" width="20.33203125" style="4" bestFit="1" customWidth="1"/>
    <col min="10" max="14" width="18.33203125" style="4" bestFit="1" customWidth="1"/>
    <col min="15" max="15" width="20.1640625" style="4" bestFit="1" customWidth="1"/>
    <col min="16" max="16" width="21.33203125" style="4" bestFit="1" customWidth="1"/>
    <col min="17" max="17" width="12.33203125" style="4" bestFit="1" customWidth="1"/>
    <col min="18" max="18" width="23.5" style="4" bestFit="1" customWidth="1"/>
    <col min="19" max="16384" width="9.1640625" style="4"/>
  </cols>
  <sheetData>
    <row r="1" spans="1:18" ht="16" x14ac:dyDescent="0.2">
      <c r="A1" s="477" t="s">
        <v>1137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</row>
    <row r="2" spans="1:18" ht="16" x14ac:dyDescent="0.2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  <c r="R2" s="478"/>
    </row>
    <row r="3" spans="1:18" ht="16" x14ac:dyDescent="0.2">
      <c r="A3" s="88" t="s">
        <v>279</v>
      </c>
      <c r="B3" s="88" t="s">
        <v>34</v>
      </c>
      <c r="C3" s="88" t="s">
        <v>73</v>
      </c>
      <c r="D3" s="88"/>
      <c r="E3" s="88" t="s">
        <v>1138</v>
      </c>
      <c r="F3" s="88"/>
      <c r="G3" s="88"/>
      <c r="H3" s="88" t="s">
        <v>283</v>
      </c>
      <c r="I3" s="88" t="s">
        <v>1210</v>
      </c>
      <c r="J3" s="88" t="s">
        <v>285</v>
      </c>
      <c r="K3" s="88" t="s">
        <v>286</v>
      </c>
      <c r="L3" s="88" t="s">
        <v>287</v>
      </c>
      <c r="M3" s="88" t="s">
        <v>288</v>
      </c>
      <c r="N3" s="88" t="s">
        <v>289</v>
      </c>
      <c r="O3" s="88" t="s">
        <v>290</v>
      </c>
      <c r="P3" s="88" t="s">
        <v>24</v>
      </c>
      <c r="Q3" s="478" t="s">
        <v>380</v>
      </c>
      <c r="R3" s="478"/>
    </row>
    <row r="4" spans="1:18" ht="16" x14ac:dyDescent="0.2">
      <c r="A4" s="109">
        <v>110</v>
      </c>
      <c r="B4" s="113" t="s">
        <v>55</v>
      </c>
      <c r="C4" s="109" t="s">
        <v>2091</v>
      </c>
      <c r="D4" s="109" t="s">
        <v>37</v>
      </c>
      <c r="E4" s="109" t="s">
        <v>293</v>
      </c>
      <c r="F4" s="109" t="s">
        <v>37</v>
      </c>
      <c r="G4" s="109" t="s">
        <v>395</v>
      </c>
      <c r="H4" s="111">
        <v>42675</v>
      </c>
      <c r="I4" s="111">
        <v>42675</v>
      </c>
      <c r="J4" s="109" t="s">
        <v>1164</v>
      </c>
      <c r="K4" s="109" t="s">
        <v>2092</v>
      </c>
      <c r="L4" s="109" t="s">
        <v>1143</v>
      </c>
      <c r="M4" s="109" t="s">
        <v>1170</v>
      </c>
      <c r="N4" s="109" t="s">
        <v>1143</v>
      </c>
      <c r="O4" s="109" t="s">
        <v>1143</v>
      </c>
      <c r="P4" s="109" t="s">
        <v>2093</v>
      </c>
      <c r="Q4" s="616" t="s">
        <v>1153</v>
      </c>
      <c r="R4" s="616"/>
    </row>
    <row r="5" spans="1:18" ht="16" x14ac:dyDescent="0.2">
      <c r="A5" s="109">
        <v>164</v>
      </c>
      <c r="B5" s="110" t="s">
        <v>16</v>
      </c>
      <c r="C5" s="109" t="s">
        <v>2094</v>
      </c>
      <c r="D5" s="109" t="s">
        <v>37</v>
      </c>
      <c r="E5" s="109" t="s">
        <v>313</v>
      </c>
      <c r="F5" s="114">
        <v>3.2800000000000003E-2</v>
      </c>
      <c r="G5" s="109" t="s">
        <v>395</v>
      </c>
      <c r="H5" s="111">
        <v>42681</v>
      </c>
      <c r="I5" s="111">
        <v>42675</v>
      </c>
      <c r="J5" s="109" t="s">
        <v>1164</v>
      </c>
      <c r="K5" s="109" t="s">
        <v>2095</v>
      </c>
      <c r="L5" s="109" t="s">
        <v>1143</v>
      </c>
      <c r="M5" s="109" t="s">
        <v>1143</v>
      </c>
      <c r="N5" s="109" t="s">
        <v>1143</v>
      </c>
      <c r="O5" s="109" t="s">
        <v>1143</v>
      </c>
      <c r="P5" s="109" t="s">
        <v>2096</v>
      </c>
      <c r="Q5" s="616" t="s">
        <v>1153</v>
      </c>
      <c r="R5" s="616"/>
    </row>
    <row r="6" spans="1:18" ht="16" x14ac:dyDescent="0.2">
      <c r="A6" s="109">
        <v>188</v>
      </c>
      <c r="B6" s="151" t="s">
        <v>21</v>
      </c>
      <c r="C6" s="109" t="s">
        <v>2097</v>
      </c>
      <c r="D6" s="109" t="s">
        <v>37</v>
      </c>
      <c r="E6" s="109" t="s">
        <v>293</v>
      </c>
      <c r="F6" s="109" t="s">
        <v>37</v>
      </c>
      <c r="G6" s="109" t="s">
        <v>395</v>
      </c>
      <c r="H6" s="111">
        <v>42667</v>
      </c>
      <c r="I6" s="111">
        <v>42675</v>
      </c>
      <c r="J6" s="109" t="s">
        <v>2098</v>
      </c>
      <c r="K6" s="109" t="s">
        <v>1173</v>
      </c>
      <c r="L6" s="109" t="s">
        <v>1143</v>
      </c>
      <c r="M6" s="109" t="s">
        <v>1143</v>
      </c>
      <c r="N6" s="109" t="s">
        <v>1143</v>
      </c>
      <c r="O6" s="109" t="s">
        <v>1143</v>
      </c>
      <c r="P6" s="109" t="s">
        <v>2099</v>
      </c>
      <c r="Q6" s="616" t="s">
        <v>1153</v>
      </c>
      <c r="R6" s="616"/>
    </row>
    <row r="7" spans="1:18" ht="16" x14ac:dyDescent="0.2">
      <c r="A7" s="109">
        <v>245</v>
      </c>
      <c r="B7" s="108" t="s">
        <v>36</v>
      </c>
      <c r="C7" s="109" t="s">
        <v>2100</v>
      </c>
      <c r="D7" s="109" t="s">
        <v>1141</v>
      </c>
      <c r="E7" s="109" t="s">
        <v>293</v>
      </c>
      <c r="F7" s="109" t="s">
        <v>37</v>
      </c>
      <c r="G7" s="109" t="s">
        <v>395</v>
      </c>
      <c r="H7" s="111">
        <v>42691</v>
      </c>
      <c r="I7" s="111">
        <v>42704</v>
      </c>
      <c r="J7" s="109" t="s">
        <v>2101</v>
      </c>
      <c r="K7" s="109" t="s">
        <v>1143</v>
      </c>
      <c r="L7" s="109" t="s">
        <v>1143</v>
      </c>
      <c r="M7" s="109" t="s">
        <v>1143</v>
      </c>
      <c r="N7" s="109" t="s">
        <v>1143</v>
      </c>
      <c r="O7" s="109" t="s">
        <v>1143</v>
      </c>
      <c r="P7" s="109" t="s">
        <v>2102</v>
      </c>
      <c r="Q7" s="162" t="s">
        <v>354</v>
      </c>
      <c r="R7" s="160" t="s">
        <v>1645</v>
      </c>
    </row>
    <row r="8" spans="1:18" ht="16" x14ac:dyDescent="0.2">
      <c r="A8" s="109">
        <v>323</v>
      </c>
      <c r="B8" s="119" t="s">
        <v>182</v>
      </c>
      <c r="C8" s="109" t="s">
        <v>2103</v>
      </c>
      <c r="D8" s="109" t="s">
        <v>37</v>
      </c>
      <c r="E8" s="109" t="s">
        <v>293</v>
      </c>
      <c r="F8" s="109" t="s">
        <v>37</v>
      </c>
      <c r="G8" s="109" t="s">
        <v>395</v>
      </c>
      <c r="H8" s="111">
        <v>42684</v>
      </c>
      <c r="I8" s="111">
        <v>42704</v>
      </c>
      <c r="J8" s="109" t="s">
        <v>1164</v>
      </c>
      <c r="K8" s="109" t="s">
        <v>1143</v>
      </c>
      <c r="L8" s="109" t="s">
        <v>2104</v>
      </c>
      <c r="M8" s="109" t="s">
        <v>1143</v>
      </c>
      <c r="N8" s="109" t="s">
        <v>1143</v>
      </c>
      <c r="O8" s="109" t="s">
        <v>1143</v>
      </c>
      <c r="P8" s="109" t="s">
        <v>2105</v>
      </c>
      <c r="Q8" s="616" t="s">
        <v>1153</v>
      </c>
      <c r="R8" s="616"/>
    </row>
    <row r="9" spans="1:18" ht="16" x14ac:dyDescent="0.2">
      <c r="A9" s="109">
        <v>341</v>
      </c>
      <c r="B9" s="119" t="s">
        <v>182</v>
      </c>
      <c r="C9" s="109" t="s">
        <v>2106</v>
      </c>
      <c r="D9" s="109" t="s">
        <v>37</v>
      </c>
      <c r="E9" s="109" t="s">
        <v>293</v>
      </c>
      <c r="F9" s="109" t="s">
        <v>37</v>
      </c>
      <c r="G9" s="109" t="s">
        <v>395</v>
      </c>
      <c r="H9" s="111">
        <v>42706</v>
      </c>
      <c r="I9" s="111">
        <v>42702</v>
      </c>
      <c r="J9" s="109" t="s">
        <v>2107</v>
      </c>
      <c r="K9" s="109" t="s">
        <v>2108</v>
      </c>
      <c r="L9" s="109" t="s">
        <v>1143</v>
      </c>
      <c r="M9" s="109" t="s">
        <v>1143</v>
      </c>
      <c r="N9" s="109" t="s">
        <v>1143</v>
      </c>
      <c r="O9" s="109" t="s">
        <v>1143</v>
      </c>
      <c r="P9" s="109" t="s">
        <v>2109</v>
      </c>
      <c r="Q9" s="616" t="s">
        <v>1153</v>
      </c>
      <c r="R9" s="616"/>
    </row>
    <row r="10" spans="1:18" ht="16" x14ac:dyDescent="0.2">
      <c r="A10" s="109">
        <v>381</v>
      </c>
      <c r="B10" s="110" t="s">
        <v>16</v>
      </c>
      <c r="C10" s="109" t="s">
        <v>2110</v>
      </c>
      <c r="D10" s="109" t="s">
        <v>37</v>
      </c>
      <c r="E10" s="109" t="s">
        <v>313</v>
      </c>
      <c r="F10" s="114">
        <v>0.1061</v>
      </c>
      <c r="G10" s="109" t="s">
        <v>395</v>
      </c>
      <c r="H10" s="111">
        <v>42661</v>
      </c>
      <c r="I10" s="111">
        <v>42675</v>
      </c>
      <c r="J10" s="109" t="s">
        <v>2111</v>
      </c>
      <c r="K10" s="109" t="s">
        <v>1143</v>
      </c>
      <c r="L10" s="109" t="s">
        <v>1143</v>
      </c>
      <c r="M10" s="109" t="s">
        <v>2112</v>
      </c>
      <c r="N10" s="109" t="s">
        <v>1143</v>
      </c>
      <c r="O10" s="109" t="s">
        <v>1143</v>
      </c>
      <c r="P10" s="109" t="s">
        <v>2113</v>
      </c>
      <c r="Q10" s="621" t="s">
        <v>115</v>
      </c>
      <c r="R10" s="621"/>
    </row>
    <row r="11" spans="1:18" ht="16" x14ac:dyDescent="0.2">
      <c r="A11" s="109">
        <v>419</v>
      </c>
      <c r="B11" s="115" t="s">
        <v>10</v>
      </c>
      <c r="C11" s="109" t="s">
        <v>2114</v>
      </c>
      <c r="D11" s="109" t="s">
        <v>1141</v>
      </c>
      <c r="E11" s="109" t="s">
        <v>293</v>
      </c>
      <c r="F11" s="109" t="s">
        <v>37</v>
      </c>
      <c r="G11" s="109" t="s">
        <v>395</v>
      </c>
      <c r="H11" s="111">
        <v>42695</v>
      </c>
      <c r="I11" s="111">
        <v>42692</v>
      </c>
      <c r="J11" s="109" t="s">
        <v>1164</v>
      </c>
      <c r="K11" s="109" t="s">
        <v>2115</v>
      </c>
      <c r="L11" s="109" t="s">
        <v>1143</v>
      </c>
      <c r="M11" s="109" t="s">
        <v>1143</v>
      </c>
      <c r="N11" s="109" t="s">
        <v>1173</v>
      </c>
      <c r="O11" s="109" t="s">
        <v>1143</v>
      </c>
      <c r="P11" s="109" t="s">
        <v>2116</v>
      </c>
      <c r="Q11" s="623" t="s">
        <v>641</v>
      </c>
      <c r="R11" s="623"/>
    </row>
    <row r="12" spans="1:18" ht="16" x14ac:dyDescent="0.2">
      <c r="A12" s="109">
        <v>432</v>
      </c>
      <c r="B12" s="159" t="s">
        <v>337</v>
      </c>
      <c r="C12" s="109" t="s">
        <v>2117</v>
      </c>
      <c r="D12" s="109" t="s">
        <v>1141</v>
      </c>
      <c r="E12" s="109" t="s">
        <v>293</v>
      </c>
      <c r="F12" s="109" t="s">
        <v>37</v>
      </c>
      <c r="G12" s="109" t="s">
        <v>395</v>
      </c>
      <c r="H12" s="111">
        <v>42677</v>
      </c>
      <c r="I12" s="111">
        <v>42707</v>
      </c>
      <c r="J12" s="109" t="s">
        <v>1164</v>
      </c>
      <c r="K12" s="109" t="s">
        <v>2118</v>
      </c>
      <c r="L12" s="109" t="s">
        <v>1143</v>
      </c>
      <c r="M12" s="109" t="s">
        <v>1173</v>
      </c>
      <c r="N12" s="109" t="s">
        <v>1143</v>
      </c>
      <c r="O12" s="109" t="s">
        <v>1143</v>
      </c>
      <c r="P12" s="109" t="s">
        <v>2119</v>
      </c>
      <c r="Q12" s="616" t="s">
        <v>1153</v>
      </c>
      <c r="R12" s="616"/>
    </row>
    <row r="13" spans="1:18" ht="16" x14ac:dyDescent="0.2">
      <c r="A13" s="109">
        <v>437</v>
      </c>
      <c r="B13" s="110" t="s">
        <v>16</v>
      </c>
      <c r="C13" s="109" t="s">
        <v>2120</v>
      </c>
      <c r="D13" s="109" t="s">
        <v>1141</v>
      </c>
      <c r="E13" s="109" t="s">
        <v>293</v>
      </c>
      <c r="F13" s="109" t="s">
        <v>37</v>
      </c>
      <c r="G13" s="109" t="s">
        <v>395</v>
      </c>
      <c r="H13" s="111">
        <v>42696</v>
      </c>
      <c r="I13" s="111">
        <v>42696</v>
      </c>
      <c r="J13" s="109" t="s">
        <v>1164</v>
      </c>
      <c r="K13" s="109" t="s">
        <v>1659</v>
      </c>
      <c r="L13" s="109" t="s">
        <v>1143</v>
      </c>
      <c r="M13" s="109" t="s">
        <v>1143</v>
      </c>
      <c r="N13" s="109" t="s">
        <v>1143</v>
      </c>
      <c r="O13" s="109" t="s">
        <v>2121</v>
      </c>
      <c r="P13" s="109" t="s">
        <v>2122</v>
      </c>
      <c r="Q13" s="629" t="s">
        <v>1645</v>
      </c>
      <c r="R13" s="629"/>
    </row>
    <row r="14" spans="1:18" ht="16" x14ac:dyDescent="0.2">
      <c r="A14" s="109">
        <v>447</v>
      </c>
      <c r="B14" s="108" t="s">
        <v>36</v>
      </c>
      <c r="C14" s="109" t="s">
        <v>2123</v>
      </c>
      <c r="D14" s="109" t="s">
        <v>2124</v>
      </c>
      <c r="E14" s="109" t="s">
        <v>293</v>
      </c>
      <c r="F14" s="109" t="s">
        <v>37</v>
      </c>
      <c r="G14" s="109" t="s">
        <v>395</v>
      </c>
      <c r="H14" s="111">
        <v>42691</v>
      </c>
      <c r="I14" s="111">
        <v>42662</v>
      </c>
      <c r="J14" s="109" t="s">
        <v>1164</v>
      </c>
      <c r="K14" s="109" t="s">
        <v>1143</v>
      </c>
      <c r="L14" s="109" t="s">
        <v>1143</v>
      </c>
      <c r="M14" s="109" t="s">
        <v>1143</v>
      </c>
      <c r="N14" s="109" t="s">
        <v>2125</v>
      </c>
      <c r="O14" s="109" t="s">
        <v>1143</v>
      </c>
      <c r="P14" s="109" t="s">
        <v>2126</v>
      </c>
      <c r="Q14" s="630" t="s">
        <v>1241</v>
      </c>
      <c r="R14" s="630"/>
    </row>
    <row r="15" spans="1:18" ht="16" x14ac:dyDescent="0.2">
      <c r="A15" s="109">
        <v>608</v>
      </c>
      <c r="B15" s="110" t="s">
        <v>16</v>
      </c>
      <c r="C15" s="109" t="s">
        <v>2127</v>
      </c>
      <c r="D15" s="109" t="s">
        <v>37</v>
      </c>
      <c r="E15" s="109" t="s">
        <v>293</v>
      </c>
      <c r="F15" s="109" t="s">
        <v>37</v>
      </c>
      <c r="G15" s="109" t="s">
        <v>395</v>
      </c>
      <c r="H15" s="111">
        <v>42696</v>
      </c>
      <c r="I15" s="111">
        <v>42696</v>
      </c>
      <c r="J15" s="109" t="s">
        <v>1164</v>
      </c>
      <c r="K15" s="109" t="s">
        <v>1143</v>
      </c>
      <c r="L15" s="109" t="s">
        <v>1143</v>
      </c>
      <c r="M15" s="109" t="s">
        <v>1143</v>
      </c>
      <c r="N15" s="109" t="s">
        <v>1143</v>
      </c>
      <c r="O15" s="109" t="s">
        <v>2121</v>
      </c>
      <c r="P15" s="109" t="s">
        <v>2122</v>
      </c>
      <c r="Q15" s="629" t="s">
        <v>1645</v>
      </c>
      <c r="R15" s="629"/>
    </row>
    <row r="16" spans="1:18" ht="16" x14ac:dyDescent="0.2">
      <c r="A16" s="109">
        <v>621</v>
      </c>
      <c r="B16" s="110" t="s">
        <v>16</v>
      </c>
      <c r="C16" s="109" t="s">
        <v>2128</v>
      </c>
      <c r="D16" s="109" t="s">
        <v>2129</v>
      </c>
      <c r="E16" s="109" t="s">
        <v>293</v>
      </c>
      <c r="F16" s="109" t="s">
        <v>37</v>
      </c>
      <c r="G16" s="109" t="s">
        <v>395</v>
      </c>
      <c r="H16" s="111">
        <v>42705</v>
      </c>
      <c r="I16" s="111">
        <v>42614</v>
      </c>
      <c r="J16" s="109" t="s">
        <v>1164</v>
      </c>
      <c r="K16" s="109" t="s">
        <v>1143</v>
      </c>
      <c r="L16" s="109" t="s">
        <v>1143</v>
      </c>
      <c r="M16" s="109" t="s">
        <v>1143</v>
      </c>
      <c r="N16" s="109" t="s">
        <v>1143</v>
      </c>
      <c r="O16" s="109" t="s">
        <v>2130</v>
      </c>
      <c r="P16" s="109" t="s">
        <v>2131</v>
      </c>
      <c r="Q16" s="629" t="s">
        <v>1645</v>
      </c>
      <c r="R16" s="629"/>
    </row>
    <row r="17" spans="1:18" ht="16" x14ac:dyDescent="0.2">
      <c r="A17" s="109">
        <v>644</v>
      </c>
      <c r="B17" s="112" t="s">
        <v>53</v>
      </c>
      <c r="C17" s="109" t="s">
        <v>2132</v>
      </c>
      <c r="D17" s="109" t="s">
        <v>37</v>
      </c>
      <c r="E17" s="109" t="s">
        <v>293</v>
      </c>
      <c r="F17" s="109" t="s">
        <v>37</v>
      </c>
      <c r="G17" s="109" t="s">
        <v>395</v>
      </c>
      <c r="H17" s="111">
        <v>42660</v>
      </c>
      <c r="I17" s="111">
        <v>42675</v>
      </c>
      <c r="J17" s="109" t="s">
        <v>1164</v>
      </c>
      <c r="K17" s="109" t="s">
        <v>1143</v>
      </c>
      <c r="L17" s="109" t="s">
        <v>1143</v>
      </c>
      <c r="M17" s="109" t="s">
        <v>2133</v>
      </c>
      <c r="N17" s="109" t="s">
        <v>1143</v>
      </c>
      <c r="O17" s="109" t="s">
        <v>2134</v>
      </c>
      <c r="P17" s="109" t="s">
        <v>2135</v>
      </c>
      <c r="Q17" s="118" t="s">
        <v>425</v>
      </c>
      <c r="R17" s="156" t="s">
        <v>2045</v>
      </c>
    </row>
    <row r="18" spans="1:18" ht="16" x14ac:dyDescent="0.2">
      <c r="A18" s="109">
        <v>701</v>
      </c>
      <c r="B18" s="112" t="s">
        <v>53</v>
      </c>
      <c r="C18" s="109" t="s">
        <v>2136</v>
      </c>
      <c r="D18" s="109" t="s">
        <v>37</v>
      </c>
      <c r="E18" s="109" t="s">
        <v>293</v>
      </c>
      <c r="F18" s="109" t="s">
        <v>37</v>
      </c>
      <c r="G18" s="109" t="s">
        <v>395</v>
      </c>
      <c r="H18" s="111">
        <v>42695</v>
      </c>
      <c r="I18" s="111">
        <v>42695</v>
      </c>
      <c r="J18" s="109" t="s">
        <v>1523</v>
      </c>
      <c r="K18" s="109" t="s">
        <v>1143</v>
      </c>
      <c r="L18" s="109" t="s">
        <v>1549</v>
      </c>
      <c r="M18" s="109" t="s">
        <v>1143</v>
      </c>
      <c r="N18" s="109" t="s">
        <v>1143</v>
      </c>
      <c r="O18" s="109" t="s">
        <v>1143</v>
      </c>
      <c r="P18" s="109" t="s">
        <v>1524</v>
      </c>
      <c r="Q18" s="629" t="s">
        <v>1645</v>
      </c>
      <c r="R18" s="629"/>
    </row>
    <row r="19" spans="1:18" ht="16" x14ac:dyDescent="0.2">
      <c r="A19" s="109">
        <v>701</v>
      </c>
      <c r="B19" s="112" t="s">
        <v>53</v>
      </c>
      <c r="C19" s="109" t="s">
        <v>2136</v>
      </c>
      <c r="D19" s="109" t="s">
        <v>37</v>
      </c>
      <c r="E19" s="109" t="s">
        <v>293</v>
      </c>
      <c r="F19" s="109" t="s">
        <v>37</v>
      </c>
      <c r="G19" s="109" t="s">
        <v>395</v>
      </c>
      <c r="H19" s="111">
        <v>42675</v>
      </c>
      <c r="I19" s="111">
        <v>42680</v>
      </c>
      <c r="J19" s="109" t="s">
        <v>2137</v>
      </c>
      <c r="K19" s="109" t="s">
        <v>1170</v>
      </c>
      <c r="L19" s="109" t="s">
        <v>1143</v>
      </c>
      <c r="M19" s="109" t="s">
        <v>1143</v>
      </c>
      <c r="N19" s="109" t="s">
        <v>2138</v>
      </c>
      <c r="O19" s="109" t="s">
        <v>1143</v>
      </c>
      <c r="P19" s="109" t="s">
        <v>2139</v>
      </c>
      <c r="Q19" s="629" t="s">
        <v>1645</v>
      </c>
      <c r="R19" s="629"/>
    </row>
    <row r="20" spans="1:18" ht="16" x14ac:dyDescent="0.2">
      <c r="A20" s="109">
        <v>713</v>
      </c>
      <c r="B20" s="110" t="s">
        <v>16</v>
      </c>
      <c r="C20" s="109" t="s">
        <v>2140</v>
      </c>
      <c r="D20" s="109" t="s">
        <v>37</v>
      </c>
      <c r="E20" s="109" t="s">
        <v>293</v>
      </c>
      <c r="F20" s="109" t="s">
        <v>37</v>
      </c>
      <c r="G20" s="109" t="s">
        <v>395</v>
      </c>
      <c r="H20" s="111">
        <v>42691</v>
      </c>
      <c r="I20" s="111">
        <v>42691</v>
      </c>
      <c r="J20" s="109" t="s">
        <v>2141</v>
      </c>
      <c r="K20" s="109" t="s">
        <v>2142</v>
      </c>
      <c r="L20" s="109" t="s">
        <v>1143</v>
      </c>
      <c r="M20" s="109" t="s">
        <v>1143</v>
      </c>
      <c r="N20" s="109" t="s">
        <v>1143</v>
      </c>
      <c r="O20" s="109" t="s">
        <v>1143</v>
      </c>
      <c r="P20" s="109" t="s">
        <v>2143</v>
      </c>
      <c r="Q20" s="621" t="s">
        <v>115</v>
      </c>
      <c r="R20" s="621"/>
    </row>
    <row r="21" spans="1:18" ht="16" x14ac:dyDescent="0.2">
      <c r="A21" s="109">
        <v>747</v>
      </c>
      <c r="B21" s="108" t="s">
        <v>36</v>
      </c>
      <c r="C21" s="109" t="s">
        <v>2144</v>
      </c>
      <c r="D21" s="109" t="s">
        <v>37</v>
      </c>
      <c r="E21" s="109" t="s">
        <v>293</v>
      </c>
      <c r="F21" s="109" t="s">
        <v>37</v>
      </c>
      <c r="G21" s="109" t="s">
        <v>395</v>
      </c>
      <c r="H21" s="111">
        <v>42671</v>
      </c>
      <c r="I21" s="111">
        <v>42679</v>
      </c>
      <c r="J21" s="109" t="s">
        <v>2145</v>
      </c>
      <c r="K21" s="109" t="s">
        <v>2146</v>
      </c>
      <c r="L21" s="109" t="s">
        <v>1143</v>
      </c>
      <c r="M21" s="109" t="s">
        <v>1143</v>
      </c>
      <c r="N21" s="109" t="s">
        <v>1143</v>
      </c>
      <c r="O21" s="109" t="s">
        <v>1143</v>
      </c>
      <c r="P21" s="109" t="s">
        <v>2147</v>
      </c>
      <c r="Q21" s="623" t="s">
        <v>641</v>
      </c>
      <c r="R21" s="623"/>
    </row>
    <row r="22" spans="1:18" ht="16" x14ac:dyDescent="0.2">
      <c r="A22" s="109">
        <v>811</v>
      </c>
      <c r="B22" s="116" t="s">
        <v>12</v>
      </c>
      <c r="C22" s="109" t="s">
        <v>2148</v>
      </c>
      <c r="D22" s="109" t="s">
        <v>1141</v>
      </c>
      <c r="E22" s="109" t="s">
        <v>293</v>
      </c>
      <c r="F22" s="109" t="s">
        <v>37</v>
      </c>
      <c r="G22" s="109" t="s">
        <v>37</v>
      </c>
      <c r="H22" s="111">
        <v>42628</v>
      </c>
      <c r="I22" s="111">
        <v>42689</v>
      </c>
      <c r="J22" s="109" t="s">
        <v>1164</v>
      </c>
      <c r="K22" s="109" t="s">
        <v>2149</v>
      </c>
      <c r="L22" s="109" t="s">
        <v>1143</v>
      </c>
      <c r="M22" s="109" t="s">
        <v>1143</v>
      </c>
      <c r="N22" s="109" t="s">
        <v>1143</v>
      </c>
      <c r="O22" s="109" t="s">
        <v>1143</v>
      </c>
      <c r="P22" s="109" t="s">
        <v>2150</v>
      </c>
      <c r="Q22" s="619" t="s">
        <v>1174</v>
      </c>
      <c r="R22" s="619"/>
    </row>
    <row r="23" spans="1:18" ht="16" x14ac:dyDescent="0.2">
      <c r="A23" s="109">
        <v>829</v>
      </c>
      <c r="B23" s="119" t="s">
        <v>182</v>
      </c>
      <c r="C23" s="109" t="s">
        <v>2151</v>
      </c>
      <c r="D23" s="109" t="s">
        <v>37</v>
      </c>
      <c r="E23" s="109" t="s">
        <v>293</v>
      </c>
      <c r="F23" s="109" t="s">
        <v>37</v>
      </c>
      <c r="G23" s="109" t="s">
        <v>395</v>
      </c>
      <c r="H23" s="111">
        <v>42681</v>
      </c>
      <c r="I23" s="111">
        <v>42681</v>
      </c>
      <c r="J23" s="109" t="s">
        <v>1182</v>
      </c>
      <c r="K23" s="109" t="s">
        <v>1143</v>
      </c>
      <c r="L23" s="109" t="s">
        <v>1143</v>
      </c>
      <c r="M23" s="109" t="s">
        <v>1143</v>
      </c>
      <c r="N23" s="109" t="s">
        <v>1143</v>
      </c>
      <c r="O23" s="109" t="s">
        <v>1143</v>
      </c>
      <c r="P23" s="109" t="s">
        <v>2152</v>
      </c>
      <c r="Q23" s="619" t="s">
        <v>1174</v>
      </c>
      <c r="R23" s="619"/>
    </row>
    <row r="24" spans="1:18" ht="16" x14ac:dyDescent="0.2">
      <c r="A24" s="109">
        <v>840</v>
      </c>
      <c r="B24" s="110" t="s">
        <v>16</v>
      </c>
      <c r="C24" s="109" t="s">
        <v>2071</v>
      </c>
      <c r="D24" s="109" t="s">
        <v>37</v>
      </c>
      <c r="E24" s="109" t="s">
        <v>293</v>
      </c>
      <c r="F24" s="109" t="s">
        <v>37</v>
      </c>
      <c r="G24" s="109" t="s">
        <v>395</v>
      </c>
      <c r="H24" s="111">
        <v>42696</v>
      </c>
      <c r="I24" s="111">
        <v>42696</v>
      </c>
      <c r="J24" s="109" t="s">
        <v>1164</v>
      </c>
      <c r="K24" s="109" t="s">
        <v>1143</v>
      </c>
      <c r="L24" s="109" t="s">
        <v>1143</v>
      </c>
      <c r="M24" s="109" t="s">
        <v>1143</v>
      </c>
      <c r="N24" s="109" t="s">
        <v>1143</v>
      </c>
      <c r="O24" s="109" t="s">
        <v>2153</v>
      </c>
      <c r="P24" s="109" t="s">
        <v>2122</v>
      </c>
      <c r="Q24" s="629" t="s">
        <v>1645</v>
      </c>
      <c r="R24" s="629"/>
    </row>
    <row r="25" spans="1:18" ht="16" x14ac:dyDescent="0.2">
      <c r="A25" s="109">
        <v>860</v>
      </c>
      <c r="B25" s="110" t="s">
        <v>16</v>
      </c>
      <c r="C25" s="109" t="s">
        <v>2154</v>
      </c>
      <c r="D25" s="109" t="s">
        <v>37</v>
      </c>
      <c r="E25" s="109" t="s">
        <v>293</v>
      </c>
      <c r="F25" s="109" t="s">
        <v>37</v>
      </c>
      <c r="G25" s="109" t="s">
        <v>395</v>
      </c>
      <c r="H25" s="111">
        <v>42696</v>
      </c>
      <c r="I25" s="111">
        <v>42696</v>
      </c>
      <c r="J25" s="109" t="s">
        <v>1164</v>
      </c>
      <c r="K25" s="109" t="s">
        <v>1143</v>
      </c>
      <c r="L25" s="109" t="s">
        <v>1143</v>
      </c>
      <c r="M25" s="109" t="s">
        <v>1143</v>
      </c>
      <c r="N25" s="109" t="s">
        <v>1143</v>
      </c>
      <c r="O25" s="109" t="s">
        <v>2155</v>
      </c>
      <c r="P25" s="109" t="s">
        <v>2156</v>
      </c>
      <c r="Q25" s="629" t="s">
        <v>1645</v>
      </c>
      <c r="R25" s="629"/>
    </row>
    <row r="26" spans="1:18" ht="16" x14ac:dyDescent="0.2">
      <c r="A26" s="88">
        <v>916</v>
      </c>
      <c r="B26" s="157" t="s">
        <v>64</v>
      </c>
      <c r="C26" s="88" t="s">
        <v>2157</v>
      </c>
      <c r="D26" s="88" t="s">
        <v>37</v>
      </c>
      <c r="E26" s="88" t="s">
        <v>293</v>
      </c>
      <c r="F26" s="88" t="s">
        <v>37</v>
      </c>
      <c r="G26" s="88" t="s">
        <v>395</v>
      </c>
      <c r="H26" s="148">
        <v>42684</v>
      </c>
      <c r="I26" s="148">
        <v>42684</v>
      </c>
      <c r="J26" s="88" t="s">
        <v>2158</v>
      </c>
      <c r="K26" s="88" t="s">
        <v>1143</v>
      </c>
      <c r="L26" s="88" t="s">
        <v>1684</v>
      </c>
      <c r="M26" s="88" t="s">
        <v>1143</v>
      </c>
      <c r="N26" s="88" t="s">
        <v>1143</v>
      </c>
      <c r="O26" s="88" t="s">
        <v>1143</v>
      </c>
      <c r="P26" s="88" t="s">
        <v>2159</v>
      </c>
      <c r="Q26" s="618" t="s">
        <v>151</v>
      </c>
      <c r="R26" s="618"/>
    </row>
    <row r="27" spans="1:18" ht="40" customHeight="1" x14ac:dyDescent="0.2">
      <c r="A27" s="488" t="s">
        <v>1206</v>
      </c>
      <c r="B27" s="488"/>
      <c r="C27" s="488">
        <v>23</v>
      </c>
      <c r="D27" s="488"/>
      <c r="E27" s="488"/>
      <c r="F27" s="488"/>
      <c r="G27" s="488"/>
      <c r="H27" s="488"/>
      <c r="I27" s="488"/>
      <c r="J27" s="108" t="s">
        <v>2160</v>
      </c>
      <c r="K27" s="153">
        <v>-109772.78</v>
      </c>
      <c r="L27" s="108" t="s">
        <v>2104</v>
      </c>
      <c r="M27" s="108" t="s">
        <v>2161</v>
      </c>
      <c r="N27" s="108" t="s">
        <v>2162</v>
      </c>
      <c r="O27" s="108" t="s">
        <v>2163</v>
      </c>
      <c r="P27" s="490" t="s">
        <v>2164</v>
      </c>
      <c r="Q27" s="490"/>
      <c r="R27" s="490"/>
    </row>
  </sheetData>
  <mergeCells count="27">
    <mergeCell ref="A27:B27"/>
    <mergeCell ref="C27:I27"/>
    <mergeCell ref="P27:R27"/>
    <mergeCell ref="Q21:R21"/>
    <mergeCell ref="Q22:R22"/>
    <mergeCell ref="Q23:R23"/>
    <mergeCell ref="Q24:R24"/>
    <mergeCell ref="Q25:R25"/>
    <mergeCell ref="Q26:R26"/>
    <mergeCell ref="Q20:R20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8:R18"/>
    <mergeCell ref="Q19:R19"/>
    <mergeCell ref="Q6:R6"/>
    <mergeCell ref="A1:R1"/>
    <mergeCell ref="A2:R2"/>
    <mergeCell ref="Q3:R3"/>
    <mergeCell ref="Q4:R4"/>
    <mergeCell ref="Q5:R5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/>
  </sheetPr>
  <dimension ref="A1:R25"/>
  <sheetViews>
    <sheetView workbookViewId="0">
      <selection activeCell="A23" sqref="A23:BA23"/>
    </sheetView>
  </sheetViews>
  <sheetFormatPr baseColWidth="10" defaultColWidth="8.83203125" defaultRowHeight="15" x14ac:dyDescent="0.2"/>
  <cols>
    <col min="2" max="2" width="15" bestFit="1" customWidth="1"/>
    <col min="3" max="3" width="22.33203125" bestFit="1" customWidth="1"/>
    <col min="4" max="4" width="3.1640625" bestFit="1" customWidth="1"/>
    <col min="6" max="6" width="14" bestFit="1" customWidth="1"/>
    <col min="7" max="7" width="19.5" bestFit="1" customWidth="1"/>
    <col min="8" max="8" width="16.1640625" bestFit="1" customWidth="1"/>
    <col min="9" max="9" width="12.6640625" bestFit="1" customWidth="1"/>
    <col min="10" max="10" width="17.6640625" bestFit="1" customWidth="1"/>
    <col min="11" max="14" width="18.33203125" bestFit="1" customWidth="1"/>
    <col min="15" max="15" width="20.1640625" bestFit="1" customWidth="1"/>
    <col min="16" max="16" width="21.33203125" bestFit="1" customWidth="1"/>
    <col min="17" max="17" width="25.5" bestFit="1" customWidth="1"/>
    <col min="18" max="18" width="12.5" bestFit="1" customWidth="1"/>
  </cols>
  <sheetData>
    <row r="1" spans="1:18" ht="17" thickBot="1" x14ac:dyDescent="0.25">
      <c r="A1" s="491" t="s">
        <v>2414</v>
      </c>
      <c r="B1" s="492"/>
      <c r="C1" s="212"/>
      <c r="D1" s="212"/>
      <c r="E1" s="212"/>
      <c r="F1" s="212"/>
      <c r="G1" s="212"/>
      <c r="H1" s="212"/>
      <c r="I1" s="213"/>
      <c r="J1" s="213"/>
      <c r="K1" s="213"/>
      <c r="L1" s="213"/>
      <c r="M1" s="213"/>
      <c r="N1" s="213"/>
      <c r="O1" s="213"/>
      <c r="P1" s="213"/>
      <c r="Q1" s="213"/>
      <c r="R1" s="214"/>
    </row>
    <row r="2" spans="1:18" ht="17" thickBot="1" x14ac:dyDescent="0.25">
      <c r="A2" s="493"/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  <c r="R2" s="495"/>
    </row>
    <row r="3" spans="1:18" ht="35" thickBot="1" x14ac:dyDescent="0.25">
      <c r="A3" s="256" t="s">
        <v>279</v>
      </c>
      <c r="B3" s="257" t="s">
        <v>34</v>
      </c>
      <c r="C3" s="257" t="s">
        <v>73</v>
      </c>
      <c r="D3" s="257"/>
      <c r="E3" s="257" t="s">
        <v>2415</v>
      </c>
      <c r="F3" s="257" t="s">
        <v>2416</v>
      </c>
      <c r="G3" s="257" t="s">
        <v>2417</v>
      </c>
      <c r="H3" s="257" t="s">
        <v>2418</v>
      </c>
      <c r="I3" s="257" t="s">
        <v>1139</v>
      </c>
      <c r="J3" s="257" t="s">
        <v>285</v>
      </c>
      <c r="K3" s="257" t="s">
        <v>286</v>
      </c>
      <c r="L3" s="257" t="s">
        <v>287</v>
      </c>
      <c r="M3" s="257" t="s">
        <v>288</v>
      </c>
      <c r="N3" s="257" t="s">
        <v>289</v>
      </c>
      <c r="O3" s="257" t="s">
        <v>290</v>
      </c>
      <c r="P3" s="257" t="s">
        <v>24</v>
      </c>
      <c r="Q3" s="288" t="s">
        <v>2787</v>
      </c>
      <c r="R3" s="288" t="s">
        <v>2788</v>
      </c>
    </row>
    <row r="4" spans="1:18" ht="18" thickBot="1" x14ac:dyDescent="0.25">
      <c r="A4" s="228">
        <v>67</v>
      </c>
      <c r="B4" s="245" t="s">
        <v>53</v>
      </c>
      <c r="C4" s="230" t="s">
        <v>2033</v>
      </c>
      <c r="D4" s="243" t="s">
        <v>37</v>
      </c>
      <c r="E4" s="243"/>
      <c r="F4" s="264">
        <v>0</v>
      </c>
      <c r="G4" s="243" t="s">
        <v>395</v>
      </c>
      <c r="H4" s="265">
        <v>42670</v>
      </c>
      <c r="I4" s="265">
        <v>42675</v>
      </c>
      <c r="J4" s="243" t="s">
        <v>2789</v>
      </c>
      <c r="K4" s="243" t="s">
        <v>1143</v>
      </c>
      <c r="L4" s="243" t="s">
        <v>1143</v>
      </c>
      <c r="M4" s="243" t="s">
        <v>1143</v>
      </c>
      <c r="N4" s="243" t="s">
        <v>1143</v>
      </c>
      <c r="O4" s="243" t="s">
        <v>1143</v>
      </c>
      <c r="P4" s="243" t="s">
        <v>2790</v>
      </c>
      <c r="Q4" s="221" t="s">
        <v>113</v>
      </c>
      <c r="R4" s="289" t="s">
        <v>1241</v>
      </c>
    </row>
    <row r="5" spans="1:18" ht="18" thickBot="1" x14ac:dyDescent="0.25">
      <c r="A5" s="228">
        <v>67</v>
      </c>
      <c r="B5" s="245" t="s">
        <v>53</v>
      </c>
      <c r="C5" s="230" t="s">
        <v>2033</v>
      </c>
      <c r="D5" s="243" t="s">
        <v>37</v>
      </c>
      <c r="E5" s="243"/>
      <c r="F5" s="264">
        <v>0</v>
      </c>
      <c r="G5" s="243" t="s">
        <v>395</v>
      </c>
      <c r="H5" s="265">
        <v>42670</v>
      </c>
      <c r="I5" s="265">
        <v>42690</v>
      </c>
      <c r="J5" s="243" t="s">
        <v>1164</v>
      </c>
      <c r="K5" s="243" t="s">
        <v>1143</v>
      </c>
      <c r="L5" s="243" t="s">
        <v>1143</v>
      </c>
      <c r="M5" s="243" t="s">
        <v>1143</v>
      </c>
      <c r="N5" s="243" t="s">
        <v>1417</v>
      </c>
      <c r="O5" s="243" t="s">
        <v>2791</v>
      </c>
      <c r="P5" s="243" t="s">
        <v>2792</v>
      </c>
      <c r="Q5" s="221" t="s">
        <v>113</v>
      </c>
      <c r="R5" s="289" t="s">
        <v>1241</v>
      </c>
    </row>
    <row r="6" spans="1:18" ht="18" thickBot="1" x14ac:dyDescent="0.25">
      <c r="A6" s="228">
        <v>67</v>
      </c>
      <c r="B6" s="245" t="s">
        <v>53</v>
      </c>
      <c r="C6" s="230" t="s">
        <v>2033</v>
      </c>
      <c r="D6" s="243" t="s">
        <v>37</v>
      </c>
      <c r="E6" s="243"/>
      <c r="F6" s="264">
        <v>0</v>
      </c>
      <c r="G6" s="243" t="s">
        <v>395</v>
      </c>
      <c r="H6" s="265">
        <v>42704</v>
      </c>
      <c r="I6" s="265">
        <v>42699</v>
      </c>
      <c r="J6" s="243" t="s">
        <v>2793</v>
      </c>
      <c r="K6" s="243" t="s">
        <v>1143</v>
      </c>
      <c r="L6" s="243" t="s">
        <v>1143</v>
      </c>
      <c r="M6" s="243" t="s">
        <v>1204</v>
      </c>
      <c r="N6" s="243" t="s">
        <v>1143</v>
      </c>
      <c r="O6" s="243" t="s">
        <v>1143</v>
      </c>
      <c r="P6" s="243" t="s">
        <v>2794</v>
      </c>
      <c r="Q6" s="221" t="s">
        <v>113</v>
      </c>
      <c r="R6" s="289" t="s">
        <v>1241</v>
      </c>
    </row>
    <row r="7" spans="1:18" ht="18" thickBot="1" x14ac:dyDescent="0.25">
      <c r="A7" s="228">
        <v>166</v>
      </c>
      <c r="B7" s="245" t="s">
        <v>53</v>
      </c>
      <c r="C7" s="230" t="s">
        <v>2795</v>
      </c>
      <c r="D7" s="243" t="s">
        <v>37</v>
      </c>
      <c r="E7" s="243" t="s">
        <v>1702</v>
      </c>
      <c r="F7" s="264">
        <v>0</v>
      </c>
      <c r="G7" s="243" t="s">
        <v>395</v>
      </c>
      <c r="H7" s="265">
        <v>42675</v>
      </c>
      <c r="I7" s="265">
        <v>42675</v>
      </c>
      <c r="J7" s="243" t="s">
        <v>1164</v>
      </c>
      <c r="K7" s="243" t="s">
        <v>1143</v>
      </c>
      <c r="L7" s="243" t="s">
        <v>1143</v>
      </c>
      <c r="M7" s="243" t="s">
        <v>1143</v>
      </c>
      <c r="N7" s="243" t="s">
        <v>1143</v>
      </c>
      <c r="O7" s="243" t="s">
        <v>2511</v>
      </c>
      <c r="P7" s="243" t="s">
        <v>2711</v>
      </c>
      <c r="Q7" s="290" t="s">
        <v>425</v>
      </c>
      <c r="R7" s="289" t="s">
        <v>1241</v>
      </c>
    </row>
    <row r="8" spans="1:18" ht="17" thickBot="1" x14ac:dyDescent="0.25">
      <c r="A8" s="228">
        <v>186</v>
      </c>
      <c r="B8" s="291" t="s">
        <v>337</v>
      </c>
      <c r="C8" s="230" t="s">
        <v>2796</v>
      </c>
      <c r="D8" s="243" t="s">
        <v>37</v>
      </c>
      <c r="E8" s="243" t="s">
        <v>1559</v>
      </c>
      <c r="F8" s="264">
        <v>0</v>
      </c>
      <c r="G8" s="243" t="s">
        <v>395</v>
      </c>
      <c r="H8" s="265">
        <v>42669</v>
      </c>
      <c r="I8" s="265">
        <v>42684</v>
      </c>
      <c r="J8" s="243" t="s">
        <v>1164</v>
      </c>
      <c r="K8" s="243" t="s">
        <v>2797</v>
      </c>
      <c r="L8" s="243" t="s">
        <v>1143</v>
      </c>
      <c r="M8" s="243" t="s">
        <v>1143</v>
      </c>
      <c r="N8" s="243" t="s">
        <v>1143</v>
      </c>
      <c r="O8" s="243" t="s">
        <v>2511</v>
      </c>
      <c r="P8" s="243" t="s">
        <v>2798</v>
      </c>
      <c r="Q8" s="292" t="s">
        <v>148</v>
      </c>
      <c r="R8" s="231" t="s">
        <v>2799</v>
      </c>
    </row>
    <row r="9" spans="1:18" ht="17" thickBot="1" x14ac:dyDescent="0.25">
      <c r="A9" s="228">
        <v>107</v>
      </c>
      <c r="B9" s="293" t="s">
        <v>102</v>
      </c>
      <c r="C9" s="231" t="s">
        <v>2800</v>
      </c>
      <c r="D9" s="243" t="s">
        <v>37</v>
      </c>
      <c r="E9" s="243" t="s">
        <v>1559</v>
      </c>
      <c r="F9" s="264">
        <v>1.6999999999999999E-3</v>
      </c>
      <c r="G9" s="243" t="s">
        <v>395</v>
      </c>
      <c r="H9" s="265">
        <v>42667</v>
      </c>
      <c r="I9" s="265">
        <v>42677</v>
      </c>
      <c r="J9" s="243" t="s">
        <v>1164</v>
      </c>
      <c r="K9" s="243" t="s">
        <v>1143</v>
      </c>
      <c r="L9" s="243" t="s">
        <v>1143</v>
      </c>
      <c r="M9" s="243" t="s">
        <v>1143</v>
      </c>
      <c r="N9" s="243" t="s">
        <v>2801</v>
      </c>
      <c r="O9" s="243" t="s">
        <v>1143</v>
      </c>
      <c r="P9" s="243" t="s">
        <v>2802</v>
      </c>
      <c r="Q9" s="231" t="s">
        <v>148</v>
      </c>
      <c r="R9" s="231" t="s">
        <v>2799</v>
      </c>
    </row>
    <row r="10" spans="1:18" ht="17" thickBot="1" x14ac:dyDescent="0.25">
      <c r="A10" s="228">
        <v>107</v>
      </c>
      <c r="B10" s="294" t="s">
        <v>102</v>
      </c>
      <c r="C10" s="231" t="s">
        <v>2800</v>
      </c>
      <c r="D10" s="243" t="s">
        <v>37</v>
      </c>
      <c r="E10" s="243" t="s">
        <v>1702</v>
      </c>
      <c r="F10" s="264">
        <v>0</v>
      </c>
      <c r="G10" s="243" t="s">
        <v>395</v>
      </c>
      <c r="H10" s="265">
        <v>42681</v>
      </c>
      <c r="I10" s="265">
        <v>42681</v>
      </c>
      <c r="J10" s="243" t="s">
        <v>1164</v>
      </c>
      <c r="K10" s="243" t="s">
        <v>1143</v>
      </c>
      <c r="L10" s="243" t="s">
        <v>1143</v>
      </c>
      <c r="M10" s="243" t="s">
        <v>1143</v>
      </c>
      <c r="N10" s="243" t="s">
        <v>1143</v>
      </c>
      <c r="O10" s="243" t="s">
        <v>2511</v>
      </c>
      <c r="P10" s="243" t="s">
        <v>2711</v>
      </c>
      <c r="Q10" s="231" t="s">
        <v>148</v>
      </c>
      <c r="R10" s="231" t="s">
        <v>2799</v>
      </c>
    </row>
    <row r="11" spans="1:18" ht="17" thickBot="1" x14ac:dyDescent="0.25">
      <c r="A11" s="228">
        <v>130</v>
      </c>
      <c r="B11" s="295" t="s">
        <v>55</v>
      </c>
      <c r="C11" s="231" t="s">
        <v>2803</v>
      </c>
      <c r="D11" s="243" t="s">
        <v>37</v>
      </c>
      <c r="E11" s="243" t="s">
        <v>1559</v>
      </c>
      <c r="F11" s="264">
        <v>0</v>
      </c>
      <c r="G11" s="243" t="s">
        <v>395</v>
      </c>
      <c r="H11" s="265">
        <v>42677</v>
      </c>
      <c r="I11" s="265">
        <v>42688</v>
      </c>
      <c r="J11" s="243" t="s">
        <v>2804</v>
      </c>
      <c r="K11" s="243" t="s">
        <v>1143</v>
      </c>
      <c r="L11" s="243" t="s">
        <v>1143</v>
      </c>
      <c r="M11" s="243" t="s">
        <v>1143</v>
      </c>
      <c r="N11" s="243" t="s">
        <v>1221</v>
      </c>
      <c r="O11" s="243" t="s">
        <v>1143</v>
      </c>
      <c r="P11" s="243" t="s">
        <v>2805</v>
      </c>
      <c r="Q11" s="296" t="s">
        <v>1645</v>
      </c>
      <c r="R11" s="231" t="s">
        <v>2799</v>
      </c>
    </row>
    <row r="12" spans="1:18" ht="18" thickBot="1" x14ac:dyDescent="0.25">
      <c r="A12" s="228">
        <v>178</v>
      </c>
      <c r="B12" s="260" t="s">
        <v>55</v>
      </c>
      <c r="C12" s="231" t="s">
        <v>2806</v>
      </c>
      <c r="D12" s="243" t="s">
        <v>37</v>
      </c>
      <c r="E12" s="243" t="s">
        <v>2807</v>
      </c>
      <c r="F12" s="264">
        <v>4.7999999999999996E-3</v>
      </c>
      <c r="G12" s="243" t="s">
        <v>395</v>
      </c>
      <c r="H12" s="265">
        <v>42675</v>
      </c>
      <c r="I12" s="265">
        <v>42675</v>
      </c>
      <c r="J12" s="243" t="s">
        <v>2808</v>
      </c>
      <c r="K12" s="243" t="s">
        <v>2809</v>
      </c>
      <c r="L12" s="243" t="s">
        <v>1143</v>
      </c>
      <c r="M12" s="243" t="s">
        <v>1143</v>
      </c>
      <c r="N12" s="243" t="s">
        <v>1143</v>
      </c>
      <c r="O12" s="243" t="s">
        <v>1143</v>
      </c>
      <c r="P12" s="243" t="s">
        <v>2810</v>
      </c>
      <c r="Q12" s="296" t="s">
        <v>1645</v>
      </c>
      <c r="R12" s="289" t="s">
        <v>1241</v>
      </c>
    </row>
    <row r="13" spans="1:18" ht="17" thickBot="1" x14ac:dyDescent="0.25">
      <c r="A13" s="228">
        <v>187</v>
      </c>
      <c r="B13" s="221" t="s">
        <v>12</v>
      </c>
      <c r="C13" s="230" t="s">
        <v>852</v>
      </c>
      <c r="D13" s="243" t="s">
        <v>37</v>
      </c>
      <c r="E13" s="243" t="s">
        <v>1559</v>
      </c>
      <c r="F13" s="264">
        <v>3.8800000000000001E-2</v>
      </c>
      <c r="G13" s="243" t="s">
        <v>395</v>
      </c>
      <c r="H13" s="265">
        <v>42667</v>
      </c>
      <c r="I13" s="265">
        <v>42676</v>
      </c>
      <c r="J13" s="243" t="s">
        <v>2811</v>
      </c>
      <c r="K13" s="243" t="s">
        <v>1143</v>
      </c>
      <c r="L13" s="243" t="s">
        <v>1143</v>
      </c>
      <c r="M13" s="243" t="s">
        <v>1143</v>
      </c>
      <c r="N13" s="243" t="s">
        <v>1143</v>
      </c>
      <c r="O13" s="243" t="s">
        <v>1143</v>
      </c>
      <c r="P13" s="243" t="s">
        <v>2812</v>
      </c>
      <c r="Q13" s="292" t="s">
        <v>148</v>
      </c>
      <c r="R13" s="231" t="s">
        <v>2799</v>
      </c>
    </row>
    <row r="14" spans="1:18" ht="17" thickBot="1" x14ac:dyDescent="0.25">
      <c r="A14" s="228">
        <v>206</v>
      </c>
      <c r="B14" s="275" t="s">
        <v>182</v>
      </c>
      <c r="C14" s="230" t="s">
        <v>2813</v>
      </c>
      <c r="D14" s="243" t="s">
        <v>1141</v>
      </c>
      <c r="E14" s="243" t="s">
        <v>2430</v>
      </c>
      <c r="F14" s="264">
        <v>0</v>
      </c>
      <c r="G14" s="243" t="s">
        <v>395</v>
      </c>
      <c r="H14" s="265">
        <v>42675</v>
      </c>
      <c r="I14" s="265">
        <v>42675</v>
      </c>
      <c r="J14" s="243" t="s">
        <v>1164</v>
      </c>
      <c r="K14" s="243" t="s">
        <v>2814</v>
      </c>
      <c r="L14" s="243" t="s">
        <v>1143</v>
      </c>
      <c r="M14" s="243" t="s">
        <v>1143</v>
      </c>
      <c r="N14" s="243" t="s">
        <v>1143</v>
      </c>
      <c r="O14" s="243" t="s">
        <v>1143</v>
      </c>
      <c r="P14" s="243" t="s">
        <v>2815</v>
      </c>
      <c r="Q14" s="296" t="s">
        <v>1645</v>
      </c>
      <c r="R14" s="297" t="s">
        <v>2816</v>
      </c>
    </row>
    <row r="15" spans="1:18" ht="17" thickBot="1" x14ac:dyDescent="0.25">
      <c r="A15" s="235">
        <v>245</v>
      </c>
      <c r="B15" s="254" t="s">
        <v>36</v>
      </c>
      <c r="C15" s="231" t="s">
        <v>2100</v>
      </c>
      <c r="D15" s="232" t="s">
        <v>1141</v>
      </c>
      <c r="E15" s="232" t="s">
        <v>1559</v>
      </c>
      <c r="F15" s="233">
        <v>0</v>
      </c>
      <c r="G15" s="232" t="s">
        <v>395</v>
      </c>
      <c r="H15" s="234">
        <v>42691</v>
      </c>
      <c r="I15" s="234">
        <v>42704</v>
      </c>
      <c r="J15" s="232" t="s">
        <v>2817</v>
      </c>
      <c r="K15" s="232" t="s">
        <v>1143</v>
      </c>
      <c r="L15" s="232" t="s">
        <v>1143</v>
      </c>
      <c r="M15" s="232" t="s">
        <v>1143</v>
      </c>
      <c r="N15" s="232" t="s">
        <v>1143</v>
      </c>
      <c r="O15" s="232" t="s">
        <v>1143</v>
      </c>
      <c r="P15" s="232" t="s">
        <v>2818</v>
      </c>
      <c r="Q15" s="231" t="s">
        <v>2819</v>
      </c>
      <c r="R15" s="231" t="s">
        <v>2799</v>
      </c>
    </row>
    <row r="16" spans="1:18" ht="17" thickBot="1" x14ac:dyDescent="0.25">
      <c r="A16" s="235">
        <v>255</v>
      </c>
      <c r="B16" s="291" t="s">
        <v>337</v>
      </c>
      <c r="C16" s="231" t="s">
        <v>2820</v>
      </c>
      <c r="D16" s="232" t="s">
        <v>1141</v>
      </c>
      <c r="E16" s="232" t="s">
        <v>1559</v>
      </c>
      <c r="F16" s="233">
        <v>0</v>
      </c>
      <c r="G16" s="232" t="s">
        <v>395</v>
      </c>
      <c r="H16" s="234">
        <v>42681</v>
      </c>
      <c r="I16" s="234">
        <v>42675</v>
      </c>
      <c r="J16" s="232" t="s">
        <v>2821</v>
      </c>
      <c r="K16" s="232" t="s">
        <v>1143</v>
      </c>
      <c r="L16" s="232" t="s">
        <v>1143</v>
      </c>
      <c r="M16" s="232" t="s">
        <v>2822</v>
      </c>
      <c r="N16" s="232" t="s">
        <v>1143</v>
      </c>
      <c r="O16" s="232" t="s">
        <v>1143</v>
      </c>
      <c r="P16" s="232" t="s">
        <v>2823</v>
      </c>
      <c r="Q16" s="231" t="s">
        <v>2824</v>
      </c>
      <c r="R16" s="231" t="s">
        <v>2799</v>
      </c>
    </row>
    <row r="17" spans="1:18" ht="17" thickBot="1" x14ac:dyDescent="0.25">
      <c r="A17" s="228">
        <v>485</v>
      </c>
      <c r="B17" s="275" t="s">
        <v>182</v>
      </c>
      <c r="C17" s="230" t="s">
        <v>2825</v>
      </c>
      <c r="D17" s="243" t="s">
        <v>37</v>
      </c>
      <c r="E17" s="243" t="s">
        <v>1559</v>
      </c>
      <c r="F17" s="264">
        <v>9.0999999999999998E-2</v>
      </c>
      <c r="G17" s="243" t="s">
        <v>395</v>
      </c>
      <c r="H17" s="265">
        <v>42654</v>
      </c>
      <c r="I17" s="265">
        <v>42690</v>
      </c>
      <c r="J17" s="232" t="s">
        <v>1164</v>
      </c>
      <c r="K17" s="232" t="s">
        <v>1143</v>
      </c>
      <c r="L17" s="232" t="s">
        <v>1143</v>
      </c>
      <c r="M17" s="232" t="s">
        <v>2826</v>
      </c>
      <c r="N17" s="232" t="s">
        <v>1143</v>
      </c>
      <c r="O17" s="232" t="s">
        <v>2827</v>
      </c>
      <c r="P17" s="232" t="s">
        <v>2828</v>
      </c>
      <c r="Q17" s="296" t="s">
        <v>1645</v>
      </c>
      <c r="R17" s="231" t="s">
        <v>2799</v>
      </c>
    </row>
    <row r="18" spans="1:18" ht="18" thickBot="1" x14ac:dyDescent="0.25">
      <c r="A18" s="228">
        <v>644</v>
      </c>
      <c r="B18" s="245" t="s">
        <v>53</v>
      </c>
      <c r="C18" s="230" t="s">
        <v>2829</v>
      </c>
      <c r="D18" s="243" t="s">
        <v>37</v>
      </c>
      <c r="E18" s="243" t="s">
        <v>1559</v>
      </c>
      <c r="F18" s="264">
        <v>3.3999999999999998E-3</v>
      </c>
      <c r="G18" s="243" t="s">
        <v>395</v>
      </c>
      <c r="H18" s="265">
        <v>42677</v>
      </c>
      <c r="I18" s="265">
        <v>42691</v>
      </c>
      <c r="J18" s="243" t="s">
        <v>2830</v>
      </c>
      <c r="K18" s="243" t="s">
        <v>1143</v>
      </c>
      <c r="L18" s="243" t="s">
        <v>1143</v>
      </c>
      <c r="M18" s="243" t="s">
        <v>2831</v>
      </c>
      <c r="N18" s="243" t="s">
        <v>1143</v>
      </c>
      <c r="O18" s="243" t="s">
        <v>1143</v>
      </c>
      <c r="P18" s="243" t="s">
        <v>2832</v>
      </c>
      <c r="Q18" s="292" t="s">
        <v>2833</v>
      </c>
      <c r="R18" s="289" t="s">
        <v>2834</v>
      </c>
    </row>
    <row r="19" spans="1:18" ht="17" thickBot="1" x14ac:dyDescent="0.25">
      <c r="A19" s="228">
        <v>676</v>
      </c>
      <c r="B19" s="260" t="s">
        <v>55</v>
      </c>
      <c r="C19" s="230" t="s">
        <v>2835</v>
      </c>
      <c r="D19" s="243" t="s">
        <v>37</v>
      </c>
      <c r="E19" s="243" t="s">
        <v>1559</v>
      </c>
      <c r="F19" s="264">
        <v>3.8199999999999998E-2</v>
      </c>
      <c r="G19" s="243" t="s">
        <v>395</v>
      </c>
      <c r="H19" s="265">
        <v>42677</v>
      </c>
      <c r="I19" s="265">
        <v>42684</v>
      </c>
      <c r="J19" s="243" t="s">
        <v>2836</v>
      </c>
      <c r="K19" s="243"/>
      <c r="L19" s="243" t="s">
        <v>1164</v>
      </c>
      <c r="M19" s="243" t="s">
        <v>2837</v>
      </c>
      <c r="N19" s="243" t="s">
        <v>2838</v>
      </c>
      <c r="O19" s="243" t="s">
        <v>2511</v>
      </c>
      <c r="P19" s="243" t="s">
        <v>2839</v>
      </c>
      <c r="Q19" s="296" t="s">
        <v>1645</v>
      </c>
      <c r="R19" s="231" t="s">
        <v>2799</v>
      </c>
    </row>
    <row r="20" spans="1:18" ht="17" thickBot="1" x14ac:dyDescent="0.25">
      <c r="A20" s="228">
        <v>860</v>
      </c>
      <c r="B20" s="244" t="s">
        <v>16</v>
      </c>
      <c r="C20" s="230" t="s">
        <v>2462</v>
      </c>
      <c r="D20" s="243" t="s">
        <v>1141</v>
      </c>
      <c r="E20" s="243" t="s">
        <v>1559</v>
      </c>
      <c r="F20" s="264">
        <v>0</v>
      </c>
      <c r="G20" s="243" t="s">
        <v>395</v>
      </c>
      <c r="H20" s="265">
        <v>42692</v>
      </c>
      <c r="I20" s="265">
        <v>42692</v>
      </c>
      <c r="J20" s="243" t="s">
        <v>2840</v>
      </c>
      <c r="K20" s="243" t="s">
        <v>1143</v>
      </c>
      <c r="L20" s="243" t="s">
        <v>1143</v>
      </c>
      <c r="M20" s="243" t="s">
        <v>1143</v>
      </c>
      <c r="N20" s="243" t="s">
        <v>1143</v>
      </c>
      <c r="O20" s="243" t="s">
        <v>1143</v>
      </c>
      <c r="P20" s="243" t="s">
        <v>2841</v>
      </c>
      <c r="Q20" s="296" t="s">
        <v>1645</v>
      </c>
      <c r="R20" s="275" t="s">
        <v>1174</v>
      </c>
    </row>
    <row r="21" spans="1:18" ht="17" thickBot="1" x14ac:dyDescent="0.25">
      <c r="A21" s="228">
        <v>993</v>
      </c>
      <c r="B21" s="245" t="s">
        <v>53</v>
      </c>
      <c r="C21" s="230" t="s">
        <v>1572</v>
      </c>
      <c r="D21" s="243" t="s">
        <v>37</v>
      </c>
      <c r="E21" s="243" t="s">
        <v>1559</v>
      </c>
      <c r="F21" s="264">
        <v>3.9E-2</v>
      </c>
      <c r="G21" s="243" t="s">
        <v>395</v>
      </c>
      <c r="H21" s="265">
        <v>42674</v>
      </c>
      <c r="I21" s="265">
        <v>42675</v>
      </c>
      <c r="J21" s="243" t="s">
        <v>2842</v>
      </c>
      <c r="K21" s="243" t="s">
        <v>1143</v>
      </c>
      <c r="L21" s="243" t="s">
        <v>1143</v>
      </c>
      <c r="M21" s="243" t="s">
        <v>1143</v>
      </c>
      <c r="N21" s="243" t="s">
        <v>1143</v>
      </c>
      <c r="O21" s="243" t="s">
        <v>1143</v>
      </c>
      <c r="P21" s="243" t="s">
        <v>2843</v>
      </c>
      <c r="Q21" s="245" t="s">
        <v>115</v>
      </c>
      <c r="R21" s="231" t="s">
        <v>2799</v>
      </c>
    </row>
    <row r="22" spans="1:18" ht="17" thickBot="1" x14ac:dyDescent="0.25">
      <c r="A22" s="228" t="s">
        <v>37</v>
      </c>
      <c r="B22" s="236" t="s">
        <v>64</v>
      </c>
      <c r="C22" s="231" t="s">
        <v>1472</v>
      </c>
      <c r="D22" s="542" t="s">
        <v>1473</v>
      </c>
      <c r="E22" s="543"/>
      <c r="F22" s="543"/>
      <c r="G22" s="544"/>
      <c r="H22" s="542" t="s">
        <v>2844</v>
      </c>
      <c r="I22" s="544"/>
      <c r="J22" s="232" t="s">
        <v>2845</v>
      </c>
      <c r="K22" s="232" t="s">
        <v>2846</v>
      </c>
      <c r="L22" s="232" t="s">
        <v>1143</v>
      </c>
      <c r="M22" s="232" t="s">
        <v>1143</v>
      </c>
      <c r="N22" s="232" t="s">
        <v>1143</v>
      </c>
      <c r="O22" s="232" t="s">
        <v>1484</v>
      </c>
      <c r="P22" s="232" t="s">
        <v>2847</v>
      </c>
      <c r="Q22" s="563" t="s">
        <v>1951</v>
      </c>
      <c r="R22" s="539"/>
    </row>
    <row r="23" spans="1:18" ht="17" thickBot="1" x14ac:dyDescent="0.25">
      <c r="A23" s="546" t="s">
        <v>2472</v>
      </c>
      <c r="B23" s="548"/>
      <c r="C23" s="549">
        <v>19</v>
      </c>
      <c r="D23" s="535"/>
      <c r="E23" s="535"/>
      <c r="F23" s="535"/>
      <c r="G23" s="535"/>
      <c r="H23" s="535"/>
      <c r="I23" s="536"/>
      <c r="J23" s="251" t="s">
        <v>2848</v>
      </c>
      <c r="K23" s="269" t="s">
        <v>2849</v>
      </c>
      <c r="L23" s="270" t="s">
        <v>383</v>
      </c>
      <c r="M23" s="270" t="s">
        <v>2850</v>
      </c>
      <c r="N23" s="270" t="s">
        <v>2851</v>
      </c>
      <c r="O23" s="270" t="s">
        <v>2852</v>
      </c>
      <c r="P23" s="550" t="s">
        <v>2853</v>
      </c>
      <c r="Q23" s="551"/>
      <c r="R23" s="552"/>
    </row>
    <row r="24" spans="1:18" ht="17" thickBot="1" x14ac:dyDescent="0.25">
      <c r="A24" s="588" t="s">
        <v>2477</v>
      </c>
      <c r="B24" s="589"/>
      <c r="C24" s="589"/>
      <c r="D24" s="589"/>
      <c r="E24" s="589"/>
      <c r="F24" s="589"/>
      <c r="G24" s="589"/>
      <c r="H24" s="589"/>
      <c r="I24" s="590"/>
      <c r="J24" s="271" t="s">
        <v>2854</v>
      </c>
      <c r="K24" s="272" t="s">
        <v>2855</v>
      </c>
      <c r="L24" s="272" t="s">
        <v>383</v>
      </c>
      <c r="M24" s="272" t="s">
        <v>2856</v>
      </c>
      <c r="N24" s="272" t="s">
        <v>2857</v>
      </c>
      <c r="O24" s="272" t="s">
        <v>2858</v>
      </c>
      <c r="P24" s="563" t="s">
        <v>2859</v>
      </c>
      <c r="Q24" s="538"/>
      <c r="R24" s="539"/>
    </row>
    <row r="25" spans="1:18" ht="17" thickBot="1" x14ac:dyDescent="0.25">
      <c r="A25" s="493"/>
      <c r="B25" s="494"/>
      <c r="C25" s="494"/>
      <c r="D25" s="494"/>
      <c r="E25" s="494"/>
      <c r="F25" s="494"/>
      <c r="G25" s="494"/>
      <c r="H25" s="494"/>
      <c r="I25" s="494"/>
      <c r="J25" s="494"/>
      <c r="K25" s="494"/>
      <c r="L25" s="494"/>
      <c r="M25" s="494"/>
      <c r="N25" s="494"/>
      <c r="O25" s="494"/>
      <c r="P25" s="494"/>
      <c r="Q25" s="494"/>
      <c r="R25" s="495"/>
    </row>
  </sheetData>
  <mergeCells count="11">
    <mergeCell ref="A24:I24"/>
    <mergeCell ref="P24:R24"/>
    <mergeCell ref="A25:R25"/>
    <mergeCell ref="A1:B1"/>
    <mergeCell ref="A2:R2"/>
    <mergeCell ref="D22:G22"/>
    <mergeCell ref="H22:I22"/>
    <mergeCell ref="Q22:R22"/>
    <mergeCell ref="A23:B23"/>
    <mergeCell ref="C23:I23"/>
    <mergeCell ref="P23:R23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5"/>
  </sheetPr>
  <dimension ref="A1:Q24"/>
  <sheetViews>
    <sheetView zoomScale="80" zoomScaleNormal="80" workbookViewId="0">
      <selection activeCell="A23" sqref="A23:BA23"/>
    </sheetView>
  </sheetViews>
  <sheetFormatPr baseColWidth="10" defaultColWidth="9.1640625" defaultRowHeight="15" x14ac:dyDescent="0.2"/>
  <cols>
    <col min="1" max="1" width="9.33203125" style="4" bestFit="1" customWidth="1"/>
    <col min="2" max="2" width="15" style="4" bestFit="1" customWidth="1"/>
    <col min="3" max="3" width="24.5" style="4" bestFit="1" customWidth="1"/>
    <col min="4" max="4" width="12.6640625" style="4" bestFit="1" customWidth="1"/>
    <col min="5" max="5" width="15.83203125" style="4" bestFit="1" customWidth="1"/>
    <col min="6" max="6" width="9" style="4" bestFit="1" customWidth="1"/>
    <col min="7" max="7" width="2.5" style="4" bestFit="1" customWidth="1"/>
    <col min="8" max="8" width="18.6640625" style="4" bestFit="1" customWidth="1"/>
    <col min="9" max="9" width="20.33203125" style="4" bestFit="1" customWidth="1"/>
    <col min="10" max="14" width="18.33203125" style="4" bestFit="1" customWidth="1"/>
    <col min="15" max="15" width="20.1640625" style="4" bestFit="1" customWidth="1"/>
    <col min="16" max="16" width="21.33203125" style="4" bestFit="1" customWidth="1"/>
    <col min="17" max="17" width="23.5" style="4" bestFit="1" customWidth="1"/>
    <col min="18" max="16384" width="9.1640625" style="4"/>
  </cols>
  <sheetData>
    <row r="1" spans="1:17" ht="16" x14ac:dyDescent="0.2">
      <c r="A1" s="477" t="s">
        <v>1137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</row>
    <row r="2" spans="1:17" ht="16" x14ac:dyDescent="0.2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</row>
    <row r="3" spans="1:17" ht="17" x14ac:dyDescent="0.2">
      <c r="A3" s="88" t="s">
        <v>279</v>
      </c>
      <c r="B3" s="88" t="s">
        <v>34</v>
      </c>
      <c r="C3" s="88" t="s">
        <v>73</v>
      </c>
      <c r="D3" s="88"/>
      <c r="E3" s="88" t="s">
        <v>1138</v>
      </c>
      <c r="F3" s="88"/>
      <c r="G3" s="88"/>
      <c r="H3" s="88" t="s">
        <v>283</v>
      </c>
      <c r="I3" s="88" t="s">
        <v>1210</v>
      </c>
      <c r="J3" s="88" t="s">
        <v>285</v>
      </c>
      <c r="K3" s="88" t="s">
        <v>286</v>
      </c>
      <c r="L3" s="88" t="s">
        <v>287</v>
      </c>
      <c r="M3" s="88" t="s">
        <v>288</v>
      </c>
      <c r="N3" s="88" t="s">
        <v>289</v>
      </c>
      <c r="O3" s="88" t="s">
        <v>290</v>
      </c>
      <c r="P3" s="88" t="s">
        <v>24</v>
      </c>
      <c r="Q3" s="89" t="s">
        <v>380</v>
      </c>
    </row>
    <row r="4" spans="1:17" ht="16" x14ac:dyDescent="0.2">
      <c r="A4" s="88">
        <v>94</v>
      </c>
      <c r="B4" s="119" t="s">
        <v>182</v>
      </c>
      <c r="C4" s="88" t="s">
        <v>1494</v>
      </c>
      <c r="D4" s="88" t="s">
        <v>37</v>
      </c>
      <c r="E4" s="88" t="s">
        <v>313</v>
      </c>
      <c r="F4" s="150">
        <v>5.3100000000000001E-2</v>
      </c>
      <c r="G4" s="88" t="s">
        <v>395</v>
      </c>
      <c r="H4" s="148">
        <v>42730</v>
      </c>
      <c r="I4" s="148">
        <v>42716</v>
      </c>
      <c r="J4" s="88" t="s">
        <v>2165</v>
      </c>
      <c r="K4" s="88" t="s">
        <v>1143</v>
      </c>
      <c r="L4" s="88" t="s">
        <v>2133</v>
      </c>
      <c r="M4" s="88" t="s">
        <v>1143</v>
      </c>
      <c r="N4" s="88" t="s">
        <v>1143</v>
      </c>
      <c r="O4" s="88" t="s">
        <v>1143</v>
      </c>
      <c r="P4" s="88" t="s">
        <v>2166</v>
      </c>
      <c r="Q4" s="119" t="s">
        <v>1174</v>
      </c>
    </row>
    <row r="5" spans="1:17" ht="16" x14ac:dyDescent="0.2">
      <c r="A5" s="109">
        <v>185</v>
      </c>
      <c r="B5" s="116" t="s">
        <v>12</v>
      </c>
      <c r="C5" s="109" t="s">
        <v>2167</v>
      </c>
      <c r="D5" s="109" t="s">
        <v>37</v>
      </c>
      <c r="E5" s="109" t="s">
        <v>293</v>
      </c>
      <c r="F5" s="109" t="s">
        <v>37</v>
      </c>
      <c r="G5" s="109" t="s">
        <v>395</v>
      </c>
      <c r="H5" s="111">
        <v>42710</v>
      </c>
      <c r="I5" s="111">
        <v>42725</v>
      </c>
      <c r="J5" s="109" t="s">
        <v>1164</v>
      </c>
      <c r="K5" s="109" t="s">
        <v>2168</v>
      </c>
      <c r="L5" s="109" t="s">
        <v>1143</v>
      </c>
      <c r="M5" s="109" t="s">
        <v>1143</v>
      </c>
      <c r="N5" s="109" t="s">
        <v>1143</v>
      </c>
      <c r="O5" s="109" t="s">
        <v>1143</v>
      </c>
      <c r="P5" s="109" t="s">
        <v>2169</v>
      </c>
      <c r="Q5" s="116" t="s">
        <v>641</v>
      </c>
    </row>
    <row r="6" spans="1:17" ht="16" x14ac:dyDescent="0.2">
      <c r="A6" s="109">
        <v>213</v>
      </c>
      <c r="B6" s="157" t="s">
        <v>64</v>
      </c>
      <c r="C6" s="109" t="s">
        <v>2170</v>
      </c>
      <c r="D6" s="109" t="s">
        <v>37</v>
      </c>
      <c r="E6" s="109" t="s">
        <v>1247</v>
      </c>
      <c r="F6" s="114">
        <v>5.9299999999999999E-2</v>
      </c>
      <c r="G6" s="109" t="s">
        <v>395</v>
      </c>
      <c r="H6" s="111">
        <v>42697</v>
      </c>
      <c r="I6" s="111">
        <v>42705</v>
      </c>
      <c r="J6" s="109" t="s">
        <v>2171</v>
      </c>
      <c r="K6" s="109" t="s">
        <v>2172</v>
      </c>
      <c r="L6" s="109" t="s">
        <v>1143</v>
      </c>
      <c r="M6" s="109" t="s">
        <v>1143</v>
      </c>
      <c r="N6" s="109" t="s">
        <v>1143</v>
      </c>
      <c r="O6" s="109" t="s">
        <v>1143</v>
      </c>
      <c r="P6" s="109" t="s">
        <v>2173</v>
      </c>
      <c r="Q6" s="113" t="s">
        <v>1153</v>
      </c>
    </row>
    <row r="7" spans="1:17" ht="16" x14ac:dyDescent="0.2">
      <c r="A7" s="109">
        <v>249</v>
      </c>
      <c r="B7" s="119" t="s">
        <v>182</v>
      </c>
      <c r="C7" s="109" t="s">
        <v>2174</v>
      </c>
      <c r="D7" s="109" t="s">
        <v>1141</v>
      </c>
      <c r="E7" s="109" t="s">
        <v>293</v>
      </c>
      <c r="F7" s="109" t="s">
        <v>37</v>
      </c>
      <c r="G7" s="109" t="s">
        <v>395</v>
      </c>
      <c r="H7" s="111">
        <v>42691</v>
      </c>
      <c r="I7" s="111">
        <v>42705</v>
      </c>
      <c r="J7" s="109" t="s">
        <v>2175</v>
      </c>
      <c r="K7" s="109" t="s">
        <v>1143</v>
      </c>
      <c r="L7" s="109" t="s">
        <v>1143</v>
      </c>
      <c r="M7" s="109" t="s">
        <v>1143</v>
      </c>
      <c r="N7" s="109" t="s">
        <v>1143</v>
      </c>
      <c r="O7" s="109" t="s">
        <v>1143</v>
      </c>
      <c r="P7" s="109" t="s">
        <v>2176</v>
      </c>
      <c r="Q7" s="116" t="s">
        <v>641</v>
      </c>
    </row>
    <row r="8" spans="1:17" ht="16" x14ac:dyDescent="0.2">
      <c r="A8" s="109">
        <v>323</v>
      </c>
      <c r="B8" s="119" t="s">
        <v>182</v>
      </c>
      <c r="C8" s="109" t="s">
        <v>2177</v>
      </c>
      <c r="D8" s="109" t="s">
        <v>37</v>
      </c>
      <c r="E8" s="109" t="s">
        <v>293</v>
      </c>
      <c r="F8" s="109" t="s">
        <v>37</v>
      </c>
      <c r="G8" s="109" t="s">
        <v>395</v>
      </c>
      <c r="H8" s="111">
        <v>42712</v>
      </c>
      <c r="I8" s="111">
        <v>42705</v>
      </c>
      <c r="J8" s="109" t="s">
        <v>1517</v>
      </c>
      <c r="K8" s="109" t="s">
        <v>1143</v>
      </c>
      <c r="L8" s="109" t="s">
        <v>1143</v>
      </c>
      <c r="M8" s="109" t="s">
        <v>1143</v>
      </c>
      <c r="N8" s="109" t="s">
        <v>1143</v>
      </c>
      <c r="O8" s="109" t="s">
        <v>1143</v>
      </c>
      <c r="P8" s="109" t="s">
        <v>1518</v>
      </c>
      <c r="Q8" s="113" t="s">
        <v>1153</v>
      </c>
    </row>
    <row r="9" spans="1:17" ht="16" x14ac:dyDescent="0.2">
      <c r="A9" s="109">
        <v>331</v>
      </c>
      <c r="B9" s="113" t="s">
        <v>55</v>
      </c>
      <c r="C9" s="109" t="s">
        <v>2178</v>
      </c>
      <c r="D9" s="109" t="s">
        <v>37</v>
      </c>
      <c r="E9" s="109" t="s">
        <v>313</v>
      </c>
      <c r="F9" s="114">
        <v>0.13</v>
      </c>
      <c r="G9" s="109" t="s">
        <v>395</v>
      </c>
      <c r="H9" s="111">
        <v>42705</v>
      </c>
      <c r="I9" s="111">
        <v>42705</v>
      </c>
      <c r="J9" s="109" t="s">
        <v>2179</v>
      </c>
      <c r="K9" s="109" t="s">
        <v>1143</v>
      </c>
      <c r="L9" s="109" t="s">
        <v>1143</v>
      </c>
      <c r="M9" s="109" t="s">
        <v>1143</v>
      </c>
      <c r="N9" s="109" t="s">
        <v>1143</v>
      </c>
      <c r="O9" s="109" t="s">
        <v>1143</v>
      </c>
      <c r="P9" s="109" t="s">
        <v>2180</v>
      </c>
      <c r="Q9" s="113" t="s">
        <v>1153</v>
      </c>
    </row>
    <row r="10" spans="1:17" ht="16" x14ac:dyDescent="0.2">
      <c r="A10" s="109">
        <v>422</v>
      </c>
      <c r="B10" s="159" t="s">
        <v>337</v>
      </c>
      <c r="C10" s="109" t="s">
        <v>2181</v>
      </c>
      <c r="D10" s="109" t="s">
        <v>37</v>
      </c>
      <c r="E10" s="109" t="s">
        <v>293</v>
      </c>
      <c r="F10" s="109" t="s">
        <v>37</v>
      </c>
      <c r="G10" s="109" t="s">
        <v>395</v>
      </c>
      <c r="H10" s="111">
        <v>42682</v>
      </c>
      <c r="I10" s="111">
        <v>42705</v>
      </c>
      <c r="J10" s="109" t="s">
        <v>2182</v>
      </c>
      <c r="K10" s="109" t="s">
        <v>1143</v>
      </c>
      <c r="L10" s="109" t="s">
        <v>1143</v>
      </c>
      <c r="M10" s="109" t="s">
        <v>1143</v>
      </c>
      <c r="N10" s="109" t="s">
        <v>1143</v>
      </c>
      <c r="O10" s="109" t="s">
        <v>2183</v>
      </c>
      <c r="P10" s="109" t="s">
        <v>2184</v>
      </c>
      <c r="Q10" s="118" t="s">
        <v>425</v>
      </c>
    </row>
    <row r="11" spans="1:17" ht="16" x14ac:dyDescent="0.2">
      <c r="A11" s="109">
        <v>437</v>
      </c>
      <c r="B11" s="110" t="s">
        <v>16</v>
      </c>
      <c r="C11" s="109" t="s">
        <v>2120</v>
      </c>
      <c r="D11" s="109" t="s">
        <v>37</v>
      </c>
      <c r="E11" s="109" t="s">
        <v>293</v>
      </c>
      <c r="F11" s="109" t="s">
        <v>37</v>
      </c>
      <c r="G11" s="109" t="s">
        <v>395</v>
      </c>
      <c r="H11" s="111">
        <v>42723</v>
      </c>
      <c r="I11" s="111">
        <v>42724</v>
      </c>
      <c r="J11" s="109" t="s">
        <v>2185</v>
      </c>
      <c r="K11" s="109" t="s">
        <v>2186</v>
      </c>
      <c r="L11" s="109" t="s">
        <v>1143</v>
      </c>
      <c r="M11" s="109" t="s">
        <v>1143</v>
      </c>
      <c r="N11" s="109" t="s">
        <v>2187</v>
      </c>
      <c r="O11" s="109" t="s">
        <v>2188</v>
      </c>
      <c r="P11" s="109" t="s">
        <v>2189</v>
      </c>
      <c r="Q11" s="160" t="s">
        <v>1645</v>
      </c>
    </row>
    <row r="12" spans="1:17" ht="16" x14ac:dyDescent="0.2">
      <c r="A12" s="109">
        <v>445</v>
      </c>
      <c r="B12" s="113" t="s">
        <v>55</v>
      </c>
      <c r="C12" s="109" t="s">
        <v>2190</v>
      </c>
      <c r="D12" s="109" t="s">
        <v>37</v>
      </c>
      <c r="E12" s="109" t="s">
        <v>293</v>
      </c>
      <c r="F12" s="109" t="s">
        <v>37</v>
      </c>
      <c r="G12" s="109" t="s">
        <v>395</v>
      </c>
      <c r="H12" s="111">
        <v>42709</v>
      </c>
      <c r="I12" s="111">
        <v>42705</v>
      </c>
      <c r="J12" s="109" t="s">
        <v>2191</v>
      </c>
      <c r="K12" s="109" t="s">
        <v>1143</v>
      </c>
      <c r="L12" s="109" t="s">
        <v>1143</v>
      </c>
      <c r="M12" s="109" t="s">
        <v>1143</v>
      </c>
      <c r="N12" s="109" t="s">
        <v>1143</v>
      </c>
      <c r="O12" s="109" t="s">
        <v>1143</v>
      </c>
      <c r="P12" s="109" t="s">
        <v>2192</v>
      </c>
      <c r="Q12" s="115" t="s">
        <v>151</v>
      </c>
    </row>
    <row r="13" spans="1:17" ht="17" x14ac:dyDescent="0.2">
      <c r="A13" s="109">
        <v>449</v>
      </c>
      <c r="B13" s="159" t="s">
        <v>337</v>
      </c>
      <c r="C13" s="109" t="s">
        <v>2193</v>
      </c>
      <c r="D13" s="109" t="s">
        <v>37</v>
      </c>
      <c r="E13" s="109" t="s">
        <v>293</v>
      </c>
      <c r="F13" s="109" t="s">
        <v>37</v>
      </c>
      <c r="G13" s="109" t="s">
        <v>395</v>
      </c>
      <c r="H13" s="111">
        <v>42723</v>
      </c>
      <c r="I13" s="111">
        <v>42723</v>
      </c>
      <c r="J13" s="109" t="s">
        <v>1164</v>
      </c>
      <c r="K13" s="109" t="s">
        <v>2194</v>
      </c>
      <c r="L13" s="109" t="s">
        <v>1143</v>
      </c>
      <c r="M13" s="109" t="s">
        <v>2133</v>
      </c>
      <c r="N13" s="109" t="s">
        <v>1143</v>
      </c>
      <c r="O13" s="109" t="s">
        <v>1143</v>
      </c>
      <c r="P13" s="109" t="s">
        <v>2195</v>
      </c>
      <c r="Q13" s="161" t="s">
        <v>1241</v>
      </c>
    </row>
    <row r="14" spans="1:17" ht="16" x14ac:dyDescent="0.2">
      <c r="A14" s="109">
        <v>621</v>
      </c>
      <c r="B14" s="110" t="s">
        <v>16</v>
      </c>
      <c r="C14" s="109" t="s">
        <v>2128</v>
      </c>
      <c r="D14" s="109" t="s">
        <v>1141</v>
      </c>
      <c r="E14" s="109" t="s">
        <v>293</v>
      </c>
      <c r="F14" s="109" t="s">
        <v>37</v>
      </c>
      <c r="G14" s="109" t="s">
        <v>395</v>
      </c>
      <c r="H14" s="111">
        <v>42734</v>
      </c>
      <c r="I14" s="111">
        <v>42734</v>
      </c>
      <c r="J14" s="109" t="s">
        <v>2196</v>
      </c>
      <c r="K14" s="109" t="s">
        <v>1143</v>
      </c>
      <c r="L14" s="109" t="s">
        <v>1607</v>
      </c>
      <c r="M14" s="109" t="s">
        <v>1143</v>
      </c>
      <c r="N14" s="109" t="s">
        <v>1143</v>
      </c>
      <c r="O14" s="109" t="s">
        <v>1143</v>
      </c>
      <c r="P14" s="109" t="s">
        <v>2197</v>
      </c>
      <c r="Q14" s="160" t="s">
        <v>1645</v>
      </c>
    </row>
    <row r="15" spans="1:17" ht="16" x14ac:dyDescent="0.2">
      <c r="A15" s="109">
        <v>669</v>
      </c>
      <c r="B15" s="115" t="s">
        <v>10</v>
      </c>
      <c r="C15" s="109" t="s">
        <v>2198</v>
      </c>
      <c r="D15" s="109" t="s">
        <v>37</v>
      </c>
      <c r="E15" s="109" t="s">
        <v>293</v>
      </c>
      <c r="F15" s="109" t="s">
        <v>37</v>
      </c>
      <c r="G15" s="109" t="s">
        <v>395</v>
      </c>
      <c r="H15" s="111">
        <v>42711</v>
      </c>
      <c r="I15" s="111">
        <v>42723</v>
      </c>
      <c r="J15" s="109" t="s">
        <v>2199</v>
      </c>
      <c r="K15" s="109" t="s">
        <v>2200</v>
      </c>
      <c r="L15" s="109" t="s">
        <v>1143</v>
      </c>
      <c r="M15" s="109" t="s">
        <v>1143</v>
      </c>
      <c r="N15" s="109" t="s">
        <v>1143</v>
      </c>
      <c r="O15" s="109" t="s">
        <v>1143</v>
      </c>
      <c r="P15" s="109" t="s">
        <v>2201</v>
      </c>
      <c r="Q15" s="116" t="s">
        <v>641</v>
      </c>
    </row>
    <row r="16" spans="1:17" ht="16" x14ac:dyDescent="0.2">
      <c r="A16" s="109">
        <v>670</v>
      </c>
      <c r="B16" s="157" t="s">
        <v>64</v>
      </c>
      <c r="C16" s="109" t="s">
        <v>2202</v>
      </c>
      <c r="D16" s="109" t="s">
        <v>2203</v>
      </c>
      <c r="E16" s="109" t="s">
        <v>313</v>
      </c>
      <c r="F16" s="114">
        <v>2.63E-2</v>
      </c>
      <c r="G16" s="109" t="s">
        <v>395</v>
      </c>
      <c r="H16" s="111">
        <v>42724</v>
      </c>
      <c r="I16" s="111">
        <v>42644</v>
      </c>
      <c r="J16" s="109" t="s">
        <v>2204</v>
      </c>
      <c r="K16" s="109" t="s">
        <v>2205</v>
      </c>
      <c r="L16" s="109" t="s">
        <v>1143</v>
      </c>
      <c r="M16" s="109" t="s">
        <v>1143</v>
      </c>
      <c r="N16" s="109" t="s">
        <v>1143</v>
      </c>
      <c r="O16" s="109" t="s">
        <v>1143</v>
      </c>
      <c r="P16" s="109" t="s">
        <v>2206</v>
      </c>
      <c r="Q16" s="112" t="s">
        <v>115</v>
      </c>
    </row>
    <row r="17" spans="1:17" ht="16" x14ac:dyDescent="0.2">
      <c r="A17" s="109">
        <v>718</v>
      </c>
      <c r="B17" s="157" t="s">
        <v>64</v>
      </c>
      <c r="C17" s="109" t="s">
        <v>2207</v>
      </c>
      <c r="D17" s="109" t="s">
        <v>37</v>
      </c>
      <c r="E17" s="109" t="s">
        <v>293</v>
      </c>
      <c r="F17" s="109" t="s">
        <v>37</v>
      </c>
      <c r="G17" s="109" t="s">
        <v>395</v>
      </c>
      <c r="H17" s="111">
        <v>42681</v>
      </c>
      <c r="I17" s="111">
        <v>42705</v>
      </c>
      <c r="J17" s="109" t="s">
        <v>2208</v>
      </c>
      <c r="K17" s="109" t="s">
        <v>1143</v>
      </c>
      <c r="L17" s="109" t="s">
        <v>1143</v>
      </c>
      <c r="M17" s="109" t="s">
        <v>2209</v>
      </c>
      <c r="N17" s="109" t="s">
        <v>1143</v>
      </c>
      <c r="O17" s="109" t="s">
        <v>1143</v>
      </c>
      <c r="P17" s="109" t="s">
        <v>2210</v>
      </c>
      <c r="Q17" s="112" t="s">
        <v>115</v>
      </c>
    </row>
    <row r="18" spans="1:17" ht="16" x14ac:dyDescent="0.2">
      <c r="A18" s="109">
        <v>757</v>
      </c>
      <c r="B18" s="108" t="s">
        <v>36</v>
      </c>
      <c r="C18" s="109" t="s">
        <v>1450</v>
      </c>
      <c r="D18" s="109" t="s">
        <v>37</v>
      </c>
      <c r="E18" s="109" t="s">
        <v>293</v>
      </c>
      <c r="F18" s="109" t="s">
        <v>37</v>
      </c>
      <c r="G18" s="109" t="s">
        <v>395</v>
      </c>
      <c r="H18" s="111">
        <v>42720</v>
      </c>
      <c r="I18" s="111">
        <v>42720</v>
      </c>
      <c r="J18" s="109" t="s">
        <v>2211</v>
      </c>
      <c r="K18" s="109" t="s">
        <v>1143</v>
      </c>
      <c r="L18" s="109" t="s">
        <v>1143</v>
      </c>
      <c r="M18" s="109" t="s">
        <v>1143</v>
      </c>
      <c r="N18" s="109" t="s">
        <v>1143</v>
      </c>
      <c r="O18" s="109" t="s">
        <v>1143</v>
      </c>
      <c r="P18" s="109" t="s">
        <v>2212</v>
      </c>
      <c r="Q18" s="113" t="s">
        <v>1153</v>
      </c>
    </row>
    <row r="19" spans="1:17" ht="16" x14ac:dyDescent="0.2">
      <c r="A19" s="109">
        <v>762</v>
      </c>
      <c r="B19" s="108" t="s">
        <v>36</v>
      </c>
      <c r="C19" s="109" t="s">
        <v>2213</v>
      </c>
      <c r="D19" s="109" t="s">
        <v>37</v>
      </c>
      <c r="E19" s="109" t="s">
        <v>293</v>
      </c>
      <c r="F19" s="109" t="s">
        <v>37</v>
      </c>
      <c r="G19" s="109" t="s">
        <v>395</v>
      </c>
      <c r="H19" s="111">
        <v>42705</v>
      </c>
      <c r="I19" s="111">
        <v>42705</v>
      </c>
      <c r="J19" s="109" t="s">
        <v>2214</v>
      </c>
      <c r="K19" s="109" t="s">
        <v>1143</v>
      </c>
      <c r="L19" s="109" t="s">
        <v>1143</v>
      </c>
      <c r="M19" s="109" t="s">
        <v>1143</v>
      </c>
      <c r="N19" s="109" t="s">
        <v>1143</v>
      </c>
      <c r="O19" s="109" t="s">
        <v>1417</v>
      </c>
      <c r="P19" s="109" t="s">
        <v>2215</v>
      </c>
      <c r="Q19" s="119" t="s">
        <v>1174</v>
      </c>
    </row>
    <row r="20" spans="1:17" ht="16" x14ac:dyDescent="0.2">
      <c r="A20" s="109">
        <v>858</v>
      </c>
      <c r="B20" s="157" t="s">
        <v>64</v>
      </c>
      <c r="C20" s="109" t="s">
        <v>2216</v>
      </c>
      <c r="D20" s="109" t="s">
        <v>2217</v>
      </c>
      <c r="E20" s="109" t="s">
        <v>293</v>
      </c>
      <c r="F20" s="109" t="s">
        <v>37</v>
      </c>
      <c r="G20" s="109" t="s">
        <v>395</v>
      </c>
      <c r="H20" s="111">
        <v>42711</v>
      </c>
      <c r="I20" s="111">
        <v>42675</v>
      </c>
      <c r="J20" s="109" t="s">
        <v>2080</v>
      </c>
      <c r="K20" s="109" t="s">
        <v>2218</v>
      </c>
      <c r="L20" s="109" t="s">
        <v>1143</v>
      </c>
      <c r="M20" s="109" t="s">
        <v>1143</v>
      </c>
      <c r="N20" s="109" t="s">
        <v>1607</v>
      </c>
      <c r="O20" s="109" t="s">
        <v>1143</v>
      </c>
      <c r="P20" s="109" t="s">
        <v>2219</v>
      </c>
      <c r="Q20" s="116" t="s">
        <v>641</v>
      </c>
    </row>
    <row r="21" spans="1:17" ht="16" x14ac:dyDescent="0.2">
      <c r="A21" s="109">
        <v>881</v>
      </c>
      <c r="B21" s="110" t="s">
        <v>16</v>
      </c>
      <c r="C21" s="109" t="s">
        <v>2220</v>
      </c>
      <c r="D21" s="109" t="s">
        <v>37</v>
      </c>
      <c r="E21" s="109" t="s">
        <v>293</v>
      </c>
      <c r="F21" s="109" t="s">
        <v>37</v>
      </c>
      <c r="G21" s="109" t="s">
        <v>395</v>
      </c>
      <c r="H21" s="111">
        <v>42696</v>
      </c>
      <c r="I21" s="111">
        <v>42726</v>
      </c>
      <c r="J21" s="109" t="s">
        <v>1164</v>
      </c>
      <c r="K21" s="109" t="s">
        <v>2221</v>
      </c>
      <c r="L21" s="109" t="s">
        <v>1143</v>
      </c>
      <c r="M21" s="109" t="s">
        <v>1659</v>
      </c>
      <c r="N21" s="109" t="s">
        <v>1143</v>
      </c>
      <c r="O21" s="109" t="s">
        <v>1143</v>
      </c>
      <c r="P21" s="109" t="s">
        <v>2222</v>
      </c>
      <c r="Q21" s="160" t="s">
        <v>1645</v>
      </c>
    </row>
    <row r="22" spans="1:17" ht="16" x14ac:dyDescent="0.2">
      <c r="A22" s="88">
        <v>994</v>
      </c>
      <c r="B22" s="108" t="s">
        <v>36</v>
      </c>
      <c r="C22" s="88" t="s">
        <v>2223</v>
      </c>
      <c r="D22" s="88" t="s">
        <v>37</v>
      </c>
      <c r="E22" s="88" t="s">
        <v>293</v>
      </c>
      <c r="F22" s="88" t="s">
        <v>37</v>
      </c>
      <c r="G22" s="88" t="s">
        <v>395</v>
      </c>
      <c r="H22" s="148">
        <v>42709</v>
      </c>
      <c r="I22" s="148">
        <v>42705</v>
      </c>
      <c r="J22" s="88" t="s">
        <v>2224</v>
      </c>
      <c r="K22" s="88" t="s">
        <v>1143</v>
      </c>
      <c r="L22" s="88" t="s">
        <v>1228</v>
      </c>
      <c r="M22" s="88" t="s">
        <v>1143</v>
      </c>
      <c r="N22" s="88" t="s">
        <v>1143</v>
      </c>
      <c r="O22" s="88" t="s">
        <v>1143</v>
      </c>
      <c r="P22" s="88" t="s">
        <v>2225</v>
      </c>
      <c r="Q22" s="119" t="s">
        <v>1174</v>
      </c>
    </row>
    <row r="23" spans="1:17" ht="16" x14ac:dyDescent="0.2">
      <c r="A23" s="88">
        <v>994</v>
      </c>
      <c r="B23" s="108" t="s">
        <v>36</v>
      </c>
      <c r="C23" s="88" t="s">
        <v>2223</v>
      </c>
      <c r="D23" s="88" t="s">
        <v>37</v>
      </c>
      <c r="E23" s="88" t="s">
        <v>293</v>
      </c>
      <c r="F23" s="88" t="s">
        <v>37</v>
      </c>
      <c r="G23" s="88" t="s">
        <v>395</v>
      </c>
      <c r="H23" s="148">
        <v>42717</v>
      </c>
      <c r="I23" s="148">
        <v>42730</v>
      </c>
      <c r="J23" s="88" t="s">
        <v>2226</v>
      </c>
      <c r="K23" s="88" t="s">
        <v>2227</v>
      </c>
      <c r="L23" s="88" t="s">
        <v>1143</v>
      </c>
      <c r="M23" s="88" t="s">
        <v>1143</v>
      </c>
      <c r="N23" s="88" t="s">
        <v>1143</v>
      </c>
      <c r="O23" s="88" t="s">
        <v>1143</v>
      </c>
      <c r="P23" s="88" t="s">
        <v>2228</v>
      </c>
      <c r="Q23" s="119" t="s">
        <v>1174</v>
      </c>
    </row>
    <row r="24" spans="1:17" ht="40" customHeight="1" x14ac:dyDescent="0.2">
      <c r="A24" s="633" t="s">
        <v>1206</v>
      </c>
      <c r="B24" s="633"/>
      <c r="C24" s="163"/>
      <c r="D24" s="633">
        <v>20</v>
      </c>
      <c r="E24" s="633"/>
      <c r="F24" s="633"/>
      <c r="G24" s="633"/>
      <c r="H24" s="633"/>
      <c r="I24" s="633"/>
      <c r="J24" s="163" t="s">
        <v>2229</v>
      </c>
      <c r="K24" s="163" t="s">
        <v>2230</v>
      </c>
      <c r="L24" s="163" t="s">
        <v>383</v>
      </c>
      <c r="M24" s="163" t="s">
        <v>2209</v>
      </c>
      <c r="N24" s="163" t="s">
        <v>2187</v>
      </c>
      <c r="O24" s="163" t="s">
        <v>2231</v>
      </c>
      <c r="P24" s="634" t="s">
        <v>2232</v>
      </c>
      <c r="Q24" s="634"/>
    </row>
  </sheetData>
  <mergeCells count="5">
    <mergeCell ref="A1:Q1"/>
    <mergeCell ref="A2:Q2"/>
    <mergeCell ref="A24:B24"/>
    <mergeCell ref="D24:I24"/>
    <mergeCell ref="P24:Q24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/>
  </sheetPr>
  <dimension ref="A1:R20"/>
  <sheetViews>
    <sheetView workbookViewId="0">
      <selection activeCell="A23" sqref="A23:BA23"/>
    </sheetView>
  </sheetViews>
  <sheetFormatPr baseColWidth="10" defaultColWidth="8.83203125" defaultRowHeight="15" x14ac:dyDescent="0.2"/>
  <cols>
    <col min="2" max="2" width="15" bestFit="1" customWidth="1"/>
    <col min="3" max="3" width="21.5" bestFit="1" customWidth="1"/>
    <col min="4" max="4" width="3.1640625" bestFit="1" customWidth="1"/>
    <col min="5" max="5" width="15.83203125" bestFit="1" customWidth="1"/>
    <col min="6" max="6" width="14" bestFit="1" customWidth="1"/>
    <col min="7" max="7" width="19.5" bestFit="1" customWidth="1"/>
    <col min="8" max="8" width="16.1640625" bestFit="1" customWidth="1"/>
    <col min="9" max="9" width="12.6640625" bestFit="1" customWidth="1"/>
    <col min="10" max="10" width="17.6640625" bestFit="1" customWidth="1"/>
    <col min="11" max="14" width="18.33203125" bestFit="1" customWidth="1"/>
    <col min="15" max="15" width="20.1640625" bestFit="1" customWidth="1"/>
    <col min="16" max="16" width="21.33203125" bestFit="1" customWidth="1"/>
    <col min="17" max="17" width="25.5" bestFit="1" customWidth="1"/>
    <col min="18" max="18" width="70.83203125" customWidth="1"/>
  </cols>
  <sheetData>
    <row r="1" spans="1:18" ht="17" thickBot="1" x14ac:dyDescent="0.25">
      <c r="A1" s="491" t="s">
        <v>2414</v>
      </c>
      <c r="B1" s="492"/>
      <c r="C1" s="212"/>
      <c r="D1" s="212"/>
      <c r="E1" s="212"/>
      <c r="F1" s="212"/>
      <c r="G1" s="212"/>
      <c r="H1" s="212"/>
      <c r="I1" s="213"/>
      <c r="J1" s="213"/>
      <c r="K1" s="213"/>
      <c r="L1" s="213"/>
      <c r="M1" s="213"/>
      <c r="N1" s="213"/>
      <c r="O1" s="213"/>
      <c r="P1" s="213"/>
      <c r="Q1" s="213"/>
      <c r="R1" s="214"/>
    </row>
    <row r="2" spans="1:18" ht="17" thickBot="1" x14ac:dyDescent="0.25">
      <c r="A2" s="493"/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  <c r="R2" s="495"/>
    </row>
    <row r="3" spans="1:18" ht="18" thickBot="1" x14ac:dyDescent="0.25">
      <c r="A3" s="256" t="s">
        <v>279</v>
      </c>
      <c r="B3" s="257" t="s">
        <v>34</v>
      </c>
      <c r="C3" s="257" t="s">
        <v>73</v>
      </c>
      <c r="D3" s="257"/>
      <c r="E3" s="257" t="s">
        <v>2415</v>
      </c>
      <c r="F3" s="257" t="s">
        <v>2416</v>
      </c>
      <c r="G3" s="257" t="s">
        <v>2417</v>
      </c>
      <c r="H3" s="257" t="s">
        <v>2418</v>
      </c>
      <c r="I3" s="257" t="s">
        <v>1139</v>
      </c>
      <c r="J3" s="257" t="s">
        <v>285</v>
      </c>
      <c r="K3" s="257" t="s">
        <v>286</v>
      </c>
      <c r="L3" s="257" t="s">
        <v>287</v>
      </c>
      <c r="M3" s="257" t="s">
        <v>288</v>
      </c>
      <c r="N3" s="257" t="s">
        <v>289</v>
      </c>
      <c r="O3" s="257" t="s">
        <v>290</v>
      </c>
      <c r="P3" s="257" t="s">
        <v>24</v>
      </c>
      <c r="Q3" s="288" t="s">
        <v>2787</v>
      </c>
      <c r="R3" s="288" t="s">
        <v>2788</v>
      </c>
    </row>
    <row r="4" spans="1:18" ht="17" thickBot="1" x14ac:dyDescent="0.25">
      <c r="A4" s="228">
        <v>107</v>
      </c>
      <c r="B4" s="229" t="s">
        <v>10</v>
      </c>
      <c r="C4" s="230" t="s">
        <v>2800</v>
      </c>
      <c r="D4" s="243" t="s">
        <v>37</v>
      </c>
      <c r="E4" s="243" t="s">
        <v>1559</v>
      </c>
      <c r="F4" s="264">
        <v>0</v>
      </c>
      <c r="G4" s="243" t="s">
        <v>395</v>
      </c>
      <c r="H4" s="265">
        <v>42711</v>
      </c>
      <c r="I4" s="265">
        <v>42724</v>
      </c>
      <c r="J4" s="243" t="s">
        <v>1164</v>
      </c>
      <c r="K4" s="243" t="s">
        <v>1143</v>
      </c>
      <c r="L4" s="243" t="s">
        <v>1143</v>
      </c>
      <c r="M4" s="243" t="s">
        <v>2860</v>
      </c>
      <c r="N4" s="243" t="s">
        <v>1143</v>
      </c>
      <c r="O4" s="243" t="s">
        <v>1143</v>
      </c>
      <c r="P4" s="243" t="s">
        <v>2861</v>
      </c>
      <c r="Q4" s="292" t="s">
        <v>2862</v>
      </c>
      <c r="R4" s="230" t="s">
        <v>2799</v>
      </c>
    </row>
    <row r="5" spans="1:18" ht="18" thickBot="1" x14ac:dyDescent="0.25">
      <c r="A5" s="228">
        <v>165</v>
      </c>
      <c r="B5" s="260" t="s">
        <v>55</v>
      </c>
      <c r="C5" s="230" t="s">
        <v>2863</v>
      </c>
      <c r="D5" s="243" t="s">
        <v>37</v>
      </c>
      <c r="E5" s="243" t="s">
        <v>1702</v>
      </c>
      <c r="F5" s="264">
        <v>0</v>
      </c>
      <c r="G5" s="243" t="s">
        <v>395</v>
      </c>
      <c r="H5" s="265">
        <v>42719</v>
      </c>
      <c r="I5" s="265">
        <v>42731</v>
      </c>
      <c r="J5" s="243" t="s">
        <v>1164</v>
      </c>
      <c r="K5" s="243" t="s">
        <v>1143</v>
      </c>
      <c r="L5" s="243" t="s">
        <v>1143</v>
      </c>
      <c r="M5" s="243" t="s">
        <v>1143</v>
      </c>
      <c r="N5" s="243" t="s">
        <v>1143</v>
      </c>
      <c r="O5" s="243" t="s">
        <v>2864</v>
      </c>
      <c r="P5" s="243" t="s">
        <v>2865</v>
      </c>
      <c r="Q5" s="290" t="s">
        <v>425</v>
      </c>
      <c r="R5" s="289" t="s">
        <v>1241</v>
      </c>
    </row>
    <row r="6" spans="1:18" ht="17" thickBot="1" x14ac:dyDescent="0.25">
      <c r="A6" s="235">
        <v>189</v>
      </c>
      <c r="B6" s="236" t="s">
        <v>64</v>
      </c>
      <c r="C6" s="231" t="s">
        <v>2866</v>
      </c>
      <c r="D6" s="232" t="s">
        <v>1141</v>
      </c>
      <c r="E6" s="232" t="s">
        <v>2867</v>
      </c>
      <c r="F6" s="233">
        <v>0</v>
      </c>
      <c r="G6" s="232" t="s">
        <v>395</v>
      </c>
      <c r="H6" s="234">
        <v>42703</v>
      </c>
      <c r="I6" s="234">
        <v>42705</v>
      </c>
      <c r="J6" s="232" t="s">
        <v>2868</v>
      </c>
      <c r="K6" s="232" t="s">
        <v>1143</v>
      </c>
      <c r="L6" s="232" t="s">
        <v>1143</v>
      </c>
      <c r="M6" s="232" t="s">
        <v>1549</v>
      </c>
      <c r="N6" s="232" t="s">
        <v>1143</v>
      </c>
      <c r="O6" s="232" t="s">
        <v>1143</v>
      </c>
      <c r="P6" s="232" t="s">
        <v>2869</v>
      </c>
      <c r="Q6" s="221" t="s">
        <v>641</v>
      </c>
      <c r="R6" s="275" t="s">
        <v>1174</v>
      </c>
    </row>
    <row r="7" spans="1:18" ht="17" thickBot="1" x14ac:dyDescent="0.25">
      <c r="A7" s="235">
        <v>239</v>
      </c>
      <c r="B7" s="245" t="s">
        <v>53</v>
      </c>
      <c r="C7" s="231" t="s">
        <v>2870</v>
      </c>
      <c r="D7" s="232" t="s">
        <v>1141</v>
      </c>
      <c r="E7" s="232" t="s">
        <v>2430</v>
      </c>
      <c r="F7" s="233">
        <v>1.4999999999999999E-2</v>
      </c>
      <c r="G7" s="232" t="s">
        <v>395</v>
      </c>
      <c r="H7" s="234">
        <v>42703</v>
      </c>
      <c r="I7" s="234">
        <v>42705</v>
      </c>
      <c r="J7" s="232" t="s">
        <v>1164</v>
      </c>
      <c r="K7" s="232" t="s">
        <v>2871</v>
      </c>
      <c r="L7" s="232" t="s">
        <v>1254</v>
      </c>
      <c r="M7" s="232" t="s">
        <v>1143</v>
      </c>
      <c r="N7" s="232" t="s">
        <v>1143</v>
      </c>
      <c r="O7" s="232" t="s">
        <v>2872</v>
      </c>
      <c r="P7" s="232" t="s">
        <v>2873</v>
      </c>
      <c r="Q7" s="231" t="s">
        <v>2874</v>
      </c>
      <c r="R7" s="231" t="s">
        <v>2799</v>
      </c>
    </row>
    <row r="8" spans="1:18" ht="18" thickBot="1" x14ac:dyDescent="0.25">
      <c r="A8" s="235">
        <v>333</v>
      </c>
      <c r="B8" s="291" t="s">
        <v>337</v>
      </c>
      <c r="C8" s="231" t="s">
        <v>2875</v>
      </c>
      <c r="D8" s="232" t="s">
        <v>1141</v>
      </c>
      <c r="E8" s="232" t="s">
        <v>1559</v>
      </c>
      <c r="F8" s="233">
        <v>0</v>
      </c>
      <c r="G8" s="232" t="s">
        <v>395</v>
      </c>
      <c r="H8" s="234">
        <v>42685</v>
      </c>
      <c r="I8" s="234">
        <v>42705</v>
      </c>
      <c r="J8" s="232" t="s">
        <v>2876</v>
      </c>
      <c r="K8" s="232" t="s">
        <v>1143</v>
      </c>
      <c r="L8" s="232" t="s">
        <v>1143</v>
      </c>
      <c r="M8" s="232" t="s">
        <v>1143</v>
      </c>
      <c r="N8" s="232" t="s">
        <v>1143</v>
      </c>
      <c r="O8" s="232" t="s">
        <v>1143</v>
      </c>
      <c r="P8" s="232" t="s">
        <v>2877</v>
      </c>
      <c r="Q8" s="221" t="s">
        <v>641</v>
      </c>
      <c r="R8" s="289" t="s">
        <v>2834</v>
      </c>
    </row>
    <row r="9" spans="1:18" ht="17" thickBot="1" x14ac:dyDescent="0.25">
      <c r="A9" s="228">
        <v>365</v>
      </c>
      <c r="B9" s="275" t="s">
        <v>182</v>
      </c>
      <c r="C9" s="230" t="s">
        <v>2878</v>
      </c>
      <c r="D9" s="243" t="s">
        <v>37</v>
      </c>
      <c r="E9" s="243" t="s">
        <v>2430</v>
      </c>
      <c r="F9" s="264">
        <v>8.9899999999999994E-2</v>
      </c>
      <c r="G9" s="243" t="s">
        <v>395</v>
      </c>
      <c r="H9" s="265">
        <v>42716</v>
      </c>
      <c r="I9" s="265">
        <v>42726</v>
      </c>
      <c r="J9" s="243" t="s">
        <v>1164</v>
      </c>
      <c r="K9" s="243" t="s">
        <v>2879</v>
      </c>
      <c r="L9" s="243" t="s">
        <v>1143</v>
      </c>
      <c r="M9" s="243" t="s">
        <v>1143</v>
      </c>
      <c r="N9" s="243" t="s">
        <v>1143</v>
      </c>
      <c r="O9" s="243" t="s">
        <v>2615</v>
      </c>
      <c r="P9" s="243" t="s">
        <v>2880</v>
      </c>
      <c r="Q9" s="231" t="s">
        <v>2881</v>
      </c>
      <c r="R9" s="231" t="s">
        <v>2799</v>
      </c>
    </row>
    <row r="10" spans="1:18" ht="17" thickBot="1" x14ac:dyDescent="0.25">
      <c r="A10" s="235">
        <v>368</v>
      </c>
      <c r="B10" s="245" t="s">
        <v>53</v>
      </c>
      <c r="C10" s="231" t="s">
        <v>2332</v>
      </c>
      <c r="D10" s="232" t="s">
        <v>395</v>
      </c>
      <c r="E10" s="232" t="s">
        <v>1559</v>
      </c>
      <c r="F10" s="233">
        <v>2.98E-2</v>
      </c>
      <c r="G10" s="232" t="s">
        <v>395</v>
      </c>
      <c r="H10" s="234">
        <v>42717</v>
      </c>
      <c r="I10" s="234">
        <v>42719</v>
      </c>
      <c r="J10" s="232" t="s">
        <v>2882</v>
      </c>
      <c r="K10" s="232" t="s">
        <v>1143</v>
      </c>
      <c r="L10" s="232" t="s">
        <v>1143</v>
      </c>
      <c r="M10" s="232" t="s">
        <v>1143</v>
      </c>
      <c r="N10" s="232" t="s">
        <v>1143</v>
      </c>
      <c r="O10" s="232" t="s">
        <v>1143</v>
      </c>
      <c r="P10" s="232" t="s">
        <v>2883</v>
      </c>
      <c r="Q10" s="290" t="s">
        <v>425</v>
      </c>
      <c r="R10" s="231" t="s">
        <v>2799</v>
      </c>
    </row>
    <row r="11" spans="1:18" ht="17" thickBot="1" x14ac:dyDescent="0.25">
      <c r="A11" s="235">
        <v>447</v>
      </c>
      <c r="B11" s="254" t="s">
        <v>36</v>
      </c>
      <c r="C11" s="231" t="s">
        <v>2884</v>
      </c>
      <c r="D11" s="232" t="s">
        <v>37</v>
      </c>
      <c r="E11" s="232" t="s">
        <v>1559</v>
      </c>
      <c r="F11" s="233">
        <v>4.9599999999999998E-2</v>
      </c>
      <c r="G11" s="232" t="s">
        <v>395</v>
      </c>
      <c r="H11" s="234">
        <v>42718</v>
      </c>
      <c r="I11" s="234">
        <v>42732</v>
      </c>
      <c r="J11" s="232" t="s">
        <v>1164</v>
      </c>
      <c r="K11" s="232" t="s">
        <v>1143</v>
      </c>
      <c r="L11" s="232" t="s">
        <v>1143</v>
      </c>
      <c r="M11" s="232" t="s">
        <v>2885</v>
      </c>
      <c r="N11" s="232" t="s">
        <v>1659</v>
      </c>
      <c r="O11" s="232" t="s">
        <v>2886</v>
      </c>
      <c r="P11" s="232" t="s">
        <v>2887</v>
      </c>
      <c r="Q11" s="286" t="s">
        <v>2045</v>
      </c>
      <c r="R11" s="297" t="s">
        <v>2816</v>
      </c>
    </row>
    <row r="12" spans="1:18" ht="18" thickBot="1" x14ac:dyDescent="0.25">
      <c r="A12" s="228">
        <v>605</v>
      </c>
      <c r="B12" s="267" t="s">
        <v>21</v>
      </c>
      <c r="C12" s="230" t="s">
        <v>2339</v>
      </c>
      <c r="D12" s="243" t="s">
        <v>37</v>
      </c>
      <c r="E12" s="243" t="s">
        <v>2430</v>
      </c>
      <c r="F12" s="264">
        <v>0.12</v>
      </c>
      <c r="G12" s="243" t="s">
        <v>395</v>
      </c>
      <c r="H12" s="265">
        <v>42661</v>
      </c>
      <c r="I12" s="265">
        <v>42730</v>
      </c>
      <c r="J12" s="243" t="s">
        <v>1164</v>
      </c>
      <c r="K12" s="243" t="s">
        <v>2888</v>
      </c>
      <c r="L12" s="243" t="s">
        <v>1143</v>
      </c>
      <c r="M12" s="243" t="s">
        <v>1143</v>
      </c>
      <c r="N12" s="243" t="s">
        <v>1143</v>
      </c>
      <c r="O12" s="243" t="s">
        <v>1143</v>
      </c>
      <c r="P12" s="243" t="s">
        <v>2889</v>
      </c>
      <c r="Q12" s="221" t="s">
        <v>113</v>
      </c>
      <c r="R12" s="289" t="s">
        <v>1241</v>
      </c>
    </row>
    <row r="13" spans="1:18" ht="17" thickBot="1" x14ac:dyDescent="0.25">
      <c r="A13" s="235">
        <v>621</v>
      </c>
      <c r="B13" s="244" t="s">
        <v>16</v>
      </c>
      <c r="C13" s="231" t="s">
        <v>2128</v>
      </c>
      <c r="D13" s="243" t="s">
        <v>37</v>
      </c>
      <c r="E13" s="232" t="s">
        <v>1559</v>
      </c>
      <c r="F13" s="233">
        <v>0</v>
      </c>
      <c r="G13" s="232" t="s">
        <v>395</v>
      </c>
      <c r="H13" s="234">
        <v>42706</v>
      </c>
      <c r="I13" s="234">
        <v>42706</v>
      </c>
      <c r="J13" s="232" t="s">
        <v>2890</v>
      </c>
      <c r="K13" s="232" t="s">
        <v>1143</v>
      </c>
      <c r="L13" s="232" t="s">
        <v>1417</v>
      </c>
      <c r="M13" s="232" t="s">
        <v>2891</v>
      </c>
      <c r="N13" s="232" t="s">
        <v>1143</v>
      </c>
      <c r="O13" s="232" t="s">
        <v>2511</v>
      </c>
      <c r="P13" s="232" t="s">
        <v>2892</v>
      </c>
      <c r="Q13" s="296" t="s">
        <v>1645</v>
      </c>
      <c r="R13" s="275" t="s">
        <v>1174</v>
      </c>
    </row>
    <row r="14" spans="1:18" ht="17" thickBot="1" x14ac:dyDescent="0.25">
      <c r="A14" s="235">
        <v>644</v>
      </c>
      <c r="B14" s="245" t="s">
        <v>53</v>
      </c>
      <c r="C14" s="231" t="s">
        <v>2893</v>
      </c>
      <c r="D14" s="243" t="s">
        <v>37</v>
      </c>
      <c r="E14" s="232" t="s">
        <v>1559</v>
      </c>
      <c r="F14" s="233">
        <v>0.1</v>
      </c>
      <c r="G14" s="232" t="s">
        <v>395</v>
      </c>
      <c r="H14" s="234">
        <v>42731</v>
      </c>
      <c r="I14" s="234">
        <v>42731</v>
      </c>
      <c r="J14" s="232" t="s">
        <v>1151</v>
      </c>
      <c r="K14" s="232" t="s">
        <v>1143</v>
      </c>
      <c r="L14" s="232" t="s">
        <v>1143</v>
      </c>
      <c r="M14" s="232" t="s">
        <v>2894</v>
      </c>
      <c r="N14" s="232" t="s">
        <v>1143</v>
      </c>
      <c r="O14" s="232" t="s">
        <v>2615</v>
      </c>
      <c r="P14" s="232" t="s">
        <v>2895</v>
      </c>
      <c r="Q14" s="292" t="s">
        <v>2896</v>
      </c>
      <c r="R14" s="231" t="s">
        <v>2799</v>
      </c>
    </row>
    <row r="15" spans="1:18" ht="17" thickBot="1" x14ac:dyDescent="0.25">
      <c r="A15" s="235">
        <v>701</v>
      </c>
      <c r="B15" s="245" t="s">
        <v>53</v>
      </c>
      <c r="C15" s="231" t="s">
        <v>2136</v>
      </c>
      <c r="D15" s="243" t="s">
        <v>37</v>
      </c>
      <c r="E15" s="232" t="s">
        <v>2430</v>
      </c>
      <c r="F15" s="233">
        <v>0</v>
      </c>
      <c r="G15" s="232" t="s">
        <v>395</v>
      </c>
      <c r="H15" s="234">
        <v>42719</v>
      </c>
      <c r="I15" s="234">
        <v>42732</v>
      </c>
      <c r="J15" s="232" t="s">
        <v>1164</v>
      </c>
      <c r="K15" s="232" t="s">
        <v>2897</v>
      </c>
      <c r="L15" s="232" t="s">
        <v>1143</v>
      </c>
      <c r="M15" s="232" t="s">
        <v>1143</v>
      </c>
      <c r="N15" s="232" t="s">
        <v>1143</v>
      </c>
      <c r="O15" s="232" t="s">
        <v>2898</v>
      </c>
      <c r="P15" s="232" t="s">
        <v>2899</v>
      </c>
      <c r="Q15" s="296" t="s">
        <v>1645</v>
      </c>
      <c r="R15" s="231" t="s">
        <v>2799</v>
      </c>
    </row>
    <row r="16" spans="1:18" ht="18" thickBot="1" x14ac:dyDescent="0.25">
      <c r="A16" s="228">
        <v>993</v>
      </c>
      <c r="B16" s="245" t="s">
        <v>53</v>
      </c>
      <c r="C16" s="230" t="s">
        <v>1572</v>
      </c>
      <c r="D16" s="243" t="s">
        <v>37</v>
      </c>
      <c r="E16" s="243" t="s">
        <v>2430</v>
      </c>
      <c r="F16" s="233">
        <v>0</v>
      </c>
      <c r="G16" s="232" t="s">
        <v>395</v>
      </c>
      <c r="H16" s="265">
        <v>42712</v>
      </c>
      <c r="I16" s="265">
        <v>42713</v>
      </c>
      <c r="J16" s="243" t="s">
        <v>1164</v>
      </c>
      <c r="K16" s="243" t="s">
        <v>1143</v>
      </c>
      <c r="L16" s="243" t="s">
        <v>1143</v>
      </c>
      <c r="M16" s="243" t="s">
        <v>1143</v>
      </c>
      <c r="N16" s="243" t="s">
        <v>1143</v>
      </c>
      <c r="O16" s="243" t="s">
        <v>2872</v>
      </c>
      <c r="P16" s="243" t="s">
        <v>2900</v>
      </c>
      <c r="Q16" s="292" t="s">
        <v>2901</v>
      </c>
      <c r="R16" s="289" t="s">
        <v>2834</v>
      </c>
    </row>
    <row r="17" spans="1:18" ht="17" thickBot="1" x14ac:dyDescent="0.25">
      <c r="A17" s="228" t="s">
        <v>37</v>
      </c>
      <c r="B17" s="236" t="s">
        <v>64</v>
      </c>
      <c r="C17" s="231" t="s">
        <v>1472</v>
      </c>
      <c r="D17" s="542" t="s">
        <v>1473</v>
      </c>
      <c r="E17" s="543"/>
      <c r="F17" s="543"/>
      <c r="G17" s="544"/>
      <c r="H17" s="542" t="s">
        <v>2902</v>
      </c>
      <c r="I17" s="544"/>
      <c r="J17" s="232" t="s">
        <v>2903</v>
      </c>
      <c r="K17" s="232" t="s">
        <v>2904</v>
      </c>
      <c r="L17" s="232" t="s">
        <v>1143</v>
      </c>
      <c r="M17" s="232" t="s">
        <v>1143</v>
      </c>
      <c r="N17" s="232" t="s">
        <v>1143</v>
      </c>
      <c r="O17" s="232" t="s">
        <v>1143</v>
      </c>
      <c r="P17" s="232" t="s">
        <v>2905</v>
      </c>
      <c r="Q17" s="563" t="s">
        <v>1951</v>
      </c>
      <c r="R17" s="539"/>
    </row>
    <row r="18" spans="1:18" ht="17" thickBot="1" x14ac:dyDescent="0.25">
      <c r="A18" s="546" t="s">
        <v>2472</v>
      </c>
      <c r="B18" s="548"/>
      <c r="C18" s="268"/>
      <c r="D18" s="534">
        <v>14</v>
      </c>
      <c r="E18" s="535"/>
      <c r="F18" s="535"/>
      <c r="G18" s="535"/>
      <c r="H18" s="535"/>
      <c r="I18" s="536"/>
      <c r="J18" s="251" t="s">
        <v>2906</v>
      </c>
      <c r="K18" s="269" t="s">
        <v>2907</v>
      </c>
      <c r="L18" s="270" t="s">
        <v>383</v>
      </c>
      <c r="M18" s="270" t="s">
        <v>2908</v>
      </c>
      <c r="N18" s="270" t="s">
        <v>383</v>
      </c>
      <c r="O18" s="270" t="s">
        <v>2909</v>
      </c>
      <c r="P18" s="550" t="s">
        <v>2910</v>
      </c>
      <c r="Q18" s="551"/>
      <c r="R18" s="552"/>
    </row>
    <row r="19" spans="1:18" ht="17" thickBot="1" x14ac:dyDescent="0.25">
      <c r="A19" s="588" t="s">
        <v>2477</v>
      </c>
      <c r="B19" s="589"/>
      <c r="C19" s="589"/>
      <c r="D19" s="589"/>
      <c r="E19" s="589"/>
      <c r="F19" s="589"/>
      <c r="G19" s="589"/>
      <c r="H19" s="589"/>
      <c r="I19" s="590"/>
      <c r="J19" s="271" t="s">
        <v>2911</v>
      </c>
      <c r="K19" s="272" t="s">
        <v>2912</v>
      </c>
      <c r="L19" s="272" t="s">
        <v>383</v>
      </c>
      <c r="M19" s="272" t="s">
        <v>2913</v>
      </c>
      <c r="N19" s="272" t="s">
        <v>383</v>
      </c>
      <c r="O19" s="272" t="s">
        <v>2914</v>
      </c>
      <c r="P19" s="563" t="s">
        <v>2915</v>
      </c>
      <c r="Q19" s="538"/>
      <c r="R19" s="539"/>
    </row>
    <row r="20" spans="1:18" ht="17" thickBot="1" x14ac:dyDescent="0.25">
      <c r="A20" s="493"/>
      <c r="B20" s="494"/>
      <c r="C20" s="494"/>
      <c r="D20" s="494"/>
      <c r="E20" s="494"/>
      <c r="F20" s="494"/>
      <c r="G20" s="494"/>
      <c r="H20" s="494"/>
      <c r="I20" s="494"/>
      <c r="J20" s="494"/>
      <c r="K20" s="494"/>
      <c r="L20" s="494"/>
      <c r="M20" s="494"/>
      <c r="N20" s="494"/>
      <c r="O20" s="494"/>
      <c r="P20" s="494"/>
      <c r="Q20" s="494"/>
      <c r="R20" s="495"/>
    </row>
  </sheetData>
  <mergeCells count="11">
    <mergeCell ref="A19:I19"/>
    <mergeCell ref="P19:R19"/>
    <mergeCell ref="A20:R20"/>
    <mergeCell ref="A1:B1"/>
    <mergeCell ref="A2:R2"/>
    <mergeCell ref="D17:G17"/>
    <mergeCell ref="H17:I17"/>
    <mergeCell ref="Q17:R17"/>
    <mergeCell ref="A18:B18"/>
    <mergeCell ref="D18:I18"/>
    <mergeCell ref="P18:R18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F53"/>
  <sheetViews>
    <sheetView topLeftCell="A37" workbookViewId="0">
      <selection activeCell="B52" sqref="B52"/>
    </sheetView>
  </sheetViews>
  <sheetFormatPr baseColWidth="10" defaultColWidth="8.83203125" defaultRowHeight="15" x14ac:dyDescent="0.2"/>
  <cols>
    <col min="1" max="1" width="41.33203125" bestFit="1" customWidth="1"/>
    <col min="2" max="4" width="16.6640625" customWidth="1"/>
    <col min="5" max="5" width="28.33203125" bestFit="1" customWidth="1"/>
    <col min="6" max="6" width="59.5" bestFit="1" customWidth="1"/>
  </cols>
  <sheetData>
    <row r="1" spans="1:6" x14ac:dyDescent="0.2">
      <c r="A1" s="9" t="s">
        <v>69</v>
      </c>
      <c r="B1" s="9" t="s">
        <v>70</v>
      </c>
      <c r="C1" s="9" t="s">
        <v>71</v>
      </c>
      <c r="D1" s="9" t="s">
        <v>72</v>
      </c>
      <c r="E1" s="9" t="s">
        <v>73</v>
      </c>
      <c r="F1" s="9" t="s">
        <v>74</v>
      </c>
    </row>
    <row r="2" spans="1:6" ht="30" customHeight="1" x14ac:dyDescent="0.2">
      <c r="A2" s="10" t="s">
        <v>75</v>
      </c>
      <c r="B2" s="10" t="s">
        <v>76</v>
      </c>
      <c r="C2" s="11">
        <v>42373</v>
      </c>
      <c r="D2" s="10">
        <v>9036</v>
      </c>
      <c r="E2" s="10" t="s">
        <v>77</v>
      </c>
      <c r="F2" s="10" t="s">
        <v>78</v>
      </c>
    </row>
    <row r="3" spans="1:6" ht="30" customHeight="1" x14ac:dyDescent="0.2">
      <c r="A3" s="10" t="s">
        <v>75</v>
      </c>
      <c r="B3" s="10" t="s">
        <v>8</v>
      </c>
      <c r="C3" s="11">
        <v>42373</v>
      </c>
      <c r="D3" s="10">
        <v>881</v>
      </c>
      <c r="E3" s="10" t="s">
        <v>79</v>
      </c>
      <c r="F3" s="10" t="s">
        <v>80</v>
      </c>
    </row>
    <row r="4" spans="1:6" ht="30" customHeight="1" x14ac:dyDescent="0.2">
      <c r="A4" s="10" t="s">
        <v>75</v>
      </c>
      <c r="B4" s="10" t="s">
        <v>11</v>
      </c>
      <c r="C4" s="11">
        <v>42382</v>
      </c>
      <c r="D4" s="10">
        <v>992</v>
      </c>
      <c r="E4" s="10" t="s">
        <v>81</v>
      </c>
      <c r="F4" s="10" t="s">
        <v>82</v>
      </c>
    </row>
    <row r="5" spans="1:6" ht="30" customHeight="1" x14ac:dyDescent="0.2">
      <c r="A5" s="10" t="s">
        <v>75</v>
      </c>
      <c r="B5" s="10" t="s">
        <v>11</v>
      </c>
      <c r="C5" s="11">
        <v>42382</v>
      </c>
      <c r="D5" s="10">
        <v>993</v>
      </c>
      <c r="E5" s="10" t="s">
        <v>83</v>
      </c>
      <c r="F5" s="10" t="s">
        <v>84</v>
      </c>
    </row>
    <row r="6" spans="1:6" ht="30" customHeight="1" x14ac:dyDescent="0.2">
      <c r="A6" s="10" t="s">
        <v>85</v>
      </c>
      <c r="B6" s="10" t="s">
        <v>55</v>
      </c>
      <c r="C6" s="11">
        <v>42404</v>
      </c>
      <c r="D6" s="10">
        <v>891</v>
      </c>
      <c r="E6" s="10" t="s">
        <v>86</v>
      </c>
      <c r="F6" s="10" t="s">
        <v>87</v>
      </c>
    </row>
    <row r="7" spans="1:6" ht="30" customHeight="1" x14ac:dyDescent="0.2">
      <c r="A7" s="10" t="s">
        <v>85</v>
      </c>
      <c r="B7" s="10" t="s">
        <v>8</v>
      </c>
      <c r="C7" s="11">
        <v>42415</v>
      </c>
      <c r="D7" s="10">
        <v>901</v>
      </c>
      <c r="E7" s="10" t="s">
        <v>65</v>
      </c>
      <c r="F7" s="10" t="s">
        <v>87</v>
      </c>
    </row>
    <row r="8" spans="1:6" ht="30" customHeight="1" x14ac:dyDescent="0.2">
      <c r="A8" s="10" t="s">
        <v>85</v>
      </c>
      <c r="B8" s="10" t="s">
        <v>10</v>
      </c>
      <c r="C8" s="11">
        <v>42412</v>
      </c>
      <c r="D8" s="10">
        <v>999</v>
      </c>
      <c r="E8" s="10" t="s">
        <v>88</v>
      </c>
      <c r="F8" s="10" t="s">
        <v>89</v>
      </c>
    </row>
    <row r="9" spans="1:6" ht="30" customHeight="1" x14ac:dyDescent="0.2">
      <c r="A9" s="10" t="s">
        <v>85</v>
      </c>
      <c r="B9" s="10" t="s">
        <v>9</v>
      </c>
      <c r="C9" s="11">
        <v>42415</v>
      </c>
      <c r="D9" s="10">
        <v>916</v>
      </c>
      <c r="E9" s="10" t="s">
        <v>90</v>
      </c>
      <c r="F9" s="10" t="s">
        <v>91</v>
      </c>
    </row>
    <row r="10" spans="1:6" ht="30" customHeight="1" x14ac:dyDescent="0.2">
      <c r="A10" s="10" t="s">
        <v>85</v>
      </c>
      <c r="B10" s="10" t="s">
        <v>9</v>
      </c>
      <c r="C10" s="11">
        <v>42418</v>
      </c>
      <c r="D10" s="10">
        <v>918</v>
      </c>
      <c r="E10" s="10" t="s">
        <v>92</v>
      </c>
      <c r="F10" s="10" t="s">
        <v>82</v>
      </c>
    </row>
    <row r="11" spans="1:6" ht="30" customHeight="1" x14ac:dyDescent="0.2">
      <c r="A11" s="10" t="s">
        <v>93</v>
      </c>
      <c r="B11" s="10" t="s">
        <v>9</v>
      </c>
      <c r="C11" s="11">
        <v>42432</v>
      </c>
      <c r="D11" s="10">
        <v>942</v>
      </c>
      <c r="E11" s="10" t="s">
        <v>94</v>
      </c>
      <c r="F11" s="10" t="s">
        <v>95</v>
      </c>
    </row>
    <row r="12" spans="1:6" ht="30" customHeight="1" x14ac:dyDescent="0.2">
      <c r="A12" s="10" t="s">
        <v>93</v>
      </c>
      <c r="B12" s="10" t="s">
        <v>11</v>
      </c>
      <c r="C12" s="11">
        <v>42450</v>
      </c>
      <c r="D12" s="10">
        <v>166</v>
      </c>
      <c r="E12" s="10" t="s">
        <v>96</v>
      </c>
      <c r="F12" s="10" t="s">
        <v>87</v>
      </c>
    </row>
    <row r="13" spans="1:6" ht="30" customHeight="1" x14ac:dyDescent="0.2">
      <c r="A13" s="10" t="s">
        <v>93</v>
      </c>
      <c r="B13" s="10" t="s">
        <v>56</v>
      </c>
      <c r="C13" s="11">
        <v>42459</v>
      </c>
      <c r="D13" s="10">
        <v>96</v>
      </c>
      <c r="E13" s="10" t="s">
        <v>97</v>
      </c>
      <c r="F13" s="10" t="s">
        <v>80</v>
      </c>
    </row>
    <row r="14" spans="1:6" ht="30" customHeight="1" x14ac:dyDescent="0.2">
      <c r="A14" s="10" t="s">
        <v>93</v>
      </c>
      <c r="B14" s="10" t="s">
        <v>56</v>
      </c>
      <c r="C14" s="11">
        <v>42459</v>
      </c>
      <c r="D14" s="10">
        <v>255</v>
      </c>
      <c r="E14" s="10" t="s">
        <v>98</v>
      </c>
      <c r="F14" s="10" t="s">
        <v>82</v>
      </c>
    </row>
    <row r="15" spans="1:6" ht="30" customHeight="1" x14ac:dyDescent="0.2">
      <c r="A15" s="10" t="s">
        <v>99</v>
      </c>
      <c r="B15" s="10" t="s">
        <v>109</v>
      </c>
      <c r="C15" s="11">
        <v>42461</v>
      </c>
      <c r="D15" s="10">
        <v>316</v>
      </c>
      <c r="E15" s="10" t="s">
        <v>127</v>
      </c>
      <c r="F15" s="10" t="s">
        <v>128</v>
      </c>
    </row>
    <row r="16" spans="1:6" ht="30" customHeight="1" x14ac:dyDescent="0.2">
      <c r="A16" s="10" t="s">
        <v>99</v>
      </c>
      <c r="B16" s="10" t="s">
        <v>109</v>
      </c>
      <c r="C16" s="11">
        <v>42461</v>
      </c>
      <c r="D16" s="10">
        <v>383</v>
      </c>
      <c r="E16" s="10" t="s">
        <v>129</v>
      </c>
      <c r="F16" s="10" t="s">
        <v>87</v>
      </c>
    </row>
    <row r="17" spans="1:6" ht="30" customHeight="1" x14ac:dyDescent="0.2">
      <c r="A17" s="10" t="s">
        <v>99</v>
      </c>
      <c r="B17" s="10" t="s">
        <v>109</v>
      </c>
      <c r="C17" s="11">
        <v>42461</v>
      </c>
      <c r="D17" s="10">
        <v>437</v>
      </c>
      <c r="E17" s="10" t="s">
        <v>130</v>
      </c>
      <c r="F17" s="10" t="s">
        <v>131</v>
      </c>
    </row>
    <row r="18" spans="1:6" ht="30" customHeight="1" x14ac:dyDescent="0.2">
      <c r="A18" s="10" t="s">
        <v>99</v>
      </c>
      <c r="B18" s="10" t="s">
        <v>109</v>
      </c>
      <c r="C18" s="11">
        <v>42467</v>
      </c>
      <c r="D18" s="10">
        <v>608</v>
      </c>
      <c r="E18" s="10" t="s">
        <v>132</v>
      </c>
      <c r="F18" s="10" t="s">
        <v>128</v>
      </c>
    </row>
    <row r="19" spans="1:6" s="6" customFormat="1" ht="30" customHeight="1" x14ac:dyDescent="0.2">
      <c r="A19" s="10" t="s">
        <v>99</v>
      </c>
      <c r="B19" s="10" t="s">
        <v>109</v>
      </c>
      <c r="C19" s="11">
        <v>42468</v>
      </c>
      <c r="D19" s="10">
        <v>630</v>
      </c>
      <c r="E19" s="10" t="s">
        <v>68</v>
      </c>
      <c r="F19" s="10" t="s">
        <v>133</v>
      </c>
    </row>
    <row r="20" spans="1:6" s="6" customFormat="1" ht="30" customHeight="1" x14ac:dyDescent="0.2">
      <c r="A20" s="10" t="s">
        <v>99</v>
      </c>
      <c r="B20" s="10" t="s">
        <v>115</v>
      </c>
      <c r="C20" s="11">
        <v>42480</v>
      </c>
      <c r="D20" s="10">
        <v>685</v>
      </c>
      <c r="E20" s="10" t="s">
        <v>134</v>
      </c>
      <c r="F20" s="10" t="s">
        <v>135</v>
      </c>
    </row>
    <row r="21" spans="1:6" s="6" customFormat="1" ht="30" customHeight="1" x14ac:dyDescent="0.2">
      <c r="A21" s="10" t="s">
        <v>99</v>
      </c>
      <c r="B21" s="10" t="s">
        <v>115</v>
      </c>
      <c r="C21" s="11">
        <v>42487</v>
      </c>
      <c r="D21" s="10">
        <v>733</v>
      </c>
      <c r="E21" s="10" t="s">
        <v>101</v>
      </c>
      <c r="F21" s="10" t="s">
        <v>136</v>
      </c>
    </row>
    <row r="22" spans="1:6" s="6" customFormat="1" ht="30" customHeight="1" x14ac:dyDescent="0.2">
      <c r="A22" s="10" t="s">
        <v>99</v>
      </c>
      <c r="B22" s="10" t="s">
        <v>109</v>
      </c>
      <c r="C22" s="11">
        <v>42487</v>
      </c>
      <c r="D22" s="10">
        <v>759</v>
      </c>
      <c r="E22" s="10" t="s">
        <v>137</v>
      </c>
      <c r="F22" s="10" t="s">
        <v>87</v>
      </c>
    </row>
    <row r="23" spans="1:6" s="6" customFormat="1" ht="30" customHeight="1" x14ac:dyDescent="0.2">
      <c r="A23" s="10" t="s">
        <v>138</v>
      </c>
      <c r="B23" s="10" t="s">
        <v>113</v>
      </c>
      <c r="C23" s="11">
        <v>42499</v>
      </c>
      <c r="D23" s="10">
        <v>816</v>
      </c>
      <c r="E23" s="10" t="s">
        <v>139</v>
      </c>
      <c r="F23" s="10" t="s">
        <v>87</v>
      </c>
    </row>
    <row r="24" spans="1:6" s="6" customFormat="1" ht="30" customHeight="1" x14ac:dyDescent="0.2">
      <c r="A24" s="10" t="s">
        <v>138</v>
      </c>
      <c r="B24" s="10" t="s">
        <v>109</v>
      </c>
      <c r="C24" s="11">
        <v>42512</v>
      </c>
      <c r="D24" s="10">
        <v>961</v>
      </c>
      <c r="E24" s="10" t="s">
        <v>140</v>
      </c>
      <c r="F24" s="10" t="s">
        <v>141</v>
      </c>
    </row>
    <row r="25" spans="1:6" ht="30" customHeight="1" x14ac:dyDescent="0.2">
      <c r="A25" s="10" t="s">
        <v>138</v>
      </c>
      <c r="B25" s="10" t="s">
        <v>113</v>
      </c>
      <c r="C25" s="11">
        <v>42521</v>
      </c>
      <c r="D25" s="10">
        <v>125</v>
      </c>
      <c r="E25" s="10" t="s">
        <v>142</v>
      </c>
      <c r="F25" s="10" t="s">
        <v>111</v>
      </c>
    </row>
    <row r="26" spans="1:6" ht="30" customHeight="1" x14ac:dyDescent="0.2">
      <c r="A26" s="10" t="s">
        <v>108</v>
      </c>
      <c r="B26" s="10" t="s">
        <v>109</v>
      </c>
      <c r="C26" s="11">
        <v>42522</v>
      </c>
      <c r="D26" s="10">
        <v>806</v>
      </c>
      <c r="E26" s="10" t="s">
        <v>110</v>
      </c>
      <c r="F26" s="10" t="s">
        <v>111</v>
      </c>
    </row>
    <row r="27" spans="1:6" ht="30" customHeight="1" x14ac:dyDescent="0.2">
      <c r="A27" s="10" t="s">
        <v>108</v>
      </c>
      <c r="B27" s="10" t="s">
        <v>113</v>
      </c>
      <c r="C27" s="11">
        <v>42528</v>
      </c>
      <c r="D27" s="10">
        <v>475</v>
      </c>
      <c r="E27" s="10" t="s">
        <v>114</v>
      </c>
      <c r="F27" s="10" t="s">
        <v>80</v>
      </c>
    </row>
    <row r="28" spans="1:6" ht="30" customHeight="1" x14ac:dyDescent="0.2">
      <c r="A28" s="10" t="s">
        <v>108</v>
      </c>
      <c r="B28" s="10" t="s">
        <v>115</v>
      </c>
      <c r="C28" s="11">
        <v>42541</v>
      </c>
      <c r="D28" s="10">
        <v>167</v>
      </c>
      <c r="E28" s="10" t="s">
        <v>116</v>
      </c>
      <c r="F28" s="10" t="s">
        <v>117</v>
      </c>
    </row>
    <row r="29" spans="1:6" ht="30" customHeight="1" x14ac:dyDescent="0.2">
      <c r="A29" s="10" t="s">
        <v>108</v>
      </c>
      <c r="B29" s="10" t="s">
        <v>109</v>
      </c>
      <c r="C29" s="11">
        <v>42551</v>
      </c>
      <c r="D29" s="10">
        <v>15</v>
      </c>
      <c r="E29" s="10" t="s">
        <v>112</v>
      </c>
      <c r="F29" s="10" t="s">
        <v>87</v>
      </c>
    </row>
    <row r="30" spans="1:6" ht="30" customHeight="1" x14ac:dyDescent="0.2">
      <c r="A30" s="10" t="s">
        <v>118</v>
      </c>
      <c r="B30" s="10" t="s">
        <v>119</v>
      </c>
      <c r="C30" s="11">
        <v>42569</v>
      </c>
      <c r="D30" s="10">
        <v>107</v>
      </c>
      <c r="E30" s="10" t="s">
        <v>120</v>
      </c>
      <c r="F30" s="10" t="s">
        <v>121</v>
      </c>
    </row>
    <row r="31" spans="1:6" ht="30" customHeight="1" x14ac:dyDescent="0.2">
      <c r="A31" s="10" t="s">
        <v>118</v>
      </c>
      <c r="B31" s="10" t="s">
        <v>115</v>
      </c>
      <c r="C31" s="11">
        <v>42564</v>
      </c>
      <c r="D31" s="10">
        <v>89</v>
      </c>
      <c r="E31" s="10" t="s">
        <v>122</v>
      </c>
      <c r="F31" s="10" t="s">
        <v>123</v>
      </c>
    </row>
    <row r="32" spans="1:6" ht="30" customHeight="1" x14ac:dyDescent="0.2">
      <c r="A32" s="10" t="s">
        <v>124</v>
      </c>
      <c r="B32" s="10" t="s">
        <v>113</v>
      </c>
      <c r="C32" s="11">
        <v>42583</v>
      </c>
      <c r="D32" s="10">
        <v>226</v>
      </c>
      <c r="E32" s="10" t="s">
        <v>125</v>
      </c>
      <c r="F32" s="10" t="s">
        <v>126</v>
      </c>
    </row>
    <row r="33" spans="1:6" ht="30" customHeight="1" x14ac:dyDescent="0.2">
      <c r="A33" s="10" t="s">
        <v>124</v>
      </c>
      <c r="B33" s="10" t="s">
        <v>113</v>
      </c>
      <c r="C33" s="11">
        <v>42587</v>
      </c>
      <c r="D33" s="10">
        <v>393</v>
      </c>
      <c r="E33" s="10" t="s">
        <v>147</v>
      </c>
      <c r="F33" s="10" t="s">
        <v>155</v>
      </c>
    </row>
    <row r="34" spans="1:6" ht="30" customHeight="1" x14ac:dyDescent="0.2">
      <c r="A34" s="10" t="s">
        <v>124</v>
      </c>
      <c r="B34" s="10" t="s">
        <v>119</v>
      </c>
      <c r="C34" s="11">
        <v>42583</v>
      </c>
      <c r="D34" s="10">
        <v>394</v>
      </c>
      <c r="E34" s="10" t="s">
        <v>149</v>
      </c>
      <c r="F34" s="10" t="s">
        <v>156</v>
      </c>
    </row>
    <row r="35" spans="1:6" ht="30" customHeight="1" x14ac:dyDescent="0.2">
      <c r="A35" s="10" t="s">
        <v>124</v>
      </c>
      <c r="B35" s="10" t="s">
        <v>109</v>
      </c>
      <c r="C35" s="11">
        <v>42601</v>
      </c>
      <c r="D35" s="10">
        <v>676</v>
      </c>
      <c r="E35" s="10" t="s">
        <v>144</v>
      </c>
      <c r="F35" s="10" t="s">
        <v>157</v>
      </c>
    </row>
    <row r="36" spans="1:6" ht="30" customHeight="1" x14ac:dyDescent="0.2">
      <c r="A36" s="10" t="s">
        <v>124</v>
      </c>
      <c r="B36" s="10" t="s">
        <v>109</v>
      </c>
      <c r="C36" s="11">
        <v>42608</v>
      </c>
      <c r="D36" s="10">
        <v>678</v>
      </c>
      <c r="E36" s="10" t="s">
        <v>150</v>
      </c>
      <c r="F36" s="10" t="s">
        <v>158</v>
      </c>
    </row>
    <row r="37" spans="1:6" ht="30" customHeight="1" x14ac:dyDescent="0.2">
      <c r="A37" s="10" t="s">
        <v>124</v>
      </c>
      <c r="B37" s="10" t="s">
        <v>151</v>
      </c>
      <c r="C37" s="11">
        <v>42611</v>
      </c>
      <c r="D37" s="10">
        <v>691</v>
      </c>
      <c r="E37" s="10" t="s">
        <v>159</v>
      </c>
      <c r="F37" s="10" t="s">
        <v>160</v>
      </c>
    </row>
    <row r="38" spans="1:6" ht="16" x14ac:dyDescent="0.2">
      <c r="A38" s="10" t="s">
        <v>161</v>
      </c>
      <c r="B38" s="10" t="s">
        <v>109</v>
      </c>
      <c r="C38" s="11">
        <v>42621</v>
      </c>
      <c r="D38" s="10">
        <v>701</v>
      </c>
      <c r="E38" s="10" t="s">
        <v>162</v>
      </c>
      <c r="F38" s="10" t="s">
        <v>141</v>
      </c>
    </row>
    <row r="39" spans="1:6" ht="32" x14ac:dyDescent="0.2">
      <c r="A39" s="10" t="s">
        <v>161</v>
      </c>
      <c r="B39" s="10" t="s">
        <v>115</v>
      </c>
      <c r="C39" s="11">
        <v>42622</v>
      </c>
      <c r="D39" s="10">
        <v>977</v>
      </c>
      <c r="E39" s="10" t="s">
        <v>163</v>
      </c>
      <c r="F39" s="10" t="s">
        <v>164</v>
      </c>
    </row>
    <row r="40" spans="1:6" ht="16" x14ac:dyDescent="0.2">
      <c r="A40" s="10" t="s">
        <v>161</v>
      </c>
      <c r="B40" s="10" t="s">
        <v>115</v>
      </c>
      <c r="C40" s="11">
        <v>42626</v>
      </c>
      <c r="D40" s="10">
        <v>787</v>
      </c>
      <c r="E40" s="10" t="s">
        <v>152</v>
      </c>
      <c r="F40" s="10" t="s">
        <v>165</v>
      </c>
    </row>
    <row r="41" spans="1:6" ht="16" x14ac:dyDescent="0.2">
      <c r="A41" s="10" t="s">
        <v>161</v>
      </c>
      <c r="B41" s="10" t="s">
        <v>148</v>
      </c>
      <c r="C41" s="11">
        <v>42642</v>
      </c>
      <c r="D41" s="10">
        <v>138</v>
      </c>
      <c r="E41" s="10" t="s">
        <v>166</v>
      </c>
      <c r="F41" s="10" t="s">
        <v>135</v>
      </c>
    </row>
    <row r="42" spans="1:6" ht="32" x14ac:dyDescent="0.2">
      <c r="A42" s="10" t="s">
        <v>161</v>
      </c>
      <c r="B42" s="10" t="s">
        <v>119</v>
      </c>
      <c r="C42" s="11">
        <v>42642</v>
      </c>
      <c r="D42" s="10">
        <v>186</v>
      </c>
      <c r="E42" s="10" t="s">
        <v>167</v>
      </c>
      <c r="F42" s="10" t="s">
        <v>168</v>
      </c>
    </row>
    <row r="43" spans="1:6" ht="16" x14ac:dyDescent="0.2">
      <c r="A43" s="10" t="s">
        <v>169</v>
      </c>
      <c r="B43" s="10" t="s">
        <v>170</v>
      </c>
      <c r="C43" s="11">
        <v>42648</v>
      </c>
      <c r="D43" s="10">
        <v>235</v>
      </c>
      <c r="E43" s="10" t="s">
        <v>171</v>
      </c>
      <c r="F43" s="10" t="s">
        <v>172</v>
      </c>
    </row>
    <row r="44" spans="1:6" ht="16" x14ac:dyDescent="0.2">
      <c r="A44" s="10" t="s">
        <v>169</v>
      </c>
      <c r="B44" s="10" t="s">
        <v>113</v>
      </c>
      <c r="C44" s="11">
        <v>42650</v>
      </c>
      <c r="D44" s="10">
        <v>257</v>
      </c>
      <c r="E44" s="10" t="s">
        <v>173</v>
      </c>
      <c r="F44" s="10" t="s">
        <v>174</v>
      </c>
    </row>
    <row r="45" spans="1:6" ht="32" x14ac:dyDescent="0.2">
      <c r="A45" s="10" t="s">
        <v>169</v>
      </c>
      <c r="B45" s="10" t="s">
        <v>175</v>
      </c>
      <c r="C45" s="11">
        <v>42660</v>
      </c>
      <c r="D45" s="10">
        <v>130</v>
      </c>
      <c r="E45" s="10" t="s">
        <v>154</v>
      </c>
      <c r="F45" s="10" t="s">
        <v>176</v>
      </c>
    </row>
    <row r="46" spans="1:6" x14ac:dyDescent="0.2">
      <c r="A46" s="15"/>
    </row>
    <row r="51" spans="1:2" s="14" customFormat="1" ht="30" customHeight="1" x14ac:dyDescent="0.2">
      <c r="A51" s="17" t="s">
        <v>177</v>
      </c>
      <c r="B51" s="18">
        <v>106</v>
      </c>
    </row>
    <row r="52" spans="1:2" s="14" customFormat="1" ht="30" customHeight="1" x14ac:dyDescent="0.2">
      <c r="A52" s="17" t="s">
        <v>178</v>
      </c>
      <c r="B52" s="18">
        <v>43</v>
      </c>
    </row>
    <row r="53" spans="1:2" s="14" customFormat="1" ht="30" customHeight="1" x14ac:dyDescent="0.2">
      <c r="A53" s="17" t="s">
        <v>179</v>
      </c>
      <c r="B53" s="19">
        <f>B52/B51*100</f>
        <v>40.566037735849058</v>
      </c>
    </row>
  </sheetData>
  <pageMargins left="0.511811024" right="0.511811024" top="0.78740157499999996" bottom="0.78740157499999996" header="0.31496062000000002" footer="0.31496062000000002"/>
  <pageSetup paperSize="9" scale="8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H253"/>
  <sheetViews>
    <sheetView tabSelected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83" defaultRowHeight="15" x14ac:dyDescent="0.2"/>
  <cols>
    <col min="1" max="1" width="18.33203125" style="4" bestFit="1" customWidth="1"/>
    <col min="2" max="2" width="12.83203125" style="4" bestFit="1" customWidth="1"/>
    <col min="3" max="3" width="59.6640625" style="760" customWidth="1"/>
    <col min="4" max="4" width="13.6640625" style="12" customWidth="1"/>
    <col min="5" max="5" width="11.83203125" style="4" customWidth="1"/>
    <col min="6" max="6" width="12.5" style="4" customWidth="1"/>
    <col min="7" max="7" width="13.5" style="4" bestFit="1" customWidth="1"/>
    <col min="8" max="8" width="20" style="766" customWidth="1"/>
    <col min="9" max="16384" width="83" style="4"/>
  </cols>
  <sheetData>
    <row r="1" spans="1:8" ht="30" customHeight="1" x14ac:dyDescent="0.2">
      <c r="A1" s="747" t="s">
        <v>0</v>
      </c>
      <c r="B1" s="747" t="s">
        <v>4099</v>
      </c>
      <c r="C1" s="755" t="s">
        <v>4100</v>
      </c>
      <c r="D1" s="747" t="s">
        <v>3653</v>
      </c>
      <c r="E1" s="747" t="s">
        <v>3</v>
      </c>
      <c r="F1" s="747" t="s">
        <v>4</v>
      </c>
      <c r="G1" s="749" t="s">
        <v>5</v>
      </c>
      <c r="H1" s="747" t="s">
        <v>22</v>
      </c>
    </row>
    <row r="2" spans="1:8" s="5" customFormat="1" x14ac:dyDescent="0.2">
      <c r="A2" s="742" t="s">
        <v>55</v>
      </c>
      <c r="B2" s="743">
        <v>105</v>
      </c>
      <c r="C2" s="756" t="s">
        <v>183</v>
      </c>
      <c r="D2" s="745">
        <v>41386</v>
      </c>
      <c r="E2" s="746">
        <v>42685</v>
      </c>
      <c r="F2" s="746">
        <v>42755</v>
      </c>
      <c r="G2" s="747" t="s">
        <v>45</v>
      </c>
      <c r="H2" s="762">
        <v>70892.55</v>
      </c>
    </row>
    <row r="3" spans="1:8" s="5" customFormat="1" x14ac:dyDescent="0.2">
      <c r="A3" s="742" t="s">
        <v>8</v>
      </c>
      <c r="B3" s="743">
        <v>630</v>
      </c>
      <c r="C3" s="757" t="s">
        <v>185</v>
      </c>
      <c r="D3" s="745">
        <v>42468</v>
      </c>
      <c r="E3" s="745">
        <v>42723</v>
      </c>
      <c r="F3" s="746">
        <v>42754</v>
      </c>
      <c r="G3" s="747" t="s">
        <v>45</v>
      </c>
      <c r="H3" s="762">
        <v>45648.63</v>
      </c>
    </row>
    <row r="4" spans="1:8" ht="30" x14ac:dyDescent="0.2">
      <c r="A4" s="743" t="s">
        <v>12</v>
      </c>
      <c r="B4" s="743">
        <v>370</v>
      </c>
      <c r="C4" s="758" t="s">
        <v>186</v>
      </c>
      <c r="D4" s="745">
        <v>37301</v>
      </c>
      <c r="E4" s="746">
        <v>42736</v>
      </c>
      <c r="F4" s="746">
        <v>42736</v>
      </c>
      <c r="G4" s="747" t="s">
        <v>45</v>
      </c>
      <c r="H4" s="762" t="s">
        <v>255</v>
      </c>
    </row>
    <row r="5" spans="1:8" x14ac:dyDescent="0.2">
      <c r="A5" s="742" t="s">
        <v>10</v>
      </c>
      <c r="B5" s="743">
        <v>999</v>
      </c>
      <c r="C5" s="756" t="s">
        <v>66</v>
      </c>
      <c r="D5" s="745">
        <v>42412</v>
      </c>
      <c r="E5" s="746">
        <v>42744</v>
      </c>
      <c r="F5" s="746">
        <v>42744</v>
      </c>
      <c r="G5" s="747" t="s">
        <v>45</v>
      </c>
      <c r="H5" s="762">
        <v>63127.040000000001</v>
      </c>
    </row>
    <row r="6" spans="1:8" s="5" customFormat="1" x14ac:dyDescent="0.2">
      <c r="A6" s="742" t="s">
        <v>15</v>
      </c>
      <c r="B6" s="743">
        <v>104</v>
      </c>
      <c r="C6" s="757" t="s">
        <v>187</v>
      </c>
      <c r="D6" s="745">
        <v>39636</v>
      </c>
      <c r="E6" s="746">
        <v>42709</v>
      </c>
      <c r="F6" s="746">
        <v>42740</v>
      </c>
      <c r="G6" s="747" t="s">
        <v>45</v>
      </c>
      <c r="H6" s="762">
        <v>22063.95</v>
      </c>
    </row>
    <row r="7" spans="1:8" x14ac:dyDescent="0.2">
      <c r="A7" s="742" t="s">
        <v>55</v>
      </c>
      <c r="B7" s="743">
        <v>842</v>
      </c>
      <c r="C7" s="757" t="s">
        <v>188</v>
      </c>
      <c r="D7" s="745">
        <v>42522</v>
      </c>
      <c r="E7" s="746">
        <v>42762</v>
      </c>
      <c r="F7" s="746">
        <v>42792</v>
      </c>
      <c r="G7" s="747" t="s">
        <v>45</v>
      </c>
      <c r="H7" s="762">
        <v>25046.3</v>
      </c>
    </row>
    <row r="8" spans="1:8" x14ac:dyDescent="0.2">
      <c r="A8" s="742" t="s">
        <v>56</v>
      </c>
      <c r="B8" s="743">
        <v>449</v>
      </c>
      <c r="C8" s="756" t="s">
        <v>60</v>
      </c>
      <c r="D8" s="745">
        <v>42200</v>
      </c>
      <c r="E8" s="746">
        <v>42740</v>
      </c>
      <c r="F8" s="746">
        <v>42770</v>
      </c>
      <c r="G8" s="747" t="s">
        <v>45</v>
      </c>
      <c r="H8" s="762">
        <v>50520.59</v>
      </c>
    </row>
    <row r="9" spans="1:8" x14ac:dyDescent="0.2">
      <c r="A9" s="742" t="s">
        <v>56</v>
      </c>
      <c r="B9" s="743">
        <v>678</v>
      </c>
      <c r="C9" s="756" t="s">
        <v>54</v>
      </c>
      <c r="D9" s="745">
        <v>42608</v>
      </c>
      <c r="E9" s="746">
        <v>42775</v>
      </c>
      <c r="F9" s="746">
        <v>42783</v>
      </c>
      <c r="G9" s="747" t="s">
        <v>45</v>
      </c>
      <c r="H9" s="762">
        <v>23235.66</v>
      </c>
    </row>
    <row r="10" spans="1:8" x14ac:dyDescent="0.2">
      <c r="A10" s="742" t="s">
        <v>56</v>
      </c>
      <c r="B10" s="743">
        <v>433</v>
      </c>
      <c r="C10" s="757" t="s">
        <v>107</v>
      </c>
      <c r="D10" s="745">
        <v>42552</v>
      </c>
      <c r="E10" s="746">
        <v>42755</v>
      </c>
      <c r="F10" s="746">
        <v>42785</v>
      </c>
      <c r="G10" s="747" t="s">
        <v>45</v>
      </c>
      <c r="H10" s="762">
        <v>17847.88</v>
      </c>
    </row>
    <row r="11" spans="1:8" x14ac:dyDescent="0.2">
      <c r="A11" s="742" t="s">
        <v>12</v>
      </c>
      <c r="B11" s="743">
        <v>185</v>
      </c>
      <c r="C11" s="757" t="s">
        <v>184</v>
      </c>
      <c r="D11" s="745">
        <v>40057</v>
      </c>
      <c r="E11" s="746">
        <v>42737</v>
      </c>
      <c r="F11" s="746">
        <v>42767</v>
      </c>
      <c r="G11" s="747" t="s">
        <v>45</v>
      </c>
      <c r="H11" s="762">
        <v>27882.87</v>
      </c>
    </row>
    <row r="12" spans="1:8" x14ac:dyDescent="0.2">
      <c r="A12" s="742" t="s">
        <v>15</v>
      </c>
      <c r="B12" s="743">
        <v>329</v>
      </c>
      <c r="C12" s="756" t="s">
        <v>191</v>
      </c>
      <c r="D12" s="745">
        <v>40404</v>
      </c>
      <c r="E12" s="746">
        <v>42781</v>
      </c>
      <c r="F12" s="746">
        <v>42781</v>
      </c>
      <c r="G12" s="747" t="s">
        <v>45</v>
      </c>
      <c r="H12" s="762">
        <v>18330.259999999998</v>
      </c>
    </row>
    <row r="13" spans="1:8" x14ac:dyDescent="0.2">
      <c r="A13" s="742" t="s">
        <v>56</v>
      </c>
      <c r="B13" s="743">
        <v>451</v>
      </c>
      <c r="C13" s="757"/>
      <c r="D13" s="745"/>
      <c r="E13" s="746"/>
      <c r="F13" s="746">
        <v>42907</v>
      </c>
      <c r="G13" s="747" t="s">
        <v>6</v>
      </c>
      <c r="H13" s="762">
        <v>13444.61</v>
      </c>
    </row>
    <row r="14" spans="1:8" x14ac:dyDescent="0.2">
      <c r="A14" s="742" t="s">
        <v>12</v>
      </c>
      <c r="B14" s="743">
        <v>822</v>
      </c>
      <c r="C14" s="757" t="s">
        <v>195</v>
      </c>
      <c r="D14" s="745">
        <v>40876</v>
      </c>
      <c r="E14" s="746">
        <v>42795</v>
      </c>
      <c r="F14" s="746">
        <v>42825</v>
      </c>
      <c r="G14" s="747" t="s">
        <v>6</v>
      </c>
      <c r="H14" s="762">
        <v>61665.88</v>
      </c>
    </row>
    <row r="15" spans="1:8" x14ac:dyDescent="0.2">
      <c r="A15" s="742" t="s">
        <v>190</v>
      </c>
      <c r="B15" s="743">
        <v>383</v>
      </c>
      <c r="C15" s="757" t="s">
        <v>189</v>
      </c>
      <c r="D15" s="745">
        <v>42461</v>
      </c>
      <c r="E15" s="746">
        <v>42765</v>
      </c>
      <c r="F15" s="746">
        <v>42795</v>
      </c>
      <c r="G15" s="747" t="s">
        <v>6</v>
      </c>
      <c r="H15" s="762">
        <v>20748.59</v>
      </c>
    </row>
    <row r="16" spans="1:8" x14ac:dyDescent="0.2">
      <c r="A16" s="742" t="s">
        <v>21</v>
      </c>
      <c r="B16" s="743">
        <v>291</v>
      </c>
      <c r="C16" s="757" t="s">
        <v>192</v>
      </c>
      <c r="D16" s="745">
        <v>42766</v>
      </c>
      <c r="E16" s="746">
        <v>42798</v>
      </c>
      <c r="F16" s="746">
        <v>42798</v>
      </c>
      <c r="G16" s="747" t="s">
        <v>6</v>
      </c>
      <c r="H16" s="762">
        <v>65550.09</v>
      </c>
    </row>
    <row r="17" spans="1:8" x14ac:dyDescent="0.2">
      <c r="A17" s="747" t="s">
        <v>26</v>
      </c>
      <c r="B17" s="747">
        <v>988</v>
      </c>
      <c r="C17" s="753" t="s">
        <v>194</v>
      </c>
      <c r="D17" s="745">
        <v>40897</v>
      </c>
      <c r="E17" s="746">
        <v>42789</v>
      </c>
      <c r="F17" s="746">
        <v>42850</v>
      </c>
      <c r="G17" s="747" t="s">
        <v>6</v>
      </c>
      <c r="H17" s="763">
        <v>21235.89</v>
      </c>
    </row>
    <row r="18" spans="1:8" x14ac:dyDescent="0.2">
      <c r="A18" s="747" t="s">
        <v>56</v>
      </c>
      <c r="B18" s="747">
        <v>96</v>
      </c>
      <c r="C18" s="753" t="s">
        <v>193</v>
      </c>
      <c r="D18" s="745">
        <v>42459</v>
      </c>
      <c r="E18" s="746">
        <v>42790</v>
      </c>
      <c r="F18" s="746">
        <v>42827</v>
      </c>
      <c r="G18" s="747" t="s">
        <v>6</v>
      </c>
      <c r="H18" s="763">
        <v>11947.22</v>
      </c>
    </row>
    <row r="19" spans="1:8" x14ac:dyDescent="0.2">
      <c r="A19" s="747" t="s">
        <v>56</v>
      </c>
      <c r="B19" s="747">
        <v>955</v>
      </c>
      <c r="C19" s="753" t="s">
        <v>199</v>
      </c>
      <c r="D19" s="745">
        <v>40695</v>
      </c>
      <c r="E19" s="746">
        <v>42815</v>
      </c>
      <c r="F19" s="746">
        <v>42845</v>
      </c>
      <c r="G19" s="747" t="s">
        <v>6</v>
      </c>
      <c r="H19" s="763">
        <v>8888.58</v>
      </c>
    </row>
    <row r="20" spans="1:8" x14ac:dyDescent="0.2">
      <c r="A20" s="747" t="s">
        <v>8</v>
      </c>
      <c r="B20" s="747">
        <v>354</v>
      </c>
      <c r="C20" s="753" t="s">
        <v>197</v>
      </c>
      <c r="D20" s="745">
        <v>37196</v>
      </c>
      <c r="E20" s="746">
        <v>42809</v>
      </c>
      <c r="F20" s="746">
        <v>42840</v>
      </c>
      <c r="G20" s="747" t="s">
        <v>6</v>
      </c>
      <c r="H20" s="763">
        <v>17127</v>
      </c>
    </row>
    <row r="21" spans="1:8" x14ac:dyDescent="0.2">
      <c r="A21" s="747" t="s">
        <v>8</v>
      </c>
      <c r="B21" s="747">
        <v>48</v>
      </c>
      <c r="C21" s="753" t="s">
        <v>202</v>
      </c>
      <c r="D21" s="745">
        <v>35297</v>
      </c>
      <c r="E21" s="746">
        <v>42815</v>
      </c>
      <c r="F21" s="746">
        <v>42845</v>
      </c>
      <c r="G21" s="747" t="s">
        <v>6</v>
      </c>
      <c r="H21" s="763">
        <v>28373.26</v>
      </c>
    </row>
    <row r="22" spans="1:8" x14ac:dyDescent="0.2">
      <c r="A22" s="747" t="s">
        <v>12</v>
      </c>
      <c r="B22" s="747">
        <v>244</v>
      </c>
      <c r="C22" s="753" t="s">
        <v>196</v>
      </c>
      <c r="D22" s="745">
        <v>37653</v>
      </c>
      <c r="E22" s="746">
        <v>42797</v>
      </c>
      <c r="F22" s="746">
        <v>42827</v>
      </c>
      <c r="G22" s="747" t="s">
        <v>7</v>
      </c>
      <c r="H22" s="763">
        <v>28434.06</v>
      </c>
    </row>
    <row r="23" spans="1:8" x14ac:dyDescent="0.2">
      <c r="A23" s="747" t="s">
        <v>12</v>
      </c>
      <c r="B23" s="747">
        <v>849</v>
      </c>
      <c r="C23" s="753" t="s">
        <v>198</v>
      </c>
      <c r="D23" s="745">
        <v>38545</v>
      </c>
      <c r="E23" s="746">
        <v>42815</v>
      </c>
      <c r="F23" s="746">
        <v>42845</v>
      </c>
      <c r="G23" s="747" t="s">
        <v>6</v>
      </c>
      <c r="H23" s="763">
        <v>33803.800000000003</v>
      </c>
    </row>
    <row r="24" spans="1:8" x14ac:dyDescent="0.2">
      <c r="A24" s="747" t="s">
        <v>12</v>
      </c>
      <c r="B24" s="747">
        <v>679</v>
      </c>
      <c r="C24" s="753" t="s">
        <v>200</v>
      </c>
      <c r="D24" s="745">
        <v>42324</v>
      </c>
      <c r="E24" s="745">
        <v>42824</v>
      </c>
      <c r="F24" s="746">
        <v>42854</v>
      </c>
      <c r="G24" s="747" t="s">
        <v>6</v>
      </c>
      <c r="H24" s="763">
        <v>16955.72</v>
      </c>
    </row>
    <row r="25" spans="1:8" x14ac:dyDescent="0.2">
      <c r="A25" s="747" t="s">
        <v>12</v>
      </c>
      <c r="B25" s="747">
        <v>741</v>
      </c>
      <c r="C25" s="756" t="s">
        <v>204</v>
      </c>
      <c r="D25" s="745">
        <v>41218</v>
      </c>
      <c r="E25" s="746">
        <v>42825</v>
      </c>
      <c r="F25" s="746">
        <v>42855</v>
      </c>
      <c r="G25" s="747" t="s">
        <v>6</v>
      </c>
      <c r="H25" s="763">
        <v>13286.6</v>
      </c>
    </row>
    <row r="26" spans="1:8" x14ac:dyDescent="0.2">
      <c r="A26" s="747" t="s">
        <v>10</v>
      </c>
      <c r="B26" s="747">
        <v>850</v>
      </c>
      <c r="C26" s="756" t="s">
        <v>205</v>
      </c>
      <c r="D26" s="745">
        <v>39921</v>
      </c>
      <c r="E26" s="746">
        <v>42825</v>
      </c>
      <c r="F26" s="746">
        <v>42855</v>
      </c>
      <c r="G26" s="747" t="s">
        <v>6</v>
      </c>
      <c r="H26" s="763">
        <v>22180.06</v>
      </c>
    </row>
    <row r="27" spans="1:8" x14ac:dyDescent="0.2">
      <c r="A27" s="747" t="s">
        <v>15</v>
      </c>
      <c r="B27" s="747">
        <v>393</v>
      </c>
      <c r="C27" s="757" t="s">
        <v>143</v>
      </c>
      <c r="D27" s="745">
        <v>42587</v>
      </c>
      <c r="E27" s="746">
        <v>42825</v>
      </c>
      <c r="F27" s="746">
        <v>42855</v>
      </c>
      <c r="G27" s="747" t="s">
        <v>6</v>
      </c>
      <c r="H27" s="763">
        <v>47824.89</v>
      </c>
    </row>
    <row r="28" spans="1:8" x14ac:dyDescent="0.2">
      <c r="A28" s="747" t="s">
        <v>20</v>
      </c>
      <c r="B28" s="747">
        <v>300</v>
      </c>
      <c r="C28" s="756" t="s">
        <v>59</v>
      </c>
      <c r="D28" s="745">
        <v>42166</v>
      </c>
      <c r="E28" s="746">
        <v>42902</v>
      </c>
      <c r="F28" s="746">
        <v>42841</v>
      </c>
      <c r="G28" s="747" t="s">
        <v>6</v>
      </c>
      <c r="H28" s="763">
        <v>47923.15</v>
      </c>
    </row>
    <row r="29" spans="1:8" x14ac:dyDescent="0.2">
      <c r="A29" s="747" t="s">
        <v>55</v>
      </c>
      <c r="B29" s="747">
        <v>287</v>
      </c>
      <c r="C29" s="753" t="s">
        <v>201</v>
      </c>
      <c r="D29" s="750">
        <v>41057</v>
      </c>
      <c r="E29" s="751">
        <v>42828</v>
      </c>
      <c r="F29" s="751">
        <v>42859</v>
      </c>
      <c r="G29" s="747" t="s">
        <v>6</v>
      </c>
      <c r="H29" s="762">
        <v>83370.55</v>
      </c>
    </row>
    <row r="30" spans="1:8" x14ac:dyDescent="0.2">
      <c r="A30" s="747" t="s">
        <v>55</v>
      </c>
      <c r="B30" s="747">
        <v>178</v>
      </c>
      <c r="C30" s="753" t="s">
        <v>67</v>
      </c>
      <c r="D30" s="750">
        <v>42369</v>
      </c>
      <c r="E30" s="751">
        <v>42800</v>
      </c>
      <c r="F30" s="751">
        <v>42872</v>
      </c>
      <c r="G30" s="747" t="s">
        <v>7</v>
      </c>
      <c r="H30" s="762">
        <v>51329.49</v>
      </c>
    </row>
    <row r="31" spans="1:8" x14ac:dyDescent="0.2">
      <c r="A31" s="747" t="s">
        <v>56</v>
      </c>
      <c r="B31" s="747">
        <v>95</v>
      </c>
      <c r="C31" s="753" t="s">
        <v>153</v>
      </c>
      <c r="D31" s="750">
        <v>42674</v>
      </c>
      <c r="E31" s="751">
        <v>42837</v>
      </c>
      <c r="F31" s="751">
        <v>42867</v>
      </c>
      <c r="G31" s="747" t="s">
        <v>6</v>
      </c>
      <c r="H31" s="762">
        <v>7406.18</v>
      </c>
    </row>
    <row r="32" spans="1:8" x14ac:dyDescent="0.2">
      <c r="A32" s="747" t="s">
        <v>12</v>
      </c>
      <c r="B32" s="747">
        <v>270</v>
      </c>
      <c r="C32" s="753" t="s">
        <v>221</v>
      </c>
      <c r="D32" s="750">
        <v>40606</v>
      </c>
      <c r="E32" s="751">
        <v>42868</v>
      </c>
      <c r="F32" s="751">
        <v>42868</v>
      </c>
      <c r="G32" s="747" t="s">
        <v>6</v>
      </c>
      <c r="H32" s="762">
        <v>16756.03</v>
      </c>
    </row>
    <row r="33" spans="1:8" x14ac:dyDescent="0.2">
      <c r="A33" s="747" t="s">
        <v>10</v>
      </c>
      <c r="B33" s="747">
        <v>813</v>
      </c>
      <c r="C33" s="755" t="s">
        <v>46</v>
      </c>
      <c r="D33" s="751">
        <v>41862</v>
      </c>
      <c r="E33" s="751">
        <v>42825</v>
      </c>
      <c r="F33" s="751">
        <v>42856</v>
      </c>
      <c r="G33" s="747" t="s">
        <v>6</v>
      </c>
      <c r="H33" s="762">
        <v>19311.599999999999</v>
      </c>
    </row>
    <row r="34" spans="1:8" x14ac:dyDescent="0.2">
      <c r="A34" s="747" t="s">
        <v>18</v>
      </c>
      <c r="B34" s="747">
        <v>472</v>
      </c>
      <c r="C34" s="755" t="s">
        <v>222</v>
      </c>
      <c r="D34" s="751">
        <v>39891</v>
      </c>
      <c r="E34" s="751">
        <v>42856</v>
      </c>
      <c r="F34" s="751">
        <v>42856</v>
      </c>
      <c r="G34" s="747" t="s">
        <v>6</v>
      </c>
      <c r="H34" s="762" t="s">
        <v>255</v>
      </c>
    </row>
    <row r="35" spans="1:8" x14ac:dyDescent="0.2">
      <c r="A35" s="747" t="s">
        <v>18</v>
      </c>
      <c r="B35" s="747">
        <v>606</v>
      </c>
      <c r="C35" s="755" t="s">
        <v>212</v>
      </c>
      <c r="D35" s="751">
        <v>39891</v>
      </c>
      <c r="E35" s="751">
        <v>42856</v>
      </c>
      <c r="F35" s="751">
        <v>42856</v>
      </c>
      <c r="G35" s="747" t="s">
        <v>6</v>
      </c>
      <c r="H35" s="762" t="s">
        <v>255</v>
      </c>
    </row>
    <row r="36" spans="1:8" x14ac:dyDescent="0.2">
      <c r="A36" s="747" t="s">
        <v>18</v>
      </c>
      <c r="B36" s="747">
        <v>617</v>
      </c>
      <c r="C36" s="755" t="s">
        <v>213</v>
      </c>
      <c r="D36" s="751">
        <v>39891</v>
      </c>
      <c r="E36" s="751">
        <v>42856</v>
      </c>
      <c r="F36" s="751">
        <v>42856</v>
      </c>
      <c r="G36" s="747" t="s">
        <v>6</v>
      </c>
      <c r="H36" s="762" t="s">
        <v>255</v>
      </c>
    </row>
    <row r="37" spans="1:8" x14ac:dyDescent="0.2">
      <c r="A37" s="747" t="s">
        <v>18</v>
      </c>
      <c r="B37" s="747">
        <v>627</v>
      </c>
      <c r="C37" s="755" t="s">
        <v>214</v>
      </c>
      <c r="D37" s="751">
        <v>39891</v>
      </c>
      <c r="E37" s="751">
        <v>42856</v>
      </c>
      <c r="F37" s="751">
        <v>42856</v>
      </c>
      <c r="G37" s="747" t="s">
        <v>6</v>
      </c>
      <c r="H37" s="762" t="s">
        <v>255</v>
      </c>
    </row>
    <row r="38" spans="1:8" x14ac:dyDescent="0.2">
      <c r="A38" s="747" t="s">
        <v>18</v>
      </c>
      <c r="B38" s="747">
        <v>637</v>
      </c>
      <c r="C38" s="755" t="s">
        <v>215</v>
      </c>
      <c r="D38" s="751">
        <v>39891</v>
      </c>
      <c r="E38" s="751">
        <v>42856</v>
      </c>
      <c r="F38" s="751">
        <v>42856</v>
      </c>
      <c r="G38" s="747" t="s">
        <v>6</v>
      </c>
      <c r="H38" s="762" t="s">
        <v>255</v>
      </c>
    </row>
    <row r="39" spans="1:8" x14ac:dyDescent="0.2">
      <c r="A39" s="747" t="s">
        <v>18</v>
      </c>
      <c r="B39" s="747">
        <v>650</v>
      </c>
      <c r="C39" s="755" t="s">
        <v>216</v>
      </c>
      <c r="D39" s="751">
        <v>39891</v>
      </c>
      <c r="E39" s="751">
        <v>42856</v>
      </c>
      <c r="F39" s="751">
        <v>42856</v>
      </c>
      <c r="G39" s="747" t="s">
        <v>6</v>
      </c>
      <c r="H39" s="762" t="s">
        <v>255</v>
      </c>
    </row>
    <row r="40" spans="1:8" x14ac:dyDescent="0.2">
      <c r="A40" s="747" t="s">
        <v>18</v>
      </c>
      <c r="B40" s="747">
        <v>665</v>
      </c>
      <c r="C40" s="755" t="s">
        <v>217</v>
      </c>
      <c r="D40" s="751">
        <v>39891</v>
      </c>
      <c r="E40" s="751">
        <v>42856</v>
      </c>
      <c r="F40" s="751">
        <v>42856</v>
      </c>
      <c r="G40" s="747" t="s">
        <v>6</v>
      </c>
      <c r="H40" s="762" t="s">
        <v>255</v>
      </c>
    </row>
    <row r="41" spans="1:8" x14ac:dyDescent="0.2">
      <c r="A41" s="747" t="s">
        <v>15</v>
      </c>
      <c r="B41" s="747">
        <v>236</v>
      </c>
      <c r="C41" s="753" t="s">
        <v>206</v>
      </c>
      <c r="D41" s="750">
        <v>40671</v>
      </c>
      <c r="E41" s="751" t="s">
        <v>218</v>
      </c>
      <c r="F41" s="751">
        <v>42859</v>
      </c>
      <c r="G41" s="747" t="s">
        <v>6</v>
      </c>
      <c r="H41" s="762">
        <v>46556.71</v>
      </c>
    </row>
    <row r="42" spans="1:8" x14ac:dyDescent="0.2">
      <c r="A42" s="747" t="s">
        <v>15</v>
      </c>
      <c r="B42" s="747">
        <v>28</v>
      </c>
      <c r="C42" s="753" t="s">
        <v>207</v>
      </c>
      <c r="D42" s="750">
        <v>35886</v>
      </c>
      <c r="E42" s="751">
        <v>42843</v>
      </c>
      <c r="F42" s="751">
        <v>42873</v>
      </c>
      <c r="G42" s="747" t="s">
        <v>6</v>
      </c>
      <c r="H42" s="762">
        <v>8911.2199999999993</v>
      </c>
    </row>
    <row r="43" spans="1:8" x14ac:dyDescent="0.2">
      <c r="A43" s="747" t="s">
        <v>15</v>
      </c>
      <c r="B43" s="747">
        <v>937</v>
      </c>
      <c r="C43" s="753" t="s">
        <v>224</v>
      </c>
      <c r="D43" s="750">
        <v>37422</v>
      </c>
      <c r="E43" s="751">
        <v>42853</v>
      </c>
      <c r="F43" s="751">
        <v>42883</v>
      </c>
      <c r="G43" s="747" t="s">
        <v>6</v>
      </c>
      <c r="H43" s="762">
        <v>40028.01</v>
      </c>
    </row>
    <row r="44" spans="1:8" x14ac:dyDescent="0.2">
      <c r="A44" s="747" t="s">
        <v>190</v>
      </c>
      <c r="B44" s="747">
        <v>746</v>
      </c>
      <c r="C44" s="753" t="s">
        <v>210</v>
      </c>
      <c r="D44" s="750">
        <v>41760</v>
      </c>
      <c r="E44" s="751">
        <v>42853</v>
      </c>
      <c r="F44" s="751">
        <v>42883</v>
      </c>
      <c r="G44" s="747" t="s">
        <v>7</v>
      </c>
      <c r="H44" s="762">
        <v>31627.87</v>
      </c>
    </row>
    <row r="45" spans="1:8" x14ac:dyDescent="0.2">
      <c r="A45" s="747" t="s">
        <v>21</v>
      </c>
      <c r="B45" s="747">
        <v>626</v>
      </c>
      <c r="C45" s="753" t="s">
        <v>220</v>
      </c>
      <c r="D45" s="750">
        <v>42842</v>
      </c>
      <c r="E45" s="751">
        <v>42879</v>
      </c>
      <c r="F45" s="751">
        <v>42879</v>
      </c>
      <c r="G45" s="747" t="s">
        <v>6</v>
      </c>
      <c r="H45" s="762">
        <v>95155.03</v>
      </c>
    </row>
    <row r="46" spans="1:8" x14ac:dyDescent="0.2">
      <c r="A46" s="750" t="s">
        <v>55</v>
      </c>
      <c r="B46" s="748">
        <v>103</v>
      </c>
      <c r="C46" s="756" t="s">
        <v>211</v>
      </c>
      <c r="D46" s="750">
        <v>40817</v>
      </c>
      <c r="E46" s="750">
        <v>42857</v>
      </c>
      <c r="F46" s="750">
        <v>42887</v>
      </c>
      <c r="G46" s="748" t="s">
        <v>6</v>
      </c>
      <c r="H46" s="762">
        <v>52147.75</v>
      </c>
    </row>
    <row r="47" spans="1:8" x14ac:dyDescent="0.2">
      <c r="A47" s="748" t="s">
        <v>55</v>
      </c>
      <c r="B47" s="748">
        <v>867</v>
      </c>
      <c r="C47" s="756" t="s">
        <v>104</v>
      </c>
      <c r="D47" s="750">
        <v>42546</v>
      </c>
      <c r="E47" s="750">
        <v>42884</v>
      </c>
      <c r="F47" s="750">
        <v>42915</v>
      </c>
      <c r="G47" s="748" t="s">
        <v>6</v>
      </c>
      <c r="H47" s="762">
        <v>67146.240000000005</v>
      </c>
    </row>
    <row r="48" spans="1:8" x14ac:dyDescent="0.2">
      <c r="A48" s="748" t="s">
        <v>56</v>
      </c>
      <c r="B48" s="748">
        <v>444</v>
      </c>
      <c r="C48" s="756" t="s">
        <v>219</v>
      </c>
      <c r="D48" s="750">
        <v>37816</v>
      </c>
      <c r="E48" s="750">
        <v>42857</v>
      </c>
      <c r="F48" s="750">
        <v>42884</v>
      </c>
      <c r="G48" s="748" t="s">
        <v>6</v>
      </c>
      <c r="H48" s="762">
        <v>79901.3</v>
      </c>
    </row>
    <row r="49" spans="1:8" x14ac:dyDescent="0.2">
      <c r="A49" s="748" t="s">
        <v>8</v>
      </c>
      <c r="B49" s="748">
        <v>806</v>
      </c>
      <c r="C49" s="756" t="s">
        <v>105</v>
      </c>
      <c r="D49" s="750">
        <v>42522</v>
      </c>
      <c r="E49" s="750">
        <v>42858</v>
      </c>
      <c r="F49" s="750">
        <v>42879</v>
      </c>
      <c r="G49" s="748" t="s">
        <v>6</v>
      </c>
      <c r="H49" s="762">
        <v>66607.5</v>
      </c>
    </row>
    <row r="50" spans="1:8" x14ac:dyDescent="0.2">
      <c r="A50" s="748" t="s">
        <v>8</v>
      </c>
      <c r="B50" s="748">
        <v>881</v>
      </c>
      <c r="C50" s="756" t="s">
        <v>242</v>
      </c>
      <c r="D50" s="750">
        <v>42373</v>
      </c>
      <c r="E50" s="750">
        <v>42870</v>
      </c>
      <c r="F50" s="750">
        <v>42900</v>
      </c>
      <c r="G50" s="748" t="s">
        <v>6</v>
      </c>
      <c r="H50" s="762">
        <v>13166.8</v>
      </c>
    </row>
    <row r="51" spans="1:8" x14ac:dyDescent="0.2">
      <c r="A51" s="748" t="s">
        <v>8</v>
      </c>
      <c r="B51" s="748">
        <v>69</v>
      </c>
      <c r="C51" s="756" t="s">
        <v>235</v>
      </c>
      <c r="D51" s="750">
        <v>36348</v>
      </c>
      <c r="E51" s="750">
        <v>42873</v>
      </c>
      <c r="F51" s="750">
        <v>42903</v>
      </c>
      <c r="G51" s="748" t="s">
        <v>6</v>
      </c>
      <c r="H51" s="762">
        <v>34288.019999999997</v>
      </c>
    </row>
    <row r="52" spans="1:8" x14ac:dyDescent="0.2">
      <c r="A52" s="748" t="s">
        <v>9</v>
      </c>
      <c r="B52" s="748">
        <v>450</v>
      </c>
      <c r="C52" s="756" t="s">
        <v>234</v>
      </c>
      <c r="D52" s="750">
        <v>42887</v>
      </c>
      <c r="E52" s="750">
        <v>42892</v>
      </c>
      <c r="F52" s="750">
        <v>42892</v>
      </c>
      <c r="G52" s="748" t="s">
        <v>6</v>
      </c>
      <c r="H52" s="762">
        <v>18643.88</v>
      </c>
    </row>
    <row r="53" spans="1:8" x14ac:dyDescent="0.2">
      <c r="A53" s="748" t="s">
        <v>10</v>
      </c>
      <c r="B53" s="748">
        <v>769</v>
      </c>
      <c r="C53" s="756" t="s">
        <v>238</v>
      </c>
      <c r="D53" s="750">
        <v>42381</v>
      </c>
      <c r="E53" s="750">
        <v>42877</v>
      </c>
      <c r="F53" s="750">
        <v>42907</v>
      </c>
      <c r="G53" s="748" t="s">
        <v>6</v>
      </c>
      <c r="H53" s="762">
        <v>17672.34</v>
      </c>
    </row>
    <row r="54" spans="1:8" x14ac:dyDescent="0.2">
      <c r="A54" s="748" t="s">
        <v>18</v>
      </c>
      <c r="B54" s="748">
        <v>408</v>
      </c>
      <c r="C54" s="756" t="s">
        <v>208</v>
      </c>
      <c r="D54" s="750">
        <v>41436</v>
      </c>
      <c r="E54" s="750">
        <v>42849</v>
      </c>
      <c r="F54" s="750">
        <v>42909</v>
      </c>
      <c r="G54" s="748" t="s">
        <v>6</v>
      </c>
      <c r="H54" s="762">
        <v>47634.35</v>
      </c>
    </row>
    <row r="55" spans="1:8" x14ac:dyDescent="0.2">
      <c r="A55" s="748" t="s">
        <v>15</v>
      </c>
      <c r="B55" s="748">
        <v>323</v>
      </c>
      <c r="C55" s="756" t="s">
        <v>209</v>
      </c>
      <c r="D55" s="750">
        <v>41127</v>
      </c>
      <c r="E55" s="750">
        <v>42857</v>
      </c>
      <c r="F55" s="750">
        <v>42887</v>
      </c>
      <c r="G55" s="748" t="s">
        <v>6</v>
      </c>
      <c r="H55" s="762">
        <v>8918</v>
      </c>
    </row>
    <row r="56" spans="1:8" x14ac:dyDescent="0.2">
      <c r="A56" s="750" t="s">
        <v>15</v>
      </c>
      <c r="B56" s="748">
        <v>231</v>
      </c>
      <c r="C56" s="756" t="s">
        <v>225</v>
      </c>
      <c r="D56" s="750">
        <v>40695</v>
      </c>
      <c r="E56" s="750">
        <v>42857</v>
      </c>
      <c r="F56" s="750">
        <v>42888</v>
      </c>
      <c r="G56" s="748" t="s">
        <v>6</v>
      </c>
      <c r="H56" s="762">
        <v>24865.05</v>
      </c>
    </row>
    <row r="57" spans="1:8" x14ac:dyDescent="0.2">
      <c r="A57" s="748" t="s">
        <v>15</v>
      </c>
      <c r="B57" s="748">
        <v>438</v>
      </c>
      <c r="C57" s="756" t="s">
        <v>239</v>
      </c>
      <c r="D57" s="750">
        <v>42845</v>
      </c>
      <c r="E57" s="750">
        <v>42885</v>
      </c>
      <c r="F57" s="750">
        <v>42916</v>
      </c>
      <c r="G57" s="748" t="s">
        <v>6</v>
      </c>
      <c r="H57" s="762">
        <v>17782.41</v>
      </c>
    </row>
    <row r="58" spans="1:8" x14ac:dyDescent="0.2">
      <c r="A58" s="748" t="s">
        <v>15</v>
      </c>
      <c r="B58" s="748">
        <v>314</v>
      </c>
      <c r="C58" s="756" t="s">
        <v>181</v>
      </c>
      <c r="D58" s="750">
        <v>42699</v>
      </c>
      <c r="E58" s="750">
        <v>42884</v>
      </c>
      <c r="F58" s="750">
        <v>42916</v>
      </c>
      <c r="G58" s="748" t="s">
        <v>6</v>
      </c>
      <c r="H58" s="762">
        <v>3902.96</v>
      </c>
    </row>
    <row r="59" spans="1:8" x14ac:dyDescent="0.2">
      <c r="A59" s="747" t="s">
        <v>9</v>
      </c>
      <c r="B59" s="747">
        <v>473</v>
      </c>
      <c r="C59" s="753" t="s">
        <v>244</v>
      </c>
      <c r="D59" s="751">
        <v>42894</v>
      </c>
      <c r="E59" s="751">
        <v>42913</v>
      </c>
      <c r="F59" s="751">
        <v>42913</v>
      </c>
      <c r="G59" s="747" t="s">
        <v>6</v>
      </c>
      <c r="H59" s="763">
        <v>25928.42</v>
      </c>
    </row>
    <row r="60" spans="1:8" x14ac:dyDescent="0.2">
      <c r="A60" s="747" t="s">
        <v>55</v>
      </c>
      <c r="B60" s="749">
        <v>221</v>
      </c>
      <c r="C60" s="753" t="s">
        <v>246</v>
      </c>
      <c r="D60" s="751">
        <v>42583</v>
      </c>
      <c r="E60" s="751">
        <v>42900</v>
      </c>
      <c r="F60" s="751">
        <v>42930</v>
      </c>
      <c r="G60" s="747" t="s">
        <v>45</v>
      </c>
      <c r="H60" s="763">
        <v>56415.75</v>
      </c>
    </row>
    <row r="61" spans="1:8" x14ac:dyDescent="0.2">
      <c r="A61" s="747" t="s">
        <v>56</v>
      </c>
      <c r="B61" s="748">
        <v>79</v>
      </c>
      <c r="C61" s="757" t="s">
        <v>248</v>
      </c>
      <c r="D61" s="751">
        <v>42646</v>
      </c>
      <c r="E61" s="751">
        <v>42905</v>
      </c>
      <c r="F61" s="751">
        <v>42935</v>
      </c>
      <c r="G61" s="747" t="s">
        <v>45</v>
      </c>
      <c r="H61" s="763">
        <v>11091.44</v>
      </c>
    </row>
    <row r="62" spans="1:8" x14ac:dyDescent="0.2">
      <c r="A62" s="747" t="s">
        <v>56</v>
      </c>
      <c r="B62" s="749">
        <v>246</v>
      </c>
      <c r="C62" s="753" t="s">
        <v>223</v>
      </c>
      <c r="D62" s="750">
        <v>41689</v>
      </c>
      <c r="E62" s="751">
        <v>42867</v>
      </c>
      <c r="F62" s="751">
        <v>42935</v>
      </c>
      <c r="G62" s="747" t="s">
        <v>6</v>
      </c>
      <c r="H62" s="763">
        <v>23930.06</v>
      </c>
    </row>
    <row r="63" spans="1:8" x14ac:dyDescent="0.2">
      <c r="A63" s="747" t="s">
        <v>12</v>
      </c>
      <c r="B63" s="752">
        <v>332</v>
      </c>
      <c r="C63" s="754" t="s">
        <v>247</v>
      </c>
      <c r="D63" s="751">
        <v>36960</v>
      </c>
      <c r="E63" s="751">
        <v>42898</v>
      </c>
      <c r="F63" s="751">
        <v>42928</v>
      </c>
      <c r="G63" s="747" t="s">
        <v>45</v>
      </c>
      <c r="H63" s="763">
        <v>9322.3700000000008</v>
      </c>
    </row>
    <row r="64" spans="1:8" x14ac:dyDescent="0.2">
      <c r="A64" s="747" t="s">
        <v>12</v>
      </c>
      <c r="B64" s="749">
        <v>996</v>
      </c>
      <c r="C64" s="753" t="s">
        <v>240</v>
      </c>
      <c r="D64" s="751">
        <v>42842</v>
      </c>
      <c r="E64" s="751">
        <v>42886</v>
      </c>
      <c r="F64" s="751">
        <v>42931</v>
      </c>
      <c r="G64" s="747" t="s">
        <v>45</v>
      </c>
      <c r="H64" s="763">
        <v>103297.14</v>
      </c>
    </row>
    <row r="65" spans="1:8" x14ac:dyDescent="0.2">
      <c r="A65" s="747" t="s">
        <v>12</v>
      </c>
      <c r="B65" s="749">
        <v>187</v>
      </c>
      <c r="C65" s="753" t="s">
        <v>250</v>
      </c>
      <c r="D65" s="751">
        <v>42909</v>
      </c>
      <c r="E65" s="751" t="s">
        <v>251</v>
      </c>
      <c r="F65" s="751">
        <v>42940</v>
      </c>
      <c r="G65" s="747" t="s">
        <v>6</v>
      </c>
      <c r="H65" s="763">
        <v>46095.81</v>
      </c>
    </row>
    <row r="66" spans="1:8" x14ac:dyDescent="0.2">
      <c r="A66" s="747" t="s">
        <v>12</v>
      </c>
      <c r="B66" s="749">
        <v>436</v>
      </c>
      <c r="C66" s="753" t="s">
        <v>252</v>
      </c>
      <c r="D66" s="751">
        <v>42200</v>
      </c>
      <c r="E66" s="751">
        <v>42916</v>
      </c>
      <c r="F66" s="751">
        <v>42946</v>
      </c>
      <c r="G66" s="747" t="s">
        <v>6</v>
      </c>
      <c r="H66" s="763">
        <v>11889.77</v>
      </c>
    </row>
    <row r="67" spans="1:8" x14ac:dyDescent="0.2">
      <c r="A67" s="747" t="s">
        <v>10</v>
      </c>
      <c r="B67" s="749">
        <v>401</v>
      </c>
      <c r="C67" s="753" t="s">
        <v>245</v>
      </c>
      <c r="D67" s="751">
        <v>42745</v>
      </c>
      <c r="E67" s="751">
        <v>42900</v>
      </c>
      <c r="F67" s="751">
        <v>42930</v>
      </c>
      <c r="G67" s="747" t="s">
        <v>45</v>
      </c>
      <c r="H67" s="763">
        <v>10449.969999999999</v>
      </c>
    </row>
    <row r="68" spans="1:8" x14ac:dyDescent="0.2">
      <c r="A68" s="747" t="s">
        <v>19</v>
      </c>
      <c r="B68" s="744">
        <v>258</v>
      </c>
      <c r="C68" s="756" t="s">
        <v>249</v>
      </c>
      <c r="D68" s="751">
        <v>39411</v>
      </c>
      <c r="E68" s="751">
        <v>42897</v>
      </c>
      <c r="F68" s="751">
        <v>42928</v>
      </c>
      <c r="G68" s="747" t="s">
        <v>45</v>
      </c>
      <c r="H68" s="763">
        <v>22278.76</v>
      </c>
    </row>
    <row r="69" spans="1:8" x14ac:dyDescent="0.2">
      <c r="A69" s="747" t="s">
        <v>20</v>
      </c>
      <c r="B69" s="749">
        <v>237</v>
      </c>
      <c r="C69" s="753" t="s">
        <v>241</v>
      </c>
      <c r="D69" s="751">
        <v>37287</v>
      </c>
      <c r="E69" s="751">
        <v>42895</v>
      </c>
      <c r="F69" s="751">
        <v>42925</v>
      </c>
      <c r="G69" s="747" t="s">
        <v>45</v>
      </c>
      <c r="H69" s="763">
        <v>39117.08</v>
      </c>
    </row>
    <row r="70" spans="1:8" x14ac:dyDescent="0.2">
      <c r="A70" s="747" t="s">
        <v>55</v>
      </c>
      <c r="B70" s="747">
        <v>6</v>
      </c>
      <c r="C70" s="753" t="s">
        <v>254</v>
      </c>
      <c r="D70" s="751">
        <v>42948</v>
      </c>
      <c r="E70" s="751">
        <v>42929</v>
      </c>
      <c r="F70" s="751">
        <v>42959</v>
      </c>
      <c r="G70" s="747" t="s">
        <v>45</v>
      </c>
      <c r="H70" s="763">
        <v>23937.77</v>
      </c>
    </row>
    <row r="71" spans="1:8" x14ac:dyDescent="0.2">
      <c r="A71" s="747" t="s">
        <v>55</v>
      </c>
      <c r="B71" s="747">
        <v>305</v>
      </c>
      <c r="C71" s="753" t="s">
        <v>258</v>
      </c>
      <c r="D71" s="751">
        <v>42699</v>
      </c>
      <c r="E71" s="751">
        <v>42933</v>
      </c>
      <c r="F71" s="751">
        <v>42963</v>
      </c>
      <c r="G71" s="747" t="s">
        <v>45</v>
      </c>
      <c r="H71" s="764">
        <v>25828.74</v>
      </c>
    </row>
    <row r="72" spans="1:8" x14ac:dyDescent="0.2">
      <c r="A72" s="747" t="s">
        <v>55</v>
      </c>
      <c r="B72" s="747">
        <v>856</v>
      </c>
      <c r="C72" s="753" t="s">
        <v>261</v>
      </c>
      <c r="D72" s="751">
        <v>41847</v>
      </c>
      <c r="E72" s="751">
        <v>42947</v>
      </c>
      <c r="F72" s="751">
        <v>42978</v>
      </c>
      <c r="G72" s="747" t="s">
        <v>45</v>
      </c>
      <c r="H72" s="764">
        <v>36296.199999999997</v>
      </c>
    </row>
    <row r="73" spans="1:8" x14ac:dyDescent="0.2">
      <c r="A73" s="747" t="s">
        <v>55</v>
      </c>
      <c r="B73" s="747">
        <v>805</v>
      </c>
      <c r="C73" s="753" t="s">
        <v>265</v>
      </c>
      <c r="D73" s="751">
        <v>42371</v>
      </c>
      <c r="E73" s="751">
        <v>42948</v>
      </c>
      <c r="F73" s="751">
        <v>42978</v>
      </c>
      <c r="G73" s="747" t="s">
        <v>45</v>
      </c>
      <c r="H73" s="764">
        <v>87922.18</v>
      </c>
    </row>
    <row r="74" spans="1:8" x14ac:dyDescent="0.2">
      <c r="A74" s="747" t="s">
        <v>55</v>
      </c>
      <c r="B74" s="747">
        <v>89</v>
      </c>
      <c r="C74" s="753" t="s">
        <v>268</v>
      </c>
      <c r="D74" s="751">
        <v>42564</v>
      </c>
      <c r="E74" s="751">
        <v>42949</v>
      </c>
      <c r="F74" s="751">
        <v>42978</v>
      </c>
      <c r="G74" s="747" t="s">
        <v>45</v>
      </c>
      <c r="H74" s="764">
        <v>36442.92</v>
      </c>
    </row>
    <row r="75" spans="1:8" x14ac:dyDescent="0.2">
      <c r="A75" s="747" t="s">
        <v>56</v>
      </c>
      <c r="B75" s="747">
        <v>209</v>
      </c>
      <c r="C75" s="753" t="s">
        <v>253</v>
      </c>
      <c r="D75" s="751">
        <v>42564</v>
      </c>
      <c r="E75" s="751">
        <v>42922</v>
      </c>
      <c r="F75" s="751">
        <v>42953</v>
      </c>
      <c r="G75" s="747" t="s">
        <v>45</v>
      </c>
      <c r="H75" s="764">
        <v>11035.2</v>
      </c>
    </row>
    <row r="76" spans="1:8" x14ac:dyDescent="0.2">
      <c r="A76" s="747" t="s">
        <v>56</v>
      </c>
      <c r="B76" s="747">
        <v>286</v>
      </c>
      <c r="C76" s="753" t="s">
        <v>259</v>
      </c>
      <c r="D76" s="751">
        <v>42703</v>
      </c>
      <c r="E76" s="751">
        <v>42926</v>
      </c>
      <c r="F76" s="751">
        <v>42957</v>
      </c>
      <c r="G76" s="747" t="s">
        <v>45</v>
      </c>
      <c r="H76" s="764">
        <v>55364.92</v>
      </c>
    </row>
    <row r="77" spans="1:8" x14ac:dyDescent="0.2">
      <c r="A77" s="743" t="s">
        <v>9</v>
      </c>
      <c r="B77" s="747">
        <v>157</v>
      </c>
      <c r="C77" s="759" t="s">
        <v>256</v>
      </c>
      <c r="D77" s="751">
        <v>42156</v>
      </c>
      <c r="E77" s="751">
        <v>42930</v>
      </c>
      <c r="F77" s="751">
        <v>42960</v>
      </c>
      <c r="G77" s="747" t="s">
        <v>45</v>
      </c>
      <c r="H77" s="764">
        <v>18790.45</v>
      </c>
    </row>
    <row r="78" spans="1:8" x14ac:dyDescent="0.2">
      <c r="A78" s="747" t="s">
        <v>12</v>
      </c>
      <c r="B78" s="747">
        <v>76</v>
      </c>
      <c r="C78" s="753" t="s">
        <v>257</v>
      </c>
      <c r="D78" s="751">
        <v>40865</v>
      </c>
      <c r="E78" s="751">
        <v>42929</v>
      </c>
      <c r="F78" s="751">
        <v>42959</v>
      </c>
      <c r="G78" s="747" t="s">
        <v>45</v>
      </c>
      <c r="H78" s="764">
        <v>25539.5</v>
      </c>
    </row>
    <row r="79" spans="1:8" x14ac:dyDescent="0.2">
      <c r="A79" s="747" t="s">
        <v>145</v>
      </c>
      <c r="B79" s="747">
        <v>899</v>
      </c>
      <c r="C79" s="753" t="s">
        <v>266</v>
      </c>
      <c r="D79" s="751">
        <v>42426</v>
      </c>
      <c r="E79" s="751">
        <v>42947</v>
      </c>
      <c r="F79" s="751">
        <v>42977</v>
      </c>
      <c r="G79" s="747" t="s">
        <v>45</v>
      </c>
      <c r="H79" s="764">
        <v>34326.44</v>
      </c>
    </row>
    <row r="80" spans="1:8" x14ac:dyDescent="0.2">
      <c r="A80" s="747" t="s">
        <v>19</v>
      </c>
      <c r="B80" s="747">
        <v>730</v>
      </c>
      <c r="C80" s="753" t="s">
        <v>237</v>
      </c>
      <c r="D80" s="751">
        <v>41837</v>
      </c>
      <c r="E80" s="751">
        <v>42892</v>
      </c>
      <c r="F80" s="751">
        <v>42959</v>
      </c>
      <c r="G80" s="747" t="s">
        <v>45</v>
      </c>
      <c r="H80" s="763">
        <v>18564.14</v>
      </c>
    </row>
    <row r="81" spans="1:8" x14ac:dyDescent="0.2">
      <c r="A81" s="747" t="s">
        <v>55</v>
      </c>
      <c r="B81" s="747">
        <v>73</v>
      </c>
      <c r="C81" s="753" t="s">
        <v>276</v>
      </c>
      <c r="D81" s="751">
        <v>42587</v>
      </c>
      <c r="E81" s="751">
        <v>42965</v>
      </c>
      <c r="F81" s="751">
        <v>42998</v>
      </c>
      <c r="G81" s="747" t="s">
        <v>6</v>
      </c>
      <c r="H81" s="764">
        <v>32286.28</v>
      </c>
    </row>
    <row r="82" spans="1:8" x14ac:dyDescent="0.2">
      <c r="A82" s="747" t="s">
        <v>56</v>
      </c>
      <c r="B82" s="747">
        <v>2777</v>
      </c>
      <c r="C82" s="753" t="s">
        <v>275</v>
      </c>
      <c r="D82" s="751">
        <v>39755</v>
      </c>
      <c r="E82" s="751">
        <v>42986</v>
      </c>
      <c r="F82" s="751">
        <v>42986</v>
      </c>
      <c r="G82" s="747" t="s">
        <v>6</v>
      </c>
      <c r="H82" s="764">
        <v>0</v>
      </c>
    </row>
    <row r="83" spans="1:8" x14ac:dyDescent="0.2">
      <c r="A83" s="747" t="s">
        <v>56</v>
      </c>
      <c r="B83" s="747">
        <v>255</v>
      </c>
      <c r="C83" s="753" t="s">
        <v>2239</v>
      </c>
      <c r="D83" s="751">
        <v>42459</v>
      </c>
      <c r="E83" s="751">
        <v>42975</v>
      </c>
      <c r="F83" s="751">
        <v>43006</v>
      </c>
      <c r="G83" s="747" t="s">
        <v>6</v>
      </c>
      <c r="H83" s="764">
        <v>28333.09</v>
      </c>
    </row>
    <row r="84" spans="1:8" x14ac:dyDescent="0.2">
      <c r="A84" s="747" t="s">
        <v>9</v>
      </c>
      <c r="B84" s="747">
        <v>35</v>
      </c>
      <c r="C84" s="753" t="s">
        <v>262</v>
      </c>
      <c r="D84" s="751">
        <v>39479</v>
      </c>
      <c r="E84" s="751">
        <v>42951</v>
      </c>
      <c r="F84" s="751">
        <v>42979</v>
      </c>
      <c r="G84" s="747" t="s">
        <v>6</v>
      </c>
      <c r="H84" s="764">
        <v>8875.51</v>
      </c>
    </row>
    <row r="85" spans="1:8" x14ac:dyDescent="0.2">
      <c r="A85" s="747" t="s">
        <v>9</v>
      </c>
      <c r="B85" s="747">
        <v>59</v>
      </c>
      <c r="C85" s="753" t="s">
        <v>263</v>
      </c>
      <c r="D85" s="751">
        <v>41830</v>
      </c>
      <c r="E85" s="751">
        <v>42940</v>
      </c>
      <c r="F85" s="751">
        <v>43000</v>
      </c>
      <c r="G85" s="747" t="s">
        <v>6</v>
      </c>
      <c r="H85" s="764">
        <v>7171.75</v>
      </c>
    </row>
    <row r="86" spans="1:8" x14ac:dyDescent="0.2">
      <c r="A86" s="747" t="s">
        <v>12</v>
      </c>
      <c r="B86" s="747">
        <v>19</v>
      </c>
      <c r="C86" s="753" t="s">
        <v>272</v>
      </c>
      <c r="D86" s="751">
        <v>35826</v>
      </c>
      <c r="E86" s="751">
        <v>42963</v>
      </c>
      <c r="F86" s="751">
        <v>42999</v>
      </c>
      <c r="G86" s="747" t="s">
        <v>7</v>
      </c>
      <c r="H86" s="764">
        <v>41350.959999999999</v>
      </c>
    </row>
    <row r="87" spans="1:8" x14ac:dyDescent="0.2">
      <c r="A87" s="747" t="s">
        <v>12</v>
      </c>
      <c r="B87" s="747">
        <v>226</v>
      </c>
      <c r="C87" s="753" t="s">
        <v>274</v>
      </c>
      <c r="D87" s="751">
        <v>42948</v>
      </c>
      <c r="E87" s="751">
        <v>42948</v>
      </c>
      <c r="F87" s="751">
        <v>43008</v>
      </c>
      <c r="G87" s="747" t="s">
        <v>6</v>
      </c>
      <c r="H87" s="764">
        <v>20793.419999999998</v>
      </c>
    </row>
    <row r="88" spans="1:8" x14ac:dyDescent="0.2">
      <c r="A88" s="747" t="s">
        <v>11</v>
      </c>
      <c r="B88" s="747">
        <v>380</v>
      </c>
      <c r="C88" s="753" t="s">
        <v>273</v>
      </c>
      <c r="D88" s="751">
        <v>41820</v>
      </c>
      <c r="E88" s="751">
        <v>42972</v>
      </c>
      <c r="F88" s="751">
        <v>43006</v>
      </c>
      <c r="G88" s="747" t="s">
        <v>6</v>
      </c>
      <c r="H88" s="764">
        <v>31162.57</v>
      </c>
    </row>
    <row r="89" spans="1:8" x14ac:dyDescent="0.2">
      <c r="A89" s="747" t="s">
        <v>21</v>
      </c>
      <c r="B89" s="747">
        <v>722</v>
      </c>
      <c r="C89" s="753" t="s">
        <v>267</v>
      </c>
      <c r="D89" s="751">
        <v>41789</v>
      </c>
      <c r="E89" s="751">
        <v>42947</v>
      </c>
      <c r="F89" s="751">
        <v>42989</v>
      </c>
      <c r="G89" s="747" t="s">
        <v>6</v>
      </c>
      <c r="H89" s="764">
        <v>76821.36</v>
      </c>
    </row>
    <row r="90" spans="1:8" x14ac:dyDescent="0.2">
      <c r="A90" s="747" t="s">
        <v>55</v>
      </c>
      <c r="B90" s="747">
        <v>292</v>
      </c>
      <c r="C90" s="753" t="s">
        <v>2241</v>
      </c>
      <c r="D90" s="751">
        <v>37653</v>
      </c>
      <c r="E90" s="751">
        <v>42991</v>
      </c>
      <c r="F90" s="751">
        <v>43020</v>
      </c>
      <c r="G90" s="747" t="s">
        <v>6</v>
      </c>
      <c r="H90" s="764">
        <v>19861.48</v>
      </c>
    </row>
    <row r="91" spans="1:8" x14ac:dyDescent="0.2">
      <c r="A91" s="747" t="s">
        <v>8</v>
      </c>
      <c r="B91" s="747">
        <v>711</v>
      </c>
      <c r="C91" s="753" t="s">
        <v>2243</v>
      </c>
      <c r="D91" s="751">
        <v>42337</v>
      </c>
      <c r="E91" s="751">
        <v>42999</v>
      </c>
      <c r="F91" s="751">
        <v>43026</v>
      </c>
      <c r="G91" s="747" t="s">
        <v>6</v>
      </c>
      <c r="H91" s="764">
        <v>33183.68</v>
      </c>
    </row>
    <row r="92" spans="1:8" x14ac:dyDescent="0.2">
      <c r="A92" s="747" t="s">
        <v>9</v>
      </c>
      <c r="B92" s="747">
        <v>918</v>
      </c>
      <c r="C92" s="753" t="s">
        <v>2300</v>
      </c>
      <c r="D92" s="751">
        <v>42418</v>
      </c>
      <c r="E92" s="751">
        <v>43009</v>
      </c>
      <c r="F92" s="751">
        <v>43039</v>
      </c>
      <c r="G92" s="747" t="s">
        <v>6</v>
      </c>
      <c r="H92" s="764">
        <v>23511.08</v>
      </c>
    </row>
    <row r="93" spans="1:8" x14ac:dyDescent="0.2">
      <c r="A93" s="747" t="s">
        <v>18</v>
      </c>
      <c r="B93" s="747">
        <v>950</v>
      </c>
      <c r="C93" s="753" t="s">
        <v>269</v>
      </c>
      <c r="D93" s="751">
        <v>39825</v>
      </c>
      <c r="E93" s="751">
        <v>43009</v>
      </c>
      <c r="F93" s="751">
        <v>43009</v>
      </c>
      <c r="G93" s="747" t="s">
        <v>6</v>
      </c>
      <c r="H93" s="764">
        <v>0</v>
      </c>
    </row>
    <row r="94" spans="1:8" x14ac:dyDescent="0.2">
      <c r="A94" s="747" t="s">
        <v>19</v>
      </c>
      <c r="B94" s="747">
        <v>245</v>
      </c>
      <c r="C94" s="753" t="s">
        <v>2242</v>
      </c>
      <c r="D94" s="751">
        <v>42648</v>
      </c>
      <c r="E94" s="751">
        <v>42990</v>
      </c>
      <c r="F94" s="751">
        <v>43020</v>
      </c>
      <c r="G94" s="747" t="s">
        <v>6</v>
      </c>
      <c r="H94" s="764">
        <v>39421.01</v>
      </c>
    </row>
    <row r="95" spans="1:8" x14ac:dyDescent="0.2">
      <c r="A95" s="747" t="s">
        <v>19</v>
      </c>
      <c r="B95" s="747">
        <v>935</v>
      </c>
      <c r="C95" s="753" t="s">
        <v>277</v>
      </c>
      <c r="D95" s="751">
        <v>41883</v>
      </c>
      <c r="E95" s="751">
        <v>42965</v>
      </c>
      <c r="F95" s="751">
        <v>43025</v>
      </c>
      <c r="G95" s="747" t="s">
        <v>6</v>
      </c>
      <c r="H95" s="764">
        <v>26545.599999999999</v>
      </c>
    </row>
    <row r="96" spans="1:8" x14ac:dyDescent="0.2">
      <c r="A96" s="747" t="s">
        <v>2305</v>
      </c>
      <c r="B96" s="747">
        <v>812</v>
      </c>
      <c r="C96" s="753" t="s">
        <v>2304</v>
      </c>
      <c r="D96" s="751">
        <v>42576</v>
      </c>
      <c r="E96" s="751">
        <v>43027</v>
      </c>
      <c r="F96" s="751">
        <v>43038</v>
      </c>
      <c r="G96" s="747" t="s">
        <v>6</v>
      </c>
      <c r="H96" s="764">
        <v>4448.32</v>
      </c>
    </row>
    <row r="97" spans="1:8" x14ac:dyDescent="0.2">
      <c r="A97" s="747" t="s">
        <v>55</v>
      </c>
      <c r="B97" s="747">
        <v>4819</v>
      </c>
      <c r="C97" s="753" t="s">
        <v>2298</v>
      </c>
      <c r="D97" s="751">
        <v>42885</v>
      </c>
      <c r="E97" s="751">
        <v>43010</v>
      </c>
      <c r="F97" s="751">
        <v>43045</v>
      </c>
      <c r="G97" s="747" t="s">
        <v>6</v>
      </c>
      <c r="H97" s="764">
        <v>21748.48</v>
      </c>
    </row>
    <row r="98" spans="1:8" x14ac:dyDescent="0.2">
      <c r="A98" s="747" t="s">
        <v>56</v>
      </c>
      <c r="B98" s="747">
        <v>4899</v>
      </c>
      <c r="C98" s="753" t="s">
        <v>270</v>
      </c>
      <c r="D98" s="751" t="s">
        <v>37</v>
      </c>
      <c r="E98" s="751">
        <v>43031</v>
      </c>
      <c r="F98" s="751">
        <v>43061</v>
      </c>
      <c r="G98" s="747" t="s">
        <v>6</v>
      </c>
      <c r="H98" s="764">
        <v>16199.21</v>
      </c>
    </row>
    <row r="99" spans="1:8" x14ac:dyDescent="0.2">
      <c r="A99" s="747" t="s">
        <v>56</v>
      </c>
      <c r="B99" s="747">
        <v>712</v>
      </c>
      <c r="C99" s="753" t="s">
        <v>2409</v>
      </c>
      <c r="D99" s="751">
        <v>39547</v>
      </c>
      <c r="E99" s="751">
        <v>43035</v>
      </c>
      <c r="F99" s="751">
        <v>43065</v>
      </c>
      <c r="G99" s="747" t="s">
        <v>6</v>
      </c>
      <c r="H99" s="764">
        <v>75479.83</v>
      </c>
    </row>
    <row r="100" spans="1:8" x14ac:dyDescent="0.2">
      <c r="A100" s="747" t="s">
        <v>9</v>
      </c>
      <c r="B100" s="747">
        <v>797</v>
      </c>
      <c r="C100" s="753" t="s">
        <v>2302</v>
      </c>
      <c r="D100" s="751">
        <v>42068</v>
      </c>
      <c r="E100" s="751">
        <v>43032</v>
      </c>
      <c r="F100" s="751">
        <v>43032</v>
      </c>
      <c r="G100" s="747" t="s">
        <v>6</v>
      </c>
      <c r="H100" s="764">
        <v>16576.14</v>
      </c>
    </row>
    <row r="101" spans="1:8" x14ac:dyDescent="0.2">
      <c r="A101" s="747" t="s">
        <v>9</v>
      </c>
      <c r="B101" s="747">
        <v>440</v>
      </c>
      <c r="C101" s="753" t="s">
        <v>2301</v>
      </c>
      <c r="D101" s="751">
        <v>41453</v>
      </c>
      <c r="E101" s="751">
        <v>43004</v>
      </c>
      <c r="F101" s="751">
        <v>43065</v>
      </c>
      <c r="G101" s="747" t="s">
        <v>6</v>
      </c>
      <c r="H101" s="764">
        <v>42461.2</v>
      </c>
    </row>
    <row r="102" spans="1:8" x14ac:dyDescent="0.2">
      <c r="A102" s="747" t="s">
        <v>9</v>
      </c>
      <c r="B102" s="747" t="s">
        <v>2411</v>
      </c>
      <c r="C102" s="753" t="s">
        <v>264</v>
      </c>
      <c r="D102" s="751">
        <v>42964</v>
      </c>
      <c r="E102" s="751">
        <v>43035</v>
      </c>
      <c r="F102" s="751">
        <v>43066</v>
      </c>
      <c r="G102" s="747" t="s">
        <v>6</v>
      </c>
      <c r="H102" s="764">
        <v>21986.43</v>
      </c>
    </row>
    <row r="103" spans="1:8" x14ac:dyDescent="0.2">
      <c r="A103" s="747" t="s">
        <v>9</v>
      </c>
      <c r="B103" s="747">
        <v>869</v>
      </c>
      <c r="C103" s="753" t="s">
        <v>3658</v>
      </c>
      <c r="D103" s="751">
        <v>41494</v>
      </c>
      <c r="E103" s="751">
        <v>43045</v>
      </c>
      <c r="F103" s="751">
        <v>43077</v>
      </c>
      <c r="G103" s="747" t="s">
        <v>6</v>
      </c>
      <c r="H103" s="764">
        <v>27120.19</v>
      </c>
    </row>
    <row r="104" spans="1:8" x14ac:dyDescent="0.2">
      <c r="A104" s="747" t="s">
        <v>12</v>
      </c>
      <c r="B104" s="747">
        <v>256</v>
      </c>
      <c r="C104" s="753" t="s">
        <v>3659</v>
      </c>
      <c r="D104" s="751">
        <v>43053</v>
      </c>
      <c r="E104" s="751">
        <v>43083</v>
      </c>
      <c r="F104" s="751">
        <v>43083</v>
      </c>
      <c r="G104" s="747" t="s">
        <v>6</v>
      </c>
      <c r="H104" s="764">
        <v>14011.75</v>
      </c>
    </row>
    <row r="105" spans="1:8" x14ac:dyDescent="0.2">
      <c r="A105" s="747" t="s">
        <v>12</v>
      </c>
      <c r="B105" s="747">
        <v>696</v>
      </c>
      <c r="C105" s="753" t="s">
        <v>2413</v>
      </c>
      <c r="D105" s="751">
        <v>40308</v>
      </c>
      <c r="E105" s="751">
        <v>43039</v>
      </c>
      <c r="F105" s="751">
        <v>43100</v>
      </c>
      <c r="G105" s="747" t="s">
        <v>6</v>
      </c>
      <c r="H105" s="764">
        <v>24131.96</v>
      </c>
    </row>
    <row r="106" spans="1:8" x14ac:dyDescent="0.2">
      <c r="A106" s="747" t="s">
        <v>10</v>
      </c>
      <c r="B106" s="747">
        <v>669</v>
      </c>
      <c r="C106" s="753" t="s">
        <v>2412</v>
      </c>
      <c r="D106" s="751">
        <v>42247</v>
      </c>
      <c r="E106" s="751">
        <v>43027</v>
      </c>
      <c r="F106" s="751">
        <v>43087</v>
      </c>
      <c r="G106" s="747" t="s">
        <v>6</v>
      </c>
      <c r="H106" s="764">
        <v>32099.74</v>
      </c>
    </row>
    <row r="107" spans="1:8" x14ac:dyDescent="0.2">
      <c r="A107" s="747" t="s">
        <v>11</v>
      </c>
      <c r="B107" s="747">
        <v>4817</v>
      </c>
      <c r="C107" s="753" t="s">
        <v>3655</v>
      </c>
      <c r="D107" s="751">
        <v>42919</v>
      </c>
      <c r="E107" s="751">
        <v>43063</v>
      </c>
      <c r="F107" s="751">
        <v>43077</v>
      </c>
      <c r="G107" s="747" t="s">
        <v>6</v>
      </c>
      <c r="H107" s="764">
        <v>3783.17</v>
      </c>
    </row>
    <row r="108" spans="1:8" x14ac:dyDescent="0.2">
      <c r="A108" s="747" t="s">
        <v>11</v>
      </c>
      <c r="B108" s="747">
        <v>4812</v>
      </c>
      <c r="C108" s="753" t="s">
        <v>3750</v>
      </c>
      <c r="D108" s="751">
        <v>42877</v>
      </c>
      <c r="E108" s="751">
        <v>43066</v>
      </c>
      <c r="F108" s="751">
        <v>43096</v>
      </c>
      <c r="G108" s="747" t="s">
        <v>6</v>
      </c>
      <c r="H108" s="764">
        <v>66028.34</v>
      </c>
    </row>
    <row r="109" spans="1:8" x14ac:dyDescent="0.2">
      <c r="A109" s="747" t="s">
        <v>19</v>
      </c>
      <c r="B109" s="747">
        <v>430</v>
      </c>
      <c r="C109" s="753" t="s">
        <v>3656</v>
      </c>
      <c r="D109" s="751">
        <v>42205</v>
      </c>
      <c r="E109" s="751">
        <v>43045</v>
      </c>
      <c r="F109" s="751">
        <v>43050</v>
      </c>
      <c r="G109" s="747" t="s">
        <v>6</v>
      </c>
      <c r="H109" s="764">
        <v>45775.91</v>
      </c>
    </row>
    <row r="110" spans="1:8" x14ac:dyDescent="0.2">
      <c r="A110" s="747" t="s">
        <v>20</v>
      </c>
      <c r="B110" s="747">
        <v>4900</v>
      </c>
      <c r="C110" s="753" t="s">
        <v>271</v>
      </c>
      <c r="D110" s="751">
        <v>43010</v>
      </c>
      <c r="E110" s="751">
        <v>43042</v>
      </c>
      <c r="F110" s="751">
        <v>43072</v>
      </c>
      <c r="G110" s="747" t="s">
        <v>6</v>
      </c>
      <c r="H110" s="764">
        <v>41886.629999999997</v>
      </c>
    </row>
    <row r="111" spans="1:8" x14ac:dyDescent="0.2">
      <c r="A111" s="747" t="s">
        <v>21</v>
      </c>
      <c r="B111" s="747">
        <v>826</v>
      </c>
      <c r="C111" s="753" t="s">
        <v>3751</v>
      </c>
      <c r="D111" s="751">
        <v>42401</v>
      </c>
      <c r="E111" s="751">
        <v>43055</v>
      </c>
      <c r="F111" s="751">
        <v>43085</v>
      </c>
      <c r="G111" s="747" t="s">
        <v>7</v>
      </c>
      <c r="H111" s="764">
        <v>45149.93</v>
      </c>
    </row>
    <row r="112" spans="1:8" x14ac:dyDescent="0.2">
      <c r="A112" s="747" t="s">
        <v>8</v>
      </c>
      <c r="B112" s="747">
        <v>870</v>
      </c>
      <c r="C112" s="753" t="s">
        <v>3925</v>
      </c>
      <c r="D112" s="751">
        <v>42373</v>
      </c>
      <c r="E112" s="751">
        <v>43114</v>
      </c>
      <c r="F112" s="747" t="s">
        <v>3926</v>
      </c>
      <c r="G112" s="747" t="s">
        <v>7</v>
      </c>
      <c r="H112" s="764">
        <v>43561.97</v>
      </c>
    </row>
    <row r="113" spans="1:8" x14ac:dyDescent="0.2">
      <c r="A113" s="747" t="s">
        <v>9</v>
      </c>
      <c r="B113" s="747">
        <v>839</v>
      </c>
      <c r="C113" s="753" t="s">
        <v>3916</v>
      </c>
      <c r="D113" s="751">
        <v>42384</v>
      </c>
      <c r="E113" s="751">
        <v>43131</v>
      </c>
      <c r="F113" s="747" t="s">
        <v>3926</v>
      </c>
      <c r="G113" s="747" t="s">
        <v>6</v>
      </c>
      <c r="H113" s="764">
        <v>27324.31</v>
      </c>
    </row>
    <row r="114" spans="1:8" x14ac:dyDescent="0.2">
      <c r="A114" s="747" t="s">
        <v>10</v>
      </c>
      <c r="B114" s="747">
        <v>2937</v>
      </c>
      <c r="C114" s="753" t="s">
        <v>3929</v>
      </c>
      <c r="D114" s="751">
        <v>42079</v>
      </c>
      <c r="E114" s="751">
        <v>43106</v>
      </c>
      <c r="F114" s="747" t="s">
        <v>3923</v>
      </c>
      <c r="G114" s="747" t="s">
        <v>6</v>
      </c>
      <c r="H114" s="764">
        <v>10053.870000000001</v>
      </c>
    </row>
    <row r="115" spans="1:8" x14ac:dyDescent="0.2">
      <c r="A115" s="747" t="s">
        <v>10</v>
      </c>
      <c r="B115" s="747">
        <v>4841</v>
      </c>
      <c r="C115" s="753" t="s">
        <v>3917</v>
      </c>
      <c r="D115" s="751">
        <v>42802</v>
      </c>
      <c r="E115" s="751">
        <v>43130</v>
      </c>
      <c r="F115" s="747" t="s">
        <v>3922</v>
      </c>
      <c r="G115" s="747" t="s">
        <v>6</v>
      </c>
      <c r="H115" s="764">
        <v>19128.32</v>
      </c>
    </row>
    <row r="116" spans="1:8" x14ac:dyDescent="0.2">
      <c r="A116" s="747" t="s">
        <v>11</v>
      </c>
      <c r="B116" s="747">
        <v>701</v>
      </c>
      <c r="C116" s="753" t="s">
        <v>3924</v>
      </c>
      <c r="D116" s="751">
        <v>42621</v>
      </c>
      <c r="E116" s="751">
        <v>43112</v>
      </c>
      <c r="F116" s="747" t="s">
        <v>3923</v>
      </c>
      <c r="G116" s="747" t="s">
        <v>6</v>
      </c>
      <c r="H116" s="764">
        <v>88912.76</v>
      </c>
    </row>
    <row r="117" spans="1:8" x14ac:dyDescent="0.2">
      <c r="A117" s="747" t="s">
        <v>11</v>
      </c>
      <c r="B117" s="747">
        <v>715</v>
      </c>
      <c r="C117" s="753" t="s">
        <v>3753</v>
      </c>
      <c r="D117" s="751">
        <v>41548</v>
      </c>
      <c r="E117" s="751">
        <v>43101</v>
      </c>
      <c r="F117" s="747" t="s">
        <v>3923</v>
      </c>
      <c r="G117" s="747" t="s">
        <v>6</v>
      </c>
      <c r="H117" s="764">
        <v>27010.82</v>
      </c>
    </row>
    <row r="118" spans="1:8" x14ac:dyDescent="0.2">
      <c r="A118" s="747" t="s">
        <v>11</v>
      </c>
      <c r="B118" s="747">
        <v>931</v>
      </c>
      <c r="C118" s="753" t="s">
        <v>3927</v>
      </c>
      <c r="D118" s="751">
        <v>42298</v>
      </c>
      <c r="E118" s="751">
        <v>43107</v>
      </c>
      <c r="F118" s="747" t="s">
        <v>3928</v>
      </c>
      <c r="G118" s="747" t="s">
        <v>6</v>
      </c>
      <c r="H118" s="764">
        <v>50504.12</v>
      </c>
    </row>
    <row r="119" spans="1:8" x14ac:dyDescent="0.2">
      <c r="A119" s="747" t="s">
        <v>11</v>
      </c>
      <c r="B119" s="747">
        <v>271</v>
      </c>
      <c r="C119" s="753" t="s">
        <v>3752</v>
      </c>
      <c r="D119" s="751">
        <v>40826</v>
      </c>
      <c r="E119" s="751">
        <v>43110</v>
      </c>
      <c r="F119" s="747" t="s">
        <v>3921</v>
      </c>
      <c r="G119" s="747" t="s">
        <v>6</v>
      </c>
      <c r="H119" s="764">
        <v>33929.5</v>
      </c>
    </row>
    <row r="120" spans="1:8" x14ac:dyDescent="0.2">
      <c r="A120" s="747" t="s">
        <v>15</v>
      </c>
      <c r="B120" s="747">
        <v>622</v>
      </c>
      <c r="C120" s="753" t="s">
        <v>3915</v>
      </c>
      <c r="D120" s="751">
        <v>42477</v>
      </c>
      <c r="E120" s="751">
        <v>43101</v>
      </c>
      <c r="F120" s="747" t="s">
        <v>3923</v>
      </c>
      <c r="G120" s="747" t="s">
        <v>7</v>
      </c>
      <c r="H120" s="764">
        <v>22398.67</v>
      </c>
    </row>
    <row r="121" spans="1:8" x14ac:dyDescent="0.2">
      <c r="A121" s="747" t="s">
        <v>19</v>
      </c>
      <c r="B121" s="747">
        <v>490</v>
      </c>
      <c r="C121" s="753" t="s">
        <v>3657</v>
      </c>
      <c r="D121" s="751">
        <v>41003</v>
      </c>
      <c r="E121" s="751">
        <v>43110</v>
      </c>
      <c r="F121" s="747" t="s">
        <v>3922</v>
      </c>
      <c r="G121" s="747" t="s">
        <v>7</v>
      </c>
      <c r="H121" s="764">
        <v>27679.14</v>
      </c>
    </row>
    <row r="122" spans="1:8" x14ac:dyDescent="0.2">
      <c r="A122" s="747" t="s">
        <v>20</v>
      </c>
      <c r="B122" s="747">
        <v>240</v>
      </c>
      <c r="C122" s="753" t="s">
        <v>3934</v>
      </c>
      <c r="D122" s="751">
        <v>42675</v>
      </c>
      <c r="E122" s="751">
        <v>43131</v>
      </c>
      <c r="F122" s="747" t="s">
        <v>3922</v>
      </c>
      <c r="G122" s="747" t="s">
        <v>3958</v>
      </c>
      <c r="H122" s="764">
        <v>12475.6</v>
      </c>
    </row>
    <row r="123" spans="1:8" ht="75" x14ac:dyDescent="0.2">
      <c r="A123" s="747" t="s">
        <v>12</v>
      </c>
      <c r="B123" s="747">
        <v>816</v>
      </c>
      <c r="C123" s="753" t="s">
        <v>103</v>
      </c>
      <c r="D123" s="751">
        <v>42499</v>
      </c>
      <c r="E123" s="751">
        <v>43132</v>
      </c>
      <c r="F123" s="749" t="s">
        <v>3930</v>
      </c>
      <c r="G123" s="749" t="s">
        <v>6</v>
      </c>
      <c r="H123" s="764">
        <v>18571.580000000002</v>
      </c>
    </row>
    <row r="124" spans="1:8" x14ac:dyDescent="0.2">
      <c r="A124" s="747" t="s">
        <v>56</v>
      </c>
      <c r="B124" s="747">
        <v>717</v>
      </c>
      <c r="C124" s="753" t="s">
        <v>3918</v>
      </c>
      <c r="D124" s="751">
        <v>42047</v>
      </c>
      <c r="E124" s="751">
        <v>43132</v>
      </c>
      <c r="F124" s="747" t="s">
        <v>3921</v>
      </c>
      <c r="G124" s="749" t="s">
        <v>6</v>
      </c>
      <c r="H124" s="764">
        <v>60300.63</v>
      </c>
    </row>
    <row r="125" spans="1:8" x14ac:dyDescent="0.2">
      <c r="A125" s="747" t="s">
        <v>8</v>
      </c>
      <c r="B125" s="747">
        <v>961</v>
      </c>
      <c r="C125" s="753" t="s">
        <v>3931</v>
      </c>
      <c r="D125" s="751">
        <v>42512</v>
      </c>
      <c r="E125" s="751">
        <v>43132</v>
      </c>
      <c r="F125" s="747" t="s">
        <v>3922</v>
      </c>
      <c r="G125" s="749" t="s">
        <v>6</v>
      </c>
      <c r="H125" s="764">
        <v>71763.34</v>
      </c>
    </row>
    <row r="126" spans="1:8" x14ac:dyDescent="0.2">
      <c r="A126" s="747" t="s">
        <v>12</v>
      </c>
      <c r="B126" s="747">
        <v>4938</v>
      </c>
      <c r="C126" s="753" t="s">
        <v>2303</v>
      </c>
      <c r="D126" s="751">
        <v>43040</v>
      </c>
      <c r="E126" s="751">
        <v>43132</v>
      </c>
      <c r="F126" s="747" t="s">
        <v>3921</v>
      </c>
      <c r="G126" s="749" t="s">
        <v>6</v>
      </c>
      <c r="H126" s="764">
        <v>11515.3</v>
      </c>
    </row>
    <row r="127" spans="1:8" x14ac:dyDescent="0.2">
      <c r="A127" s="747" t="s">
        <v>15</v>
      </c>
      <c r="B127" s="747">
        <v>652</v>
      </c>
      <c r="C127" s="753" t="s">
        <v>3937</v>
      </c>
      <c r="D127" s="751">
        <v>38169</v>
      </c>
      <c r="E127" s="751">
        <v>43140</v>
      </c>
      <c r="F127" s="747" t="s">
        <v>3938</v>
      </c>
      <c r="G127" s="749" t="s">
        <v>6</v>
      </c>
      <c r="H127" s="764">
        <v>10189.370000000001</v>
      </c>
    </row>
    <row r="128" spans="1:8" x14ac:dyDescent="0.2">
      <c r="A128" s="747" t="s">
        <v>15</v>
      </c>
      <c r="B128" s="747">
        <v>365</v>
      </c>
      <c r="C128" s="753" t="s">
        <v>3935</v>
      </c>
      <c r="D128" s="751">
        <v>42718</v>
      </c>
      <c r="E128" s="751">
        <v>43146</v>
      </c>
      <c r="F128" s="747" t="s">
        <v>3939</v>
      </c>
      <c r="G128" s="749" t="s">
        <v>6</v>
      </c>
      <c r="H128" s="764">
        <v>74637.710000000006</v>
      </c>
    </row>
    <row r="129" spans="1:8" x14ac:dyDescent="0.2">
      <c r="A129" s="747" t="s">
        <v>15</v>
      </c>
      <c r="B129" s="747">
        <v>469</v>
      </c>
      <c r="C129" s="753" t="s">
        <v>3945</v>
      </c>
      <c r="D129" s="751">
        <v>39130</v>
      </c>
      <c r="E129" s="751">
        <v>43154</v>
      </c>
      <c r="F129" s="747" t="s">
        <v>3942</v>
      </c>
      <c r="G129" s="749" t="s">
        <v>6</v>
      </c>
      <c r="H129" s="764">
        <v>25975.3</v>
      </c>
    </row>
    <row r="130" spans="1:8" x14ac:dyDescent="0.2">
      <c r="A130" s="747" t="s">
        <v>19</v>
      </c>
      <c r="B130" s="747">
        <v>704</v>
      </c>
      <c r="C130" s="753" t="s">
        <v>3941</v>
      </c>
      <c r="D130" s="751">
        <v>41696</v>
      </c>
      <c r="E130" s="751">
        <v>43143</v>
      </c>
      <c r="F130" s="747" t="s">
        <v>3942</v>
      </c>
      <c r="G130" s="749" t="s">
        <v>6</v>
      </c>
      <c r="H130" s="764">
        <v>80181.02</v>
      </c>
    </row>
    <row r="131" spans="1:8" x14ac:dyDescent="0.2">
      <c r="A131" s="747" t="s">
        <v>19</v>
      </c>
      <c r="B131" s="747">
        <v>4929</v>
      </c>
      <c r="C131" s="753" t="s">
        <v>2299</v>
      </c>
      <c r="D131" s="751">
        <v>43024</v>
      </c>
      <c r="E131" s="751">
        <v>43152</v>
      </c>
      <c r="F131" s="747" t="s">
        <v>3944</v>
      </c>
      <c r="G131" s="749" t="s">
        <v>6</v>
      </c>
      <c r="H131" s="764">
        <v>18043.32</v>
      </c>
    </row>
    <row r="132" spans="1:8" x14ac:dyDescent="0.2">
      <c r="A132" s="747" t="s">
        <v>20</v>
      </c>
      <c r="B132" s="747">
        <v>685</v>
      </c>
      <c r="C132" s="753" t="s">
        <v>3940</v>
      </c>
      <c r="D132" s="751">
        <v>42480</v>
      </c>
      <c r="E132" s="751">
        <v>43145</v>
      </c>
      <c r="F132" s="747" t="s">
        <v>3922</v>
      </c>
      <c r="G132" s="749" t="s">
        <v>6</v>
      </c>
      <c r="H132" s="764">
        <v>40725.46</v>
      </c>
    </row>
    <row r="133" spans="1:8" x14ac:dyDescent="0.2">
      <c r="A133" s="748" t="s">
        <v>55</v>
      </c>
      <c r="B133" s="748">
        <v>49114</v>
      </c>
      <c r="C133" s="756" t="s">
        <v>3754</v>
      </c>
      <c r="D133" s="750">
        <v>43115</v>
      </c>
      <c r="E133" s="750">
        <v>43160</v>
      </c>
      <c r="F133" s="748" t="s">
        <v>3950</v>
      </c>
      <c r="G133" s="748" t="s">
        <v>7</v>
      </c>
      <c r="H133" s="763">
        <v>40309.129999999997</v>
      </c>
    </row>
    <row r="134" spans="1:8" x14ac:dyDescent="0.2">
      <c r="A134" s="748" t="s">
        <v>56</v>
      </c>
      <c r="B134" s="748">
        <v>947</v>
      </c>
      <c r="C134" s="756" t="s">
        <v>3959</v>
      </c>
      <c r="D134" s="750">
        <v>43160</v>
      </c>
      <c r="E134" s="750">
        <v>43190</v>
      </c>
      <c r="F134" s="748" t="s">
        <v>3960</v>
      </c>
      <c r="G134" s="748" t="s">
        <v>7</v>
      </c>
      <c r="H134" s="763">
        <v>31096.49</v>
      </c>
    </row>
    <row r="135" spans="1:8" x14ac:dyDescent="0.2">
      <c r="A135" s="748" t="s">
        <v>9</v>
      </c>
      <c r="B135" s="748">
        <v>940</v>
      </c>
      <c r="C135" s="756" t="s">
        <v>3953</v>
      </c>
      <c r="D135" s="750">
        <v>40787</v>
      </c>
      <c r="E135" s="750">
        <v>43159</v>
      </c>
      <c r="F135" s="748" t="s">
        <v>3921</v>
      </c>
      <c r="G135" s="744" t="s">
        <v>6</v>
      </c>
      <c r="H135" s="763">
        <v>19213.349999999999</v>
      </c>
    </row>
    <row r="136" spans="1:8" x14ac:dyDescent="0.2">
      <c r="A136" s="748" t="s">
        <v>12</v>
      </c>
      <c r="B136" s="748">
        <v>4943</v>
      </c>
      <c r="C136" s="756" t="s">
        <v>3948</v>
      </c>
      <c r="D136" s="750">
        <v>43070</v>
      </c>
      <c r="E136" s="750">
        <v>43166</v>
      </c>
      <c r="F136" s="748" t="s">
        <v>3921</v>
      </c>
      <c r="G136" s="748" t="s">
        <v>6</v>
      </c>
      <c r="H136" s="763">
        <v>11515.3</v>
      </c>
    </row>
    <row r="137" spans="1:8" x14ac:dyDescent="0.2">
      <c r="A137" s="748" t="s">
        <v>10</v>
      </c>
      <c r="B137" s="748">
        <v>10</v>
      </c>
      <c r="C137" s="756" t="s">
        <v>3949</v>
      </c>
      <c r="D137" s="750">
        <v>41407</v>
      </c>
      <c r="E137" s="750">
        <v>43138</v>
      </c>
      <c r="F137" s="748" t="s">
        <v>3938</v>
      </c>
      <c r="G137" s="744" t="s">
        <v>6</v>
      </c>
      <c r="H137" s="763">
        <v>55386.49</v>
      </c>
    </row>
    <row r="138" spans="1:8" ht="60" x14ac:dyDescent="0.2">
      <c r="A138" s="748" t="s">
        <v>19</v>
      </c>
      <c r="B138" s="748">
        <v>280</v>
      </c>
      <c r="C138" s="756" t="s">
        <v>3946</v>
      </c>
      <c r="D138" s="750">
        <v>40940</v>
      </c>
      <c r="E138" s="750">
        <v>43160</v>
      </c>
      <c r="F138" s="744" t="s">
        <v>3947</v>
      </c>
      <c r="G138" s="748" t="s">
        <v>6</v>
      </c>
      <c r="H138" s="763">
        <v>53148.1</v>
      </c>
    </row>
    <row r="139" spans="1:8" x14ac:dyDescent="0.2">
      <c r="A139" s="748" t="s">
        <v>19</v>
      </c>
      <c r="B139" s="748">
        <v>1558</v>
      </c>
      <c r="C139" s="756" t="s">
        <v>2238</v>
      </c>
      <c r="D139" s="750">
        <v>43160</v>
      </c>
      <c r="E139" s="750">
        <v>43190</v>
      </c>
      <c r="F139" s="748" t="s">
        <v>3961</v>
      </c>
      <c r="G139" s="744" t="s">
        <v>6</v>
      </c>
      <c r="H139" s="763">
        <v>59911.28</v>
      </c>
    </row>
    <row r="140" spans="1:8" x14ac:dyDescent="0.2">
      <c r="A140" s="748" t="s">
        <v>20</v>
      </c>
      <c r="B140" s="748">
        <v>4839</v>
      </c>
      <c r="C140" s="756" t="s">
        <v>3969</v>
      </c>
      <c r="D140" s="750">
        <v>42765</v>
      </c>
      <c r="E140" s="750">
        <v>43162</v>
      </c>
      <c r="F140" s="744" t="s">
        <v>3950</v>
      </c>
      <c r="G140" s="748" t="s">
        <v>7</v>
      </c>
      <c r="H140" s="763">
        <v>26604.36</v>
      </c>
    </row>
    <row r="141" spans="1:8" x14ac:dyDescent="0.2">
      <c r="A141" s="747" t="s">
        <v>26</v>
      </c>
      <c r="B141" s="747">
        <v>4917</v>
      </c>
      <c r="C141" s="753" t="s">
        <v>3979</v>
      </c>
      <c r="D141" s="751">
        <v>43017</v>
      </c>
      <c r="E141" s="751">
        <v>43191</v>
      </c>
      <c r="F141" s="747" t="s">
        <v>3955</v>
      </c>
      <c r="G141" s="747" t="s">
        <v>6</v>
      </c>
      <c r="H141" s="764">
        <v>4356.46</v>
      </c>
    </row>
    <row r="142" spans="1:8" x14ac:dyDescent="0.2">
      <c r="A142" s="747" t="s">
        <v>56</v>
      </c>
      <c r="B142" s="747">
        <v>68</v>
      </c>
      <c r="C142" s="753" t="s">
        <v>3981</v>
      </c>
      <c r="D142" s="751">
        <v>42646</v>
      </c>
      <c r="E142" s="751">
        <v>43205</v>
      </c>
      <c r="F142" s="747" t="s">
        <v>3963</v>
      </c>
      <c r="G142" s="747" t="s">
        <v>6</v>
      </c>
      <c r="H142" s="764">
        <v>6179.81</v>
      </c>
    </row>
    <row r="143" spans="1:8" x14ac:dyDescent="0.2">
      <c r="A143" s="747" t="s">
        <v>56</v>
      </c>
      <c r="B143" s="747">
        <v>171</v>
      </c>
      <c r="C143" s="753" t="s">
        <v>3981</v>
      </c>
      <c r="D143" s="751">
        <v>42646</v>
      </c>
      <c r="E143" s="751">
        <v>43205</v>
      </c>
      <c r="F143" s="747" t="s">
        <v>3963</v>
      </c>
      <c r="G143" s="747" t="s">
        <v>6</v>
      </c>
      <c r="H143" s="764">
        <v>7671.38</v>
      </c>
    </row>
    <row r="144" spans="1:8" x14ac:dyDescent="0.2">
      <c r="A144" s="747" t="s">
        <v>56</v>
      </c>
      <c r="B144" s="747">
        <v>158</v>
      </c>
      <c r="C144" s="753" t="s">
        <v>3981</v>
      </c>
      <c r="D144" s="751">
        <v>42646</v>
      </c>
      <c r="E144" s="751">
        <v>43205</v>
      </c>
      <c r="F144" s="747" t="s">
        <v>3963</v>
      </c>
      <c r="G144" s="747" t="s">
        <v>6</v>
      </c>
      <c r="H144" s="764">
        <v>7671.38</v>
      </c>
    </row>
    <row r="145" spans="1:8" x14ac:dyDescent="0.2">
      <c r="A145" s="747" t="s">
        <v>8</v>
      </c>
      <c r="B145" s="747">
        <v>122</v>
      </c>
      <c r="C145" s="753" t="s">
        <v>3962</v>
      </c>
      <c r="D145" s="751">
        <v>43174</v>
      </c>
      <c r="E145" s="751">
        <v>43205</v>
      </c>
      <c r="F145" s="747" t="s">
        <v>3922</v>
      </c>
      <c r="G145" s="747" t="s">
        <v>7</v>
      </c>
      <c r="H145" s="764">
        <v>29554.06</v>
      </c>
    </row>
    <row r="146" spans="1:8" x14ac:dyDescent="0.2">
      <c r="A146" s="747" t="s">
        <v>8</v>
      </c>
      <c r="B146" s="747">
        <v>251</v>
      </c>
      <c r="C146" s="753" t="s">
        <v>3982</v>
      </c>
      <c r="D146" s="751">
        <v>42660</v>
      </c>
      <c r="E146" s="751">
        <v>43209</v>
      </c>
      <c r="F146" s="747" t="s">
        <v>3956</v>
      </c>
      <c r="G146" s="747" t="s">
        <v>6</v>
      </c>
      <c r="H146" s="764">
        <v>45914.6</v>
      </c>
    </row>
    <row r="147" spans="1:8" x14ac:dyDescent="0.2">
      <c r="A147" s="747" t="s">
        <v>3966</v>
      </c>
      <c r="B147" s="747">
        <v>338</v>
      </c>
      <c r="C147" s="753" t="s">
        <v>1083</v>
      </c>
      <c r="D147" s="751">
        <v>42737</v>
      </c>
      <c r="E147" s="751">
        <v>43218</v>
      </c>
      <c r="F147" s="747" t="s">
        <v>3964</v>
      </c>
      <c r="G147" s="747" t="s">
        <v>7</v>
      </c>
      <c r="H147" s="764">
        <v>53534.67</v>
      </c>
    </row>
    <row r="148" spans="1:8" x14ac:dyDescent="0.2">
      <c r="A148" s="747" t="s">
        <v>15</v>
      </c>
      <c r="B148" s="747">
        <v>181</v>
      </c>
      <c r="C148" s="753" t="s">
        <v>3980</v>
      </c>
      <c r="D148" s="751">
        <v>42646</v>
      </c>
      <c r="E148" s="751">
        <v>43197</v>
      </c>
      <c r="F148" s="747" t="s">
        <v>3928</v>
      </c>
      <c r="G148" s="747" t="s">
        <v>6</v>
      </c>
      <c r="H148" s="764">
        <v>7671.39</v>
      </c>
    </row>
    <row r="149" spans="1:8" x14ac:dyDescent="0.2">
      <c r="A149" s="747" t="s">
        <v>19</v>
      </c>
      <c r="B149" s="747">
        <v>920</v>
      </c>
      <c r="C149" s="753" t="s">
        <v>3965</v>
      </c>
      <c r="D149" s="751">
        <v>40276</v>
      </c>
      <c r="E149" s="751">
        <v>43209</v>
      </c>
      <c r="F149" s="747" t="s">
        <v>3964</v>
      </c>
      <c r="G149" s="747" t="s">
        <v>6</v>
      </c>
      <c r="H149" s="764">
        <v>23187.8</v>
      </c>
    </row>
    <row r="150" spans="1:8" x14ac:dyDescent="0.2">
      <c r="A150" s="747" t="s">
        <v>19</v>
      </c>
      <c r="B150" s="747">
        <v>427</v>
      </c>
      <c r="C150" s="753" t="s">
        <v>3972</v>
      </c>
      <c r="D150" s="751">
        <v>42205</v>
      </c>
      <c r="E150" s="751">
        <v>43217</v>
      </c>
      <c r="F150" s="747" t="s">
        <v>3960</v>
      </c>
      <c r="G150" s="747" t="s">
        <v>6</v>
      </c>
      <c r="H150" s="764">
        <v>17641.38</v>
      </c>
    </row>
    <row r="151" spans="1:8" ht="30" x14ac:dyDescent="0.2">
      <c r="A151" s="747" t="s">
        <v>56</v>
      </c>
      <c r="B151" s="747">
        <v>4909</v>
      </c>
      <c r="C151" s="753" t="s">
        <v>2240</v>
      </c>
      <c r="D151" s="751">
        <v>43192</v>
      </c>
      <c r="E151" s="751">
        <v>43222</v>
      </c>
      <c r="F151" s="749" t="s">
        <v>3963</v>
      </c>
      <c r="G151" s="747" t="s">
        <v>7</v>
      </c>
      <c r="H151" s="764">
        <v>37666.589999999997</v>
      </c>
    </row>
    <row r="152" spans="1:8" ht="60" x14ac:dyDescent="0.2">
      <c r="A152" s="747" t="s">
        <v>56</v>
      </c>
      <c r="B152" s="747">
        <v>765</v>
      </c>
      <c r="C152" s="756" t="s">
        <v>3984</v>
      </c>
      <c r="D152" s="750">
        <v>42036</v>
      </c>
      <c r="E152" s="751">
        <v>43251</v>
      </c>
      <c r="F152" s="749" t="s">
        <v>3985</v>
      </c>
      <c r="G152" s="747" t="s">
        <v>7</v>
      </c>
      <c r="H152" s="763">
        <v>38858.339999999997</v>
      </c>
    </row>
    <row r="153" spans="1:8" ht="30" x14ac:dyDescent="0.2">
      <c r="A153" s="747" t="s">
        <v>8</v>
      </c>
      <c r="B153" s="747">
        <v>33</v>
      </c>
      <c r="C153" s="753" t="s">
        <v>3978</v>
      </c>
      <c r="D153" s="751">
        <v>37547</v>
      </c>
      <c r="E153" s="751">
        <v>43238</v>
      </c>
      <c r="F153" s="749" t="s">
        <v>3921</v>
      </c>
      <c r="G153" s="747" t="s">
        <v>6</v>
      </c>
      <c r="H153" s="764">
        <v>9579.49</v>
      </c>
    </row>
    <row r="154" spans="1:8" ht="45" x14ac:dyDescent="0.2">
      <c r="A154" s="747" t="s">
        <v>9</v>
      </c>
      <c r="B154" s="747">
        <v>670</v>
      </c>
      <c r="C154" s="757" t="s">
        <v>3936</v>
      </c>
      <c r="D154" s="750">
        <v>41545</v>
      </c>
      <c r="E154" s="751">
        <v>43250</v>
      </c>
      <c r="F154" s="749" t="s">
        <v>3986</v>
      </c>
      <c r="G154" s="747" t="s">
        <v>6</v>
      </c>
      <c r="H154" s="763">
        <v>49364.26</v>
      </c>
    </row>
    <row r="155" spans="1:8" ht="30" x14ac:dyDescent="0.2">
      <c r="A155" s="747" t="s">
        <v>12</v>
      </c>
      <c r="B155" s="747">
        <v>299</v>
      </c>
      <c r="C155" s="757" t="s">
        <v>3987</v>
      </c>
      <c r="D155" s="750">
        <v>38991</v>
      </c>
      <c r="E155" s="751">
        <v>43251</v>
      </c>
      <c r="F155" s="749" t="s">
        <v>3988</v>
      </c>
      <c r="G155" s="747" t="s">
        <v>6</v>
      </c>
      <c r="H155" s="763">
        <v>78201.61</v>
      </c>
    </row>
    <row r="156" spans="1:8" ht="45" x14ac:dyDescent="0.2">
      <c r="A156" s="747" t="s">
        <v>11</v>
      </c>
      <c r="B156" s="747">
        <v>4840</v>
      </c>
      <c r="C156" s="753" t="s">
        <v>3975</v>
      </c>
      <c r="D156" s="751">
        <v>43194</v>
      </c>
      <c r="E156" s="751">
        <v>43224</v>
      </c>
      <c r="F156" s="749" t="s">
        <v>3974</v>
      </c>
      <c r="G156" s="747" t="s">
        <v>6</v>
      </c>
      <c r="H156" s="764">
        <v>72435.789999999994</v>
      </c>
    </row>
    <row r="157" spans="1:8" x14ac:dyDescent="0.2">
      <c r="A157" s="747" t="s">
        <v>11</v>
      </c>
      <c r="B157" s="747">
        <v>402</v>
      </c>
      <c r="C157" s="753" t="s">
        <v>4015</v>
      </c>
      <c r="D157" s="751">
        <v>40135</v>
      </c>
      <c r="E157" s="751">
        <v>43243</v>
      </c>
      <c r="F157" s="747" t="s">
        <v>3922</v>
      </c>
      <c r="G157" s="747" t="s">
        <v>6</v>
      </c>
      <c r="H157" s="764">
        <v>26214.32</v>
      </c>
    </row>
    <row r="158" spans="1:8" ht="60" x14ac:dyDescent="0.2">
      <c r="A158" s="747" t="s">
        <v>15</v>
      </c>
      <c r="B158" s="747">
        <v>645</v>
      </c>
      <c r="C158" s="753" t="s">
        <v>3970</v>
      </c>
      <c r="D158" s="751">
        <v>42487</v>
      </c>
      <c r="E158" s="751">
        <v>43225</v>
      </c>
      <c r="F158" s="749" t="s">
        <v>4000</v>
      </c>
      <c r="G158" s="747" t="s">
        <v>7</v>
      </c>
      <c r="H158" s="764">
        <v>8202.84</v>
      </c>
    </row>
    <row r="159" spans="1:8" ht="90" x14ac:dyDescent="0.2">
      <c r="A159" s="747" t="s">
        <v>15</v>
      </c>
      <c r="B159" s="747">
        <v>322</v>
      </c>
      <c r="C159" s="753" t="s">
        <v>3973</v>
      </c>
      <c r="D159" s="751">
        <v>40575</v>
      </c>
      <c r="E159" s="751">
        <v>43238</v>
      </c>
      <c r="F159" s="749" t="s">
        <v>4016</v>
      </c>
      <c r="G159" s="747" t="s">
        <v>6</v>
      </c>
      <c r="H159" s="764">
        <v>24958.5</v>
      </c>
    </row>
    <row r="160" spans="1:8" ht="60" x14ac:dyDescent="0.2">
      <c r="A160" s="747" t="s">
        <v>20</v>
      </c>
      <c r="B160" s="747">
        <v>976</v>
      </c>
      <c r="C160" s="757" t="s">
        <v>3983</v>
      </c>
      <c r="D160" s="750">
        <v>41740</v>
      </c>
      <c r="E160" s="751">
        <v>43244</v>
      </c>
      <c r="F160" s="749" t="s">
        <v>4000</v>
      </c>
      <c r="G160" s="747" t="s">
        <v>6</v>
      </c>
      <c r="H160" s="763">
        <v>44842.48</v>
      </c>
    </row>
    <row r="161" spans="1:8" ht="30" x14ac:dyDescent="0.2">
      <c r="A161" s="747" t="s">
        <v>713</v>
      </c>
      <c r="B161" s="747">
        <v>4845</v>
      </c>
      <c r="C161" s="753" t="s">
        <v>3971</v>
      </c>
      <c r="D161" s="751">
        <v>43191</v>
      </c>
      <c r="E161" s="751">
        <v>43221</v>
      </c>
      <c r="F161" s="749" t="s">
        <v>3963</v>
      </c>
      <c r="G161" s="747" t="s">
        <v>7</v>
      </c>
      <c r="H161" s="764">
        <v>79504.72</v>
      </c>
    </row>
    <row r="162" spans="1:8" ht="30" x14ac:dyDescent="0.2">
      <c r="A162" s="747" t="s">
        <v>55</v>
      </c>
      <c r="B162" s="749">
        <v>325</v>
      </c>
      <c r="C162" s="753" t="s">
        <v>3992</v>
      </c>
      <c r="D162" s="751">
        <v>41699</v>
      </c>
      <c r="E162" s="751">
        <v>43266</v>
      </c>
      <c r="F162" s="749" t="s">
        <v>3956</v>
      </c>
      <c r="G162" s="747" t="s">
        <v>6</v>
      </c>
      <c r="H162" s="764">
        <v>55080.19</v>
      </c>
    </row>
    <row r="163" spans="1:8" ht="30" x14ac:dyDescent="0.2">
      <c r="A163" s="747" t="s">
        <v>56</v>
      </c>
      <c r="B163" s="749">
        <v>174</v>
      </c>
      <c r="C163" s="753" t="s">
        <v>3990</v>
      </c>
      <c r="D163" s="751">
        <v>43359</v>
      </c>
      <c r="E163" s="751">
        <v>43252</v>
      </c>
      <c r="F163" s="749" t="s">
        <v>3991</v>
      </c>
      <c r="G163" s="747" t="s">
        <v>6</v>
      </c>
      <c r="H163" s="764">
        <v>38336.71</v>
      </c>
    </row>
    <row r="164" spans="1:8" x14ac:dyDescent="0.2">
      <c r="A164" s="747" t="s">
        <v>56</v>
      </c>
      <c r="B164" s="749">
        <v>432</v>
      </c>
      <c r="C164" s="753" t="s">
        <v>3989</v>
      </c>
      <c r="D164" s="751">
        <v>39104</v>
      </c>
      <c r="E164" s="751">
        <v>43253</v>
      </c>
      <c r="F164" s="749" t="s">
        <v>3922</v>
      </c>
      <c r="G164" s="747" t="s">
        <v>6</v>
      </c>
      <c r="H164" s="764">
        <v>10781.11</v>
      </c>
    </row>
    <row r="165" spans="1:8" ht="45" x14ac:dyDescent="0.2">
      <c r="A165" s="747" t="s">
        <v>8</v>
      </c>
      <c r="B165" s="749" t="s">
        <v>3995</v>
      </c>
      <c r="C165" s="753" t="s">
        <v>3996</v>
      </c>
      <c r="D165" s="751">
        <v>41440</v>
      </c>
      <c r="E165" s="751">
        <v>43252</v>
      </c>
      <c r="F165" s="749" t="s">
        <v>3997</v>
      </c>
      <c r="G165" s="747" t="s">
        <v>6</v>
      </c>
      <c r="H165" s="764">
        <v>24095.599999999999</v>
      </c>
    </row>
    <row r="166" spans="1:8" x14ac:dyDescent="0.2">
      <c r="A166" s="747" t="s">
        <v>8</v>
      </c>
      <c r="B166" s="749">
        <v>348</v>
      </c>
      <c r="C166" s="753" t="s">
        <v>4004</v>
      </c>
      <c r="D166" s="751">
        <v>38261</v>
      </c>
      <c r="E166" s="751">
        <v>43280</v>
      </c>
      <c r="F166" s="749" t="s">
        <v>3922</v>
      </c>
      <c r="G166" s="747" t="s">
        <v>6</v>
      </c>
      <c r="H166" s="764">
        <v>41454.17</v>
      </c>
    </row>
    <row r="167" spans="1:8" ht="30" x14ac:dyDescent="0.2">
      <c r="A167" s="747" t="s">
        <v>10</v>
      </c>
      <c r="B167" s="749">
        <v>5369</v>
      </c>
      <c r="C167" s="753" t="s">
        <v>3957</v>
      </c>
      <c r="D167" s="751">
        <v>43188</v>
      </c>
      <c r="E167" s="751">
        <v>43264</v>
      </c>
      <c r="F167" s="749" t="s">
        <v>3956</v>
      </c>
      <c r="G167" s="747" t="s">
        <v>100</v>
      </c>
      <c r="H167" s="764">
        <v>58974.2</v>
      </c>
    </row>
    <row r="168" spans="1:8" ht="60" x14ac:dyDescent="0.2">
      <c r="A168" s="747" t="s">
        <v>11</v>
      </c>
      <c r="B168" s="749">
        <v>478</v>
      </c>
      <c r="C168" s="753" t="s">
        <v>3976</v>
      </c>
      <c r="D168" s="751">
        <v>42009</v>
      </c>
      <c r="E168" s="751">
        <v>43252</v>
      </c>
      <c r="F168" s="749" t="s">
        <v>4018</v>
      </c>
      <c r="G168" s="747" t="s">
        <v>100</v>
      </c>
      <c r="H168" s="764">
        <v>210788.26</v>
      </c>
    </row>
    <row r="169" spans="1:8" ht="60" x14ac:dyDescent="0.2">
      <c r="A169" s="747" t="s">
        <v>15</v>
      </c>
      <c r="B169" s="749">
        <v>476</v>
      </c>
      <c r="C169" s="753" t="s">
        <v>4011</v>
      </c>
      <c r="D169" s="751">
        <v>39139</v>
      </c>
      <c r="E169" s="751">
        <v>43269</v>
      </c>
      <c r="F169" s="749" t="s">
        <v>3985</v>
      </c>
      <c r="G169" s="747" t="s">
        <v>100</v>
      </c>
      <c r="H169" s="764">
        <v>27698.3</v>
      </c>
    </row>
    <row r="170" spans="1:8" ht="30" x14ac:dyDescent="0.2">
      <c r="A170" s="747" t="s">
        <v>15</v>
      </c>
      <c r="B170" s="749">
        <v>903</v>
      </c>
      <c r="C170" s="753" t="s">
        <v>4003</v>
      </c>
      <c r="D170" s="751">
        <v>39310</v>
      </c>
      <c r="E170" s="751">
        <v>43271</v>
      </c>
      <c r="F170" s="749" t="s">
        <v>3960</v>
      </c>
      <c r="G170" s="747" t="s">
        <v>6</v>
      </c>
      <c r="H170" s="764">
        <v>19732.490000000002</v>
      </c>
    </row>
    <row r="171" spans="1:8" ht="60" x14ac:dyDescent="0.2">
      <c r="A171" s="747" t="s">
        <v>26</v>
      </c>
      <c r="B171" s="749">
        <v>4934</v>
      </c>
      <c r="C171" s="753" t="s">
        <v>4025</v>
      </c>
      <c r="D171" s="751">
        <v>43245</v>
      </c>
      <c r="E171" s="751">
        <v>43252</v>
      </c>
      <c r="F171" s="749" t="s">
        <v>4000</v>
      </c>
      <c r="G171" s="747" t="s">
        <v>6</v>
      </c>
      <c r="H171" s="764">
        <v>13803.66</v>
      </c>
    </row>
    <row r="172" spans="1:8" ht="60" x14ac:dyDescent="0.2">
      <c r="A172" s="747" t="s">
        <v>19</v>
      </c>
      <c r="B172" s="749">
        <v>4834</v>
      </c>
      <c r="C172" s="753" t="s">
        <v>3998</v>
      </c>
      <c r="D172" s="751">
        <v>42948</v>
      </c>
      <c r="E172" s="751">
        <v>43267</v>
      </c>
      <c r="F172" s="749" t="s">
        <v>4019</v>
      </c>
      <c r="G172" s="747" t="s">
        <v>100</v>
      </c>
      <c r="H172" s="764">
        <v>40746.29</v>
      </c>
    </row>
    <row r="173" spans="1:8" ht="45" x14ac:dyDescent="0.2">
      <c r="A173" s="747" t="s">
        <v>21</v>
      </c>
      <c r="B173" s="749">
        <v>874</v>
      </c>
      <c r="C173" s="753" t="s">
        <v>3994</v>
      </c>
      <c r="D173" s="751">
        <v>38626</v>
      </c>
      <c r="E173" s="751">
        <v>43258</v>
      </c>
      <c r="F173" s="749" t="s">
        <v>3993</v>
      </c>
      <c r="G173" s="747" t="s">
        <v>6</v>
      </c>
      <c r="H173" s="764">
        <v>176718.56</v>
      </c>
    </row>
    <row r="174" spans="1:8" x14ac:dyDescent="0.2">
      <c r="A174" s="747" t="s">
        <v>20</v>
      </c>
      <c r="B174" s="747">
        <v>276</v>
      </c>
      <c r="C174" s="753" t="s">
        <v>4010</v>
      </c>
      <c r="D174" s="751">
        <v>42681</v>
      </c>
      <c r="E174" s="751">
        <v>43282</v>
      </c>
      <c r="F174" s="752" t="s">
        <v>4044</v>
      </c>
      <c r="G174" s="749" t="s">
        <v>7</v>
      </c>
      <c r="H174" s="764">
        <v>43721.06</v>
      </c>
    </row>
    <row r="175" spans="1:8" x14ac:dyDescent="0.2">
      <c r="A175" s="747" t="s">
        <v>55</v>
      </c>
      <c r="B175" s="747">
        <v>204</v>
      </c>
      <c r="C175" s="753" t="s">
        <v>4006</v>
      </c>
      <c r="D175" s="751">
        <v>43252</v>
      </c>
      <c r="E175" s="751">
        <v>43282</v>
      </c>
      <c r="F175" s="752" t="s">
        <v>4044</v>
      </c>
      <c r="G175" s="749" t="s">
        <v>7</v>
      </c>
      <c r="H175" s="764">
        <v>41560.81</v>
      </c>
    </row>
    <row r="176" spans="1:8" x14ac:dyDescent="0.2">
      <c r="A176" s="747" t="s">
        <v>55</v>
      </c>
      <c r="B176" s="747">
        <v>925</v>
      </c>
      <c r="C176" s="753" t="s">
        <v>4008</v>
      </c>
      <c r="D176" s="751">
        <v>41978</v>
      </c>
      <c r="E176" s="751">
        <v>43282</v>
      </c>
      <c r="F176" s="752" t="s">
        <v>4009</v>
      </c>
      <c r="G176" s="749" t="s">
        <v>7</v>
      </c>
      <c r="H176" s="764">
        <v>29608.89</v>
      </c>
    </row>
    <row r="177" spans="1:8" x14ac:dyDescent="0.2">
      <c r="A177" s="747" t="s">
        <v>55</v>
      </c>
      <c r="B177" s="747">
        <v>138</v>
      </c>
      <c r="C177" s="753" t="s">
        <v>4007</v>
      </c>
      <c r="D177" s="751">
        <v>43262</v>
      </c>
      <c r="E177" s="751">
        <v>43293</v>
      </c>
      <c r="F177" s="752" t="s">
        <v>4044</v>
      </c>
      <c r="G177" s="747" t="s">
        <v>6</v>
      </c>
      <c r="H177" s="764">
        <v>33861.269999999997</v>
      </c>
    </row>
    <row r="178" spans="1:8" x14ac:dyDescent="0.2">
      <c r="A178" s="742" t="s">
        <v>55</v>
      </c>
      <c r="B178" s="747">
        <v>497</v>
      </c>
      <c r="C178" s="757" t="s">
        <v>4038</v>
      </c>
      <c r="D178" s="745">
        <v>41640</v>
      </c>
      <c r="E178" s="746">
        <v>43312</v>
      </c>
      <c r="F178" s="752" t="s">
        <v>3928</v>
      </c>
      <c r="G178" s="749" t="s">
        <v>7</v>
      </c>
      <c r="H178" s="762">
        <v>30130.080000000002</v>
      </c>
    </row>
    <row r="179" spans="1:8" x14ac:dyDescent="0.2">
      <c r="A179" s="747" t="s">
        <v>56</v>
      </c>
      <c r="B179" s="747">
        <v>422</v>
      </c>
      <c r="C179" s="753" t="s">
        <v>4002</v>
      </c>
      <c r="D179" s="751">
        <v>42185</v>
      </c>
      <c r="E179" s="751">
        <v>43282</v>
      </c>
      <c r="F179" s="752" t="s">
        <v>4044</v>
      </c>
      <c r="G179" s="747" t="s">
        <v>6</v>
      </c>
      <c r="H179" s="764">
        <v>16702.830000000002</v>
      </c>
    </row>
    <row r="180" spans="1:8" x14ac:dyDescent="0.2">
      <c r="A180" s="747" t="s">
        <v>8</v>
      </c>
      <c r="B180" s="747">
        <v>434</v>
      </c>
      <c r="C180" s="753" t="s">
        <v>4020</v>
      </c>
      <c r="D180" s="751">
        <v>39113</v>
      </c>
      <c r="E180" s="751">
        <v>43295</v>
      </c>
      <c r="F180" s="752" t="s">
        <v>3928</v>
      </c>
      <c r="G180" s="747" t="s">
        <v>6</v>
      </c>
      <c r="H180" s="764">
        <v>17624.060000000001</v>
      </c>
    </row>
    <row r="181" spans="1:8" x14ac:dyDescent="0.2">
      <c r="A181" s="742" t="s">
        <v>8</v>
      </c>
      <c r="B181" s="747">
        <v>5479</v>
      </c>
      <c r="C181" s="756" t="s">
        <v>4001</v>
      </c>
      <c r="D181" s="745">
        <v>43252</v>
      </c>
      <c r="E181" s="746">
        <v>43305</v>
      </c>
      <c r="F181" s="752" t="s">
        <v>3928</v>
      </c>
      <c r="G181" s="747" t="s">
        <v>6</v>
      </c>
      <c r="H181" s="762">
        <v>23885.98</v>
      </c>
    </row>
    <row r="182" spans="1:8" x14ac:dyDescent="0.2">
      <c r="A182" s="742" t="s">
        <v>12</v>
      </c>
      <c r="B182" s="747">
        <v>915</v>
      </c>
      <c r="C182" s="757" t="s">
        <v>4030</v>
      </c>
      <c r="D182" s="745">
        <v>40379</v>
      </c>
      <c r="E182" s="746">
        <v>43312</v>
      </c>
      <c r="F182" s="752" t="s">
        <v>4044</v>
      </c>
      <c r="G182" s="743" t="s">
        <v>100</v>
      </c>
      <c r="H182" s="762">
        <v>27073.99</v>
      </c>
    </row>
    <row r="183" spans="1:8" x14ac:dyDescent="0.2">
      <c r="A183" s="747" t="s">
        <v>11</v>
      </c>
      <c r="B183" s="747">
        <v>992</v>
      </c>
      <c r="C183" s="753" t="s">
        <v>4032</v>
      </c>
      <c r="D183" s="751">
        <v>42382</v>
      </c>
      <c r="E183" s="751">
        <v>43299</v>
      </c>
      <c r="F183" s="752" t="s">
        <v>4044</v>
      </c>
      <c r="G183" s="747" t="s">
        <v>6</v>
      </c>
      <c r="H183" s="764">
        <v>112157.41</v>
      </c>
    </row>
    <row r="184" spans="1:8" x14ac:dyDescent="0.2">
      <c r="A184" s="742" t="s">
        <v>11</v>
      </c>
      <c r="B184" s="747">
        <v>5378</v>
      </c>
      <c r="C184" s="757" t="s">
        <v>4021</v>
      </c>
      <c r="D184" s="745">
        <v>43175</v>
      </c>
      <c r="E184" s="751">
        <v>43299</v>
      </c>
      <c r="F184" s="752" t="s">
        <v>4044</v>
      </c>
      <c r="G184" s="747" t="s">
        <v>6</v>
      </c>
      <c r="H184" s="762">
        <v>49462.78</v>
      </c>
    </row>
    <row r="185" spans="1:8" x14ac:dyDescent="0.2">
      <c r="A185" s="742" t="s">
        <v>12</v>
      </c>
      <c r="B185" s="747">
        <v>982</v>
      </c>
      <c r="C185" s="757" t="s">
        <v>4037</v>
      </c>
      <c r="D185" s="745">
        <v>41731</v>
      </c>
      <c r="E185" s="746">
        <v>43311</v>
      </c>
      <c r="F185" s="742" t="s">
        <v>379</v>
      </c>
      <c r="G185" s="747" t="s">
        <v>6</v>
      </c>
      <c r="H185" s="762">
        <v>0</v>
      </c>
    </row>
    <row r="186" spans="1:8" x14ac:dyDescent="0.2">
      <c r="A186" s="742" t="s">
        <v>11</v>
      </c>
      <c r="B186" s="747">
        <v>5402</v>
      </c>
      <c r="C186" s="756" t="s">
        <v>4022</v>
      </c>
      <c r="D186" s="745">
        <v>42382</v>
      </c>
      <c r="E186" s="746">
        <v>43299</v>
      </c>
      <c r="F186" s="752" t="s">
        <v>4044</v>
      </c>
      <c r="G186" s="747" t="s">
        <v>6</v>
      </c>
      <c r="H186" s="762">
        <v>48024.82</v>
      </c>
    </row>
    <row r="187" spans="1:8" x14ac:dyDescent="0.2">
      <c r="A187" s="747" t="s">
        <v>15</v>
      </c>
      <c r="B187" s="747">
        <v>702</v>
      </c>
      <c r="C187" s="753" t="s">
        <v>4005</v>
      </c>
      <c r="D187" s="751">
        <v>43252</v>
      </c>
      <c r="E187" s="751">
        <v>43282</v>
      </c>
      <c r="F187" s="752" t="s">
        <v>4044</v>
      </c>
      <c r="G187" s="747" t="s">
        <v>6</v>
      </c>
      <c r="H187" s="764">
        <v>35458.42</v>
      </c>
    </row>
    <row r="188" spans="1:8" ht="45" x14ac:dyDescent="0.2">
      <c r="A188" s="747" t="s">
        <v>55</v>
      </c>
      <c r="B188" s="747">
        <v>792</v>
      </c>
      <c r="C188" s="753" t="s">
        <v>4048</v>
      </c>
      <c r="D188" s="751">
        <v>40816</v>
      </c>
      <c r="E188" s="751">
        <v>43342</v>
      </c>
      <c r="F188" s="749" t="s">
        <v>4044</v>
      </c>
      <c r="G188" s="749" t="s">
        <v>6</v>
      </c>
      <c r="H188" s="764">
        <v>59544.14</v>
      </c>
    </row>
    <row r="189" spans="1:8" x14ac:dyDescent="0.2">
      <c r="A189" s="747" t="s">
        <v>55</v>
      </c>
      <c r="B189" s="747">
        <v>465</v>
      </c>
      <c r="C189" s="753" t="s">
        <v>4034</v>
      </c>
      <c r="D189" s="751">
        <v>42034</v>
      </c>
      <c r="E189" s="751">
        <v>43327</v>
      </c>
      <c r="F189" s="749" t="s">
        <v>4033</v>
      </c>
      <c r="G189" s="747" t="s">
        <v>6</v>
      </c>
      <c r="H189" s="764">
        <v>12250.18</v>
      </c>
    </row>
    <row r="190" spans="1:8" ht="30" x14ac:dyDescent="0.2">
      <c r="A190" s="747" t="s">
        <v>55</v>
      </c>
      <c r="B190" s="747">
        <v>968</v>
      </c>
      <c r="C190" s="753" t="s">
        <v>4026</v>
      </c>
      <c r="D190" s="751">
        <v>41743</v>
      </c>
      <c r="E190" s="751">
        <v>43330</v>
      </c>
      <c r="F190" s="749" t="s">
        <v>4017</v>
      </c>
      <c r="G190" s="749" t="s">
        <v>6</v>
      </c>
      <c r="H190" s="764">
        <v>8643.02</v>
      </c>
    </row>
    <row r="191" spans="1:8" ht="30" x14ac:dyDescent="0.2">
      <c r="A191" s="747" t="s">
        <v>55</v>
      </c>
      <c r="B191" s="747" t="s">
        <v>4027</v>
      </c>
      <c r="C191" s="753" t="s">
        <v>4028</v>
      </c>
      <c r="D191" s="751">
        <v>41743</v>
      </c>
      <c r="E191" s="751">
        <v>43330</v>
      </c>
      <c r="F191" s="749" t="s">
        <v>4017</v>
      </c>
      <c r="G191" s="749" t="s">
        <v>6</v>
      </c>
      <c r="H191" s="764">
        <v>8643.1299999999992</v>
      </c>
    </row>
    <row r="192" spans="1:8" ht="30" x14ac:dyDescent="0.2">
      <c r="A192" s="747" t="s">
        <v>56</v>
      </c>
      <c r="B192" s="747" t="s">
        <v>4052</v>
      </c>
      <c r="C192" s="753" t="s">
        <v>4053</v>
      </c>
      <c r="D192" s="751">
        <v>42487</v>
      </c>
      <c r="E192" s="751">
        <v>43342</v>
      </c>
      <c r="F192" s="749" t="s">
        <v>4009</v>
      </c>
      <c r="G192" s="749" t="s">
        <v>7</v>
      </c>
      <c r="H192" s="764">
        <v>6891.03</v>
      </c>
    </row>
    <row r="193" spans="1:8" ht="30" x14ac:dyDescent="0.2">
      <c r="A193" s="747" t="s">
        <v>56</v>
      </c>
      <c r="B193" s="747">
        <v>913</v>
      </c>
      <c r="C193" s="753" t="s">
        <v>4024</v>
      </c>
      <c r="D193" s="751">
        <v>39581</v>
      </c>
      <c r="E193" s="751">
        <v>43315</v>
      </c>
      <c r="F193" s="749" t="s">
        <v>4009</v>
      </c>
      <c r="G193" s="749" t="s">
        <v>7</v>
      </c>
      <c r="H193" s="764">
        <v>7980.93</v>
      </c>
    </row>
    <row r="194" spans="1:8" ht="45" x14ac:dyDescent="0.2">
      <c r="A194" s="747" t="s">
        <v>8</v>
      </c>
      <c r="B194" s="747">
        <v>460</v>
      </c>
      <c r="C194" s="753" t="s">
        <v>4036</v>
      </c>
      <c r="D194" s="751">
        <v>39487</v>
      </c>
      <c r="E194" s="751">
        <v>43334</v>
      </c>
      <c r="F194" s="749" t="s">
        <v>4035</v>
      </c>
      <c r="G194" s="749" t="s">
        <v>6</v>
      </c>
      <c r="H194" s="764">
        <v>39493.269999999997</v>
      </c>
    </row>
    <row r="195" spans="1:8" ht="30" x14ac:dyDescent="0.2">
      <c r="A195" s="747" t="s">
        <v>8</v>
      </c>
      <c r="B195" s="747">
        <v>905</v>
      </c>
      <c r="C195" s="753" t="s">
        <v>4040</v>
      </c>
      <c r="D195" s="751">
        <v>38684</v>
      </c>
      <c r="E195" s="751">
        <v>43342</v>
      </c>
      <c r="F195" s="749" t="s">
        <v>4009</v>
      </c>
      <c r="G195" s="749" t="s">
        <v>6</v>
      </c>
      <c r="H195" s="764">
        <v>5574.7</v>
      </c>
    </row>
    <row r="196" spans="1:8" ht="30" x14ac:dyDescent="0.2">
      <c r="A196" s="747" t="s">
        <v>8</v>
      </c>
      <c r="B196" s="747">
        <v>82</v>
      </c>
      <c r="C196" s="753" t="s">
        <v>4029</v>
      </c>
      <c r="D196" s="751">
        <v>41654</v>
      </c>
      <c r="E196" s="751">
        <v>43341</v>
      </c>
      <c r="F196" s="749" t="s">
        <v>3960</v>
      </c>
      <c r="G196" s="749" t="s">
        <v>6</v>
      </c>
      <c r="H196" s="764">
        <v>19559.96</v>
      </c>
    </row>
    <row r="197" spans="1:8" ht="30" x14ac:dyDescent="0.2">
      <c r="A197" s="747" t="s">
        <v>9</v>
      </c>
      <c r="B197" s="747">
        <v>919</v>
      </c>
      <c r="C197" s="753" t="s">
        <v>3977</v>
      </c>
      <c r="D197" s="745">
        <v>41334</v>
      </c>
      <c r="E197" s="746">
        <v>43326</v>
      </c>
      <c r="F197" s="749" t="s">
        <v>3921</v>
      </c>
      <c r="G197" s="747" t="s">
        <v>6</v>
      </c>
      <c r="H197" s="764">
        <v>23491.72</v>
      </c>
    </row>
    <row r="198" spans="1:8" ht="30" x14ac:dyDescent="0.2">
      <c r="A198" s="747" t="s">
        <v>12</v>
      </c>
      <c r="B198" s="747">
        <v>390</v>
      </c>
      <c r="C198" s="753" t="s">
        <v>4014</v>
      </c>
      <c r="D198" s="751">
        <v>41911</v>
      </c>
      <c r="E198" s="751">
        <v>43325</v>
      </c>
      <c r="F198" s="749" t="s">
        <v>4013</v>
      </c>
      <c r="G198" s="747" t="s">
        <v>6</v>
      </c>
      <c r="H198" s="764">
        <v>8017.18</v>
      </c>
    </row>
    <row r="199" spans="1:8" ht="30" x14ac:dyDescent="0.2">
      <c r="A199" s="747" t="s">
        <v>10</v>
      </c>
      <c r="B199" s="747">
        <v>831</v>
      </c>
      <c r="C199" s="753" t="s">
        <v>4012</v>
      </c>
      <c r="D199" s="751">
        <v>41865</v>
      </c>
      <c r="E199" s="751">
        <v>43332</v>
      </c>
      <c r="F199" s="749" t="s">
        <v>4013</v>
      </c>
      <c r="G199" s="749" t="s">
        <v>7</v>
      </c>
      <c r="H199" s="764">
        <v>52246.38</v>
      </c>
    </row>
    <row r="200" spans="1:8" ht="30" x14ac:dyDescent="0.2">
      <c r="A200" s="747" t="s">
        <v>19</v>
      </c>
      <c r="B200" s="747">
        <v>344</v>
      </c>
      <c r="C200" s="753" t="s">
        <v>4031</v>
      </c>
      <c r="D200" s="751">
        <v>40303</v>
      </c>
      <c r="E200" s="751">
        <v>43317</v>
      </c>
      <c r="F200" s="749" t="s">
        <v>4013</v>
      </c>
      <c r="G200" s="747" t="s">
        <v>6</v>
      </c>
      <c r="H200" s="764">
        <v>22724.37</v>
      </c>
    </row>
    <row r="201" spans="1:8" ht="30" x14ac:dyDescent="0.2">
      <c r="A201" s="747" t="s">
        <v>19</v>
      </c>
      <c r="B201" s="747">
        <v>315</v>
      </c>
      <c r="C201" s="753" t="s">
        <v>17</v>
      </c>
      <c r="D201" s="751">
        <v>43270</v>
      </c>
      <c r="E201" s="751">
        <v>43330</v>
      </c>
      <c r="F201" s="749" t="s">
        <v>3960</v>
      </c>
      <c r="G201" s="747" t="s">
        <v>6</v>
      </c>
      <c r="H201" s="764">
        <v>18729.75</v>
      </c>
    </row>
    <row r="202" spans="1:8" ht="30" x14ac:dyDescent="0.2">
      <c r="A202" s="747" t="s">
        <v>19</v>
      </c>
      <c r="B202" s="747">
        <v>116</v>
      </c>
      <c r="C202" s="753" t="s">
        <v>4042</v>
      </c>
      <c r="D202" s="751">
        <v>41714</v>
      </c>
      <c r="E202" s="751">
        <v>43338</v>
      </c>
      <c r="F202" s="749" t="s">
        <v>3963</v>
      </c>
      <c r="G202" s="749" t="s">
        <v>6</v>
      </c>
      <c r="H202" s="764">
        <v>83098.89</v>
      </c>
    </row>
    <row r="203" spans="1:8" x14ac:dyDescent="0.2">
      <c r="A203" s="747" t="s">
        <v>21</v>
      </c>
      <c r="B203" s="747">
        <v>832</v>
      </c>
      <c r="C203" s="753" t="s">
        <v>4049</v>
      </c>
      <c r="D203" s="751">
        <v>42411</v>
      </c>
      <c r="E203" s="751">
        <v>43334</v>
      </c>
      <c r="F203" s="749" t="s">
        <v>4050</v>
      </c>
      <c r="G203" s="749" t="s">
        <v>7</v>
      </c>
      <c r="H203" s="764">
        <v>59203.91</v>
      </c>
    </row>
    <row r="204" spans="1:8" x14ac:dyDescent="0.2">
      <c r="A204" s="741" t="s">
        <v>28</v>
      </c>
      <c r="B204" s="747" t="s">
        <v>3943</v>
      </c>
      <c r="C204" s="753" t="s">
        <v>4061</v>
      </c>
      <c r="D204" s="751">
        <v>43147</v>
      </c>
      <c r="E204" s="751">
        <v>43343</v>
      </c>
      <c r="F204" s="747" t="s">
        <v>3921</v>
      </c>
      <c r="G204" s="749" t="s">
        <v>6</v>
      </c>
      <c r="H204" s="764" t="s">
        <v>106</v>
      </c>
    </row>
    <row r="205" spans="1:8" x14ac:dyDescent="0.2">
      <c r="A205" s="741" t="s">
        <v>11</v>
      </c>
      <c r="B205" s="747">
        <v>5352</v>
      </c>
      <c r="C205" s="753" t="s">
        <v>4043</v>
      </c>
      <c r="D205" s="751">
        <v>42681</v>
      </c>
      <c r="E205" s="751">
        <v>43339</v>
      </c>
      <c r="F205" s="747" t="s">
        <v>3963</v>
      </c>
      <c r="G205" s="749" t="s">
        <v>7</v>
      </c>
      <c r="H205" s="764">
        <v>38588.629999999997</v>
      </c>
    </row>
    <row r="206" spans="1:8" x14ac:dyDescent="0.2">
      <c r="A206" s="741" t="s">
        <v>28</v>
      </c>
      <c r="B206" s="747" t="s">
        <v>3952</v>
      </c>
      <c r="C206" s="753" t="s">
        <v>4041</v>
      </c>
      <c r="D206" s="751">
        <v>38684</v>
      </c>
      <c r="E206" s="751">
        <v>43344</v>
      </c>
      <c r="F206" s="747" t="s">
        <v>3922</v>
      </c>
      <c r="G206" s="747" t="s">
        <v>6</v>
      </c>
      <c r="H206" s="762">
        <v>17877.75</v>
      </c>
    </row>
    <row r="207" spans="1:8" x14ac:dyDescent="0.2">
      <c r="A207" s="741" t="s">
        <v>29</v>
      </c>
      <c r="B207" s="747">
        <v>217</v>
      </c>
      <c r="C207" s="753" t="s">
        <v>4045</v>
      </c>
      <c r="D207" s="746">
        <v>36280</v>
      </c>
      <c r="E207" s="751">
        <v>43373</v>
      </c>
      <c r="F207" s="747" t="s">
        <v>4044</v>
      </c>
      <c r="G207" s="747" t="s">
        <v>7</v>
      </c>
      <c r="H207" s="762">
        <v>32661.66</v>
      </c>
    </row>
    <row r="208" spans="1:8" x14ac:dyDescent="0.2">
      <c r="A208" s="741" t="s">
        <v>4055</v>
      </c>
      <c r="B208" s="747">
        <v>2012</v>
      </c>
      <c r="C208" s="753" t="s">
        <v>4046</v>
      </c>
      <c r="D208" s="746">
        <v>43189</v>
      </c>
      <c r="E208" s="751">
        <v>43352</v>
      </c>
      <c r="F208" s="747" t="s">
        <v>4009</v>
      </c>
      <c r="G208" s="747" t="s">
        <v>7</v>
      </c>
      <c r="H208" s="762">
        <v>103625.2</v>
      </c>
    </row>
    <row r="209" spans="1:8" x14ac:dyDescent="0.2">
      <c r="A209" s="741" t="s">
        <v>29</v>
      </c>
      <c r="B209" s="747">
        <v>616</v>
      </c>
      <c r="C209" s="753" t="s">
        <v>4047</v>
      </c>
      <c r="D209" s="746">
        <v>39173</v>
      </c>
      <c r="E209" s="751">
        <v>43352</v>
      </c>
      <c r="F209" s="747" t="s">
        <v>4044</v>
      </c>
      <c r="G209" s="747" t="s">
        <v>6</v>
      </c>
      <c r="H209" s="762">
        <v>70854.86</v>
      </c>
    </row>
    <row r="210" spans="1:8" x14ac:dyDescent="0.2">
      <c r="A210" s="741" t="s">
        <v>58</v>
      </c>
      <c r="B210" s="747">
        <v>933</v>
      </c>
      <c r="C210" s="753" t="s">
        <v>4056</v>
      </c>
      <c r="D210" s="751">
        <v>38726</v>
      </c>
      <c r="E210" s="751">
        <v>43346</v>
      </c>
      <c r="F210" s="747" t="s">
        <v>4057</v>
      </c>
      <c r="G210" s="749" t="s">
        <v>6</v>
      </c>
      <c r="H210" s="762">
        <v>23825.89</v>
      </c>
    </row>
    <row r="211" spans="1:8" x14ac:dyDescent="0.2">
      <c r="A211" s="741" t="s">
        <v>31</v>
      </c>
      <c r="B211" s="747">
        <v>5328</v>
      </c>
      <c r="C211" s="753" t="s">
        <v>2297</v>
      </c>
      <c r="D211" s="745">
        <v>43023</v>
      </c>
      <c r="E211" s="751">
        <v>43358</v>
      </c>
      <c r="F211" s="747" t="s">
        <v>4060</v>
      </c>
      <c r="G211" s="747" t="s">
        <v>7</v>
      </c>
      <c r="H211" s="762">
        <v>54287.61</v>
      </c>
    </row>
    <row r="212" spans="1:8" x14ac:dyDescent="0.2">
      <c r="A212" s="741" t="s">
        <v>4055</v>
      </c>
      <c r="B212" s="747">
        <v>318</v>
      </c>
      <c r="C212" s="753" t="s">
        <v>4058</v>
      </c>
      <c r="D212" s="745">
        <v>36818</v>
      </c>
      <c r="E212" s="751">
        <v>43346</v>
      </c>
      <c r="F212" s="747" t="s">
        <v>4059</v>
      </c>
      <c r="G212" s="749" t="s">
        <v>6</v>
      </c>
      <c r="H212" s="762">
        <v>9097.5</v>
      </c>
    </row>
    <row r="213" spans="1:8" x14ac:dyDescent="0.2">
      <c r="A213" s="741" t="s">
        <v>55</v>
      </c>
      <c r="B213" s="747">
        <v>5206</v>
      </c>
      <c r="C213" s="753" t="s">
        <v>3654</v>
      </c>
      <c r="D213" s="745">
        <v>43066</v>
      </c>
      <c r="E213" s="751">
        <v>43366</v>
      </c>
      <c r="F213" s="747" t="s">
        <v>3939</v>
      </c>
      <c r="G213" s="749" t="s">
        <v>7</v>
      </c>
      <c r="H213" s="762">
        <v>24316.799999999999</v>
      </c>
    </row>
    <row r="214" spans="1:8" x14ac:dyDescent="0.2">
      <c r="A214" s="741" t="s">
        <v>20</v>
      </c>
      <c r="B214" s="747">
        <v>5205</v>
      </c>
      <c r="C214" s="753" t="s">
        <v>3654</v>
      </c>
      <c r="D214" s="745">
        <v>43066</v>
      </c>
      <c r="E214" s="751">
        <v>43366</v>
      </c>
      <c r="F214" s="747" t="s">
        <v>3939</v>
      </c>
      <c r="G214" s="749" t="s">
        <v>7</v>
      </c>
      <c r="H214" s="762">
        <v>40299.15</v>
      </c>
    </row>
    <row r="215" spans="1:8" x14ac:dyDescent="0.2">
      <c r="A215" s="741" t="s">
        <v>9</v>
      </c>
      <c r="B215" s="747">
        <v>916</v>
      </c>
      <c r="C215" s="753" t="s">
        <v>4063</v>
      </c>
      <c r="D215" s="745">
        <v>42415</v>
      </c>
      <c r="E215" s="751">
        <v>43370</v>
      </c>
      <c r="F215" s="747" t="s">
        <v>4064</v>
      </c>
      <c r="G215" s="749" t="s">
        <v>6</v>
      </c>
      <c r="H215" s="762">
        <v>113952.19</v>
      </c>
    </row>
    <row r="216" spans="1:8" x14ac:dyDescent="0.2">
      <c r="A216" s="741" t="s">
        <v>15</v>
      </c>
      <c r="B216" s="747">
        <v>642</v>
      </c>
      <c r="C216" s="753" t="s">
        <v>4062</v>
      </c>
      <c r="D216" s="751">
        <v>42219</v>
      </c>
      <c r="E216" s="751">
        <v>43373</v>
      </c>
      <c r="F216" s="747" t="s">
        <v>3938</v>
      </c>
      <c r="G216" s="749" t="s">
        <v>6</v>
      </c>
      <c r="H216" s="764">
        <v>15218.62</v>
      </c>
    </row>
    <row r="217" spans="1:8" x14ac:dyDescent="0.2">
      <c r="A217" s="741" t="s">
        <v>10</v>
      </c>
      <c r="B217" s="747">
        <v>120</v>
      </c>
      <c r="C217" s="753" t="s">
        <v>4068</v>
      </c>
      <c r="D217" s="751">
        <v>40607</v>
      </c>
      <c r="E217" s="751">
        <v>43378</v>
      </c>
      <c r="F217" s="749" t="s">
        <v>3950</v>
      </c>
      <c r="G217" s="747"/>
      <c r="H217" s="762">
        <v>15257.49</v>
      </c>
    </row>
    <row r="218" spans="1:8" ht="45" x14ac:dyDescent="0.2">
      <c r="A218" s="741" t="s">
        <v>10</v>
      </c>
      <c r="B218" s="747">
        <v>803</v>
      </c>
      <c r="C218" s="753" t="s">
        <v>4065</v>
      </c>
      <c r="D218" s="751">
        <v>41978</v>
      </c>
      <c r="E218" s="751">
        <v>43403</v>
      </c>
      <c r="F218" s="749" t="s">
        <v>4066</v>
      </c>
      <c r="G218" s="747" t="s">
        <v>6</v>
      </c>
      <c r="H218" s="762">
        <v>18055.650000000001</v>
      </c>
    </row>
    <row r="219" spans="1:8" x14ac:dyDescent="0.2">
      <c r="A219" s="741" t="s">
        <v>52</v>
      </c>
      <c r="B219" s="747">
        <v>227</v>
      </c>
      <c r="C219" s="754" t="s">
        <v>4070</v>
      </c>
      <c r="D219" s="746">
        <v>42170</v>
      </c>
      <c r="E219" s="746">
        <v>43397</v>
      </c>
      <c r="F219" s="752" t="s">
        <v>4069</v>
      </c>
      <c r="G219" s="747" t="s">
        <v>6</v>
      </c>
      <c r="H219" s="762">
        <v>31516.65</v>
      </c>
    </row>
    <row r="220" spans="1:8" x14ac:dyDescent="0.2">
      <c r="A220" s="741" t="s">
        <v>15</v>
      </c>
      <c r="B220" s="747">
        <v>814</v>
      </c>
      <c r="C220" s="753" t="s">
        <v>4067</v>
      </c>
      <c r="D220" s="751">
        <v>41843</v>
      </c>
      <c r="E220" s="751">
        <v>43374</v>
      </c>
      <c r="F220" s="749" t="s">
        <v>3950</v>
      </c>
      <c r="G220" s="747" t="s">
        <v>6</v>
      </c>
      <c r="H220" s="762">
        <v>29464.68</v>
      </c>
    </row>
    <row r="221" spans="1:8" x14ac:dyDescent="0.2">
      <c r="A221" s="741" t="s">
        <v>15</v>
      </c>
      <c r="B221" s="747">
        <v>418</v>
      </c>
      <c r="C221" s="754" t="s">
        <v>3999</v>
      </c>
      <c r="D221" s="746">
        <v>40219</v>
      </c>
      <c r="E221" s="746">
        <v>43401</v>
      </c>
      <c r="F221" s="752" t="s">
        <v>3950</v>
      </c>
      <c r="G221" s="747"/>
      <c r="H221" s="762">
        <v>24090.58</v>
      </c>
    </row>
    <row r="222" spans="1:8" x14ac:dyDescent="0.2">
      <c r="A222" s="741" t="s">
        <v>9</v>
      </c>
      <c r="B222" s="747">
        <v>618</v>
      </c>
      <c r="C222" s="753" t="s">
        <v>4076</v>
      </c>
      <c r="D222" s="751">
        <v>39509</v>
      </c>
      <c r="E222" s="751">
        <v>43405</v>
      </c>
      <c r="F222" s="747" t="s">
        <v>4077</v>
      </c>
      <c r="G222" s="749" t="s">
        <v>6</v>
      </c>
      <c r="H222" s="762">
        <v>2230.7199999999998</v>
      </c>
    </row>
    <row r="223" spans="1:8" x14ac:dyDescent="0.2">
      <c r="A223" s="741" t="s">
        <v>29</v>
      </c>
      <c r="B223" s="747">
        <v>4849</v>
      </c>
      <c r="C223" s="753" t="s">
        <v>4051</v>
      </c>
      <c r="D223" s="751">
        <v>42868</v>
      </c>
      <c r="E223" s="751">
        <v>43405</v>
      </c>
      <c r="F223" s="747" t="s">
        <v>4044</v>
      </c>
      <c r="G223" s="749" t="s">
        <v>6</v>
      </c>
      <c r="H223" s="762">
        <v>64280.81</v>
      </c>
    </row>
    <row r="224" spans="1:8" x14ac:dyDescent="0.2">
      <c r="A224" s="741" t="s">
        <v>10</v>
      </c>
      <c r="B224" s="747">
        <v>453</v>
      </c>
      <c r="C224" s="753" t="s">
        <v>4071</v>
      </c>
      <c r="D224" s="751">
        <v>41905</v>
      </c>
      <c r="E224" s="751">
        <v>43411</v>
      </c>
      <c r="F224" s="747" t="s">
        <v>4072</v>
      </c>
      <c r="G224" s="749" t="s">
        <v>6</v>
      </c>
      <c r="H224" s="762">
        <v>26107.91</v>
      </c>
    </row>
    <row r="225" spans="1:8" x14ac:dyDescent="0.2">
      <c r="A225" s="741" t="s">
        <v>11</v>
      </c>
      <c r="B225" s="747">
        <v>1514</v>
      </c>
      <c r="C225" s="753" t="s">
        <v>4073</v>
      </c>
      <c r="D225" s="751">
        <v>43098</v>
      </c>
      <c r="E225" s="751">
        <v>43413</v>
      </c>
      <c r="F225" s="747" t="s">
        <v>3963</v>
      </c>
      <c r="G225" s="747" t="s">
        <v>6</v>
      </c>
      <c r="H225" s="762">
        <v>76791.72</v>
      </c>
    </row>
    <row r="226" spans="1:8" x14ac:dyDescent="0.2">
      <c r="A226" s="741" t="s">
        <v>8</v>
      </c>
      <c r="B226" s="747">
        <v>359</v>
      </c>
      <c r="C226" s="753" t="s">
        <v>4074</v>
      </c>
      <c r="D226" s="751">
        <v>37240</v>
      </c>
      <c r="E226" s="751">
        <v>43425</v>
      </c>
      <c r="F226" s="747" t="s">
        <v>3926</v>
      </c>
      <c r="G226" s="749" t="s">
        <v>6</v>
      </c>
      <c r="H226" s="762">
        <v>20141.32</v>
      </c>
    </row>
    <row r="227" spans="1:8" x14ac:dyDescent="0.2">
      <c r="A227" s="741" t="s">
        <v>29</v>
      </c>
      <c r="B227" s="747">
        <v>268</v>
      </c>
      <c r="C227" s="753" t="s">
        <v>3951</v>
      </c>
      <c r="D227" s="751">
        <v>43386</v>
      </c>
      <c r="E227" s="751">
        <v>43434</v>
      </c>
      <c r="F227" s="747" t="s">
        <v>3921</v>
      </c>
      <c r="G227" s="749" t="s">
        <v>6</v>
      </c>
      <c r="H227" s="762">
        <v>6076.09</v>
      </c>
    </row>
    <row r="228" spans="1:8" x14ac:dyDescent="0.2">
      <c r="A228" s="741" t="s">
        <v>15</v>
      </c>
      <c r="B228" s="747">
        <v>24</v>
      </c>
      <c r="C228" s="754" t="s">
        <v>4075</v>
      </c>
      <c r="D228" s="746">
        <v>35886</v>
      </c>
      <c r="E228" s="746">
        <v>43413</v>
      </c>
      <c r="F228" s="747" t="s">
        <v>3926</v>
      </c>
      <c r="G228" s="749" t="s">
        <v>6</v>
      </c>
      <c r="H228" s="762">
        <v>20532.330000000002</v>
      </c>
    </row>
    <row r="229" spans="1:8" x14ac:dyDescent="0.2">
      <c r="A229" s="741" t="s">
        <v>182</v>
      </c>
      <c r="B229" s="747">
        <v>111</v>
      </c>
      <c r="C229" s="753" t="s">
        <v>4078</v>
      </c>
      <c r="D229" s="751">
        <v>42632</v>
      </c>
      <c r="E229" s="751">
        <v>43461</v>
      </c>
      <c r="F229" s="747" t="s">
        <v>4084</v>
      </c>
      <c r="G229" s="749"/>
      <c r="H229" s="762">
        <v>20216.05</v>
      </c>
    </row>
    <row r="230" spans="1:8" x14ac:dyDescent="0.2">
      <c r="A230" s="741" t="s">
        <v>36</v>
      </c>
      <c r="B230" s="747">
        <v>447</v>
      </c>
      <c r="C230" s="753" t="s">
        <v>894</v>
      </c>
      <c r="D230" s="751">
        <v>42200</v>
      </c>
      <c r="E230" s="751">
        <v>43464</v>
      </c>
      <c r="F230" s="747" t="s">
        <v>4085</v>
      </c>
      <c r="G230" s="749" t="s">
        <v>7</v>
      </c>
      <c r="H230" s="762">
        <v>53000</v>
      </c>
    </row>
    <row r="231" spans="1:8" x14ac:dyDescent="0.2">
      <c r="A231" s="741" t="s">
        <v>102</v>
      </c>
      <c r="B231" s="747">
        <v>785</v>
      </c>
      <c r="C231" s="753" t="s">
        <v>4023</v>
      </c>
      <c r="D231" s="751">
        <v>39268</v>
      </c>
      <c r="E231" s="751">
        <v>43435</v>
      </c>
      <c r="F231" s="747" t="s">
        <v>3922</v>
      </c>
      <c r="G231" s="749"/>
      <c r="H231" s="762">
        <v>96076.24</v>
      </c>
    </row>
    <row r="232" spans="1:8" x14ac:dyDescent="0.2">
      <c r="A232" s="741" t="s">
        <v>713</v>
      </c>
      <c r="B232" s="747">
        <v>4908</v>
      </c>
      <c r="C232" s="753" t="s">
        <v>4079</v>
      </c>
      <c r="D232" s="751">
        <v>43044</v>
      </c>
      <c r="E232" s="751">
        <v>43435</v>
      </c>
      <c r="F232" s="747" t="s">
        <v>4086</v>
      </c>
      <c r="G232" s="749"/>
      <c r="H232" s="762">
        <v>169143.18</v>
      </c>
    </row>
    <row r="233" spans="1:8" x14ac:dyDescent="0.2">
      <c r="A233" s="741" t="s">
        <v>13</v>
      </c>
      <c r="B233" s="747">
        <v>4835</v>
      </c>
      <c r="C233" s="753" t="s">
        <v>4080</v>
      </c>
      <c r="D233" s="751">
        <v>42952</v>
      </c>
      <c r="E233" s="751">
        <v>43435</v>
      </c>
      <c r="F233" s="747" t="s">
        <v>3950</v>
      </c>
      <c r="G233" s="749"/>
      <c r="H233" s="762">
        <v>25905.919999999998</v>
      </c>
    </row>
    <row r="234" spans="1:8" x14ac:dyDescent="0.2">
      <c r="A234" s="741" t="s">
        <v>36</v>
      </c>
      <c r="B234" s="747">
        <v>4854</v>
      </c>
      <c r="C234" s="753" t="s">
        <v>3954</v>
      </c>
      <c r="D234" s="751">
        <v>42736</v>
      </c>
      <c r="E234" s="751">
        <v>43435</v>
      </c>
      <c r="F234" s="747" t="s">
        <v>4085</v>
      </c>
      <c r="G234" s="749"/>
      <c r="H234" s="762">
        <v>27990.39</v>
      </c>
    </row>
    <row r="235" spans="1:8" x14ac:dyDescent="0.2">
      <c r="A235" s="741" t="s">
        <v>713</v>
      </c>
      <c r="B235" s="747">
        <v>5270</v>
      </c>
      <c r="C235" s="753" t="s">
        <v>4081</v>
      </c>
      <c r="D235" s="751">
        <v>43081</v>
      </c>
      <c r="E235" s="751">
        <v>43450</v>
      </c>
      <c r="F235" s="747" t="s">
        <v>3922</v>
      </c>
      <c r="G235" s="749"/>
      <c r="H235" s="762">
        <v>46110.3</v>
      </c>
    </row>
    <row r="236" spans="1:8" x14ac:dyDescent="0.2">
      <c r="A236" s="741" t="s">
        <v>36</v>
      </c>
      <c r="B236" s="747">
        <v>5357</v>
      </c>
      <c r="C236" s="753" t="s">
        <v>4082</v>
      </c>
      <c r="D236" s="751">
        <v>43150</v>
      </c>
      <c r="E236" s="751">
        <v>43464</v>
      </c>
      <c r="F236" s="747" t="s">
        <v>3922</v>
      </c>
      <c r="G236" s="749"/>
      <c r="H236" s="762">
        <v>15350.98</v>
      </c>
    </row>
    <row r="237" spans="1:8" x14ac:dyDescent="0.2">
      <c r="A237" s="741" t="s">
        <v>64</v>
      </c>
      <c r="B237" s="747">
        <v>5382</v>
      </c>
      <c r="C237" s="753" t="s">
        <v>4083</v>
      </c>
      <c r="D237" s="751">
        <v>43187</v>
      </c>
      <c r="E237" s="751">
        <v>43443</v>
      </c>
      <c r="F237" s="747" t="s">
        <v>4085</v>
      </c>
      <c r="G237" s="749" t="s">
        <v>7</v>
      </c>
      <c r="H237" s="762">
        <v>27445.3</v>
      </c>
    </row>
    <row r="238" spans="1:8" x14ac:dyDescent="0.2">
      <c r="A238" s="741" t="s">
        <v>36</v>
      </c>
      <c r="B238" s="747">
        <v>5613</v>
      </c>
      <c r="C238" s="753" t="s">
        <v>4054</v>
      </c>
      <c r="D238" s="751">
        <v>43339</v>
      </c>
      <c r="E238" s="751">
        <v>43445</v>
      </c>
      <c r="F238" s="747" t="s">
        <v>4085</v>
      </c>
      <c r="G238" s="749" t="s">
        <v>7</v>
      </c>
      <c r="H238" s="762">
        <v>56454.79</v>
      </c>
    </row>
    <row r="239" spans="1:8" x14ac:dyDescent="0.2">
      <c r="A239" s="742" t="s">
        <v>182</v>
      </c>
      <c r="B239" s="747">
        <v>249</v>
      </c>
      <c r="C239" s="757" t="s">
        <v>493</v>
      </c>
      <c r="D239" s="745">
        <v>38961</v>
      </c>
      <c r="E239" s="746">
        <v>43475</v>
      </c>
      <c r="F239" s="747" t="s">
        <v>4089</v>
      </c>
      <c r="G239" s="747"/>
      <c r="H239" s="761"/>
    </row>
    <row r="240" spans="1:8" x14ac:dyDescent="0.2">
      <c r="A240" s="742" t="s">
        <v>182</v>
      </c>
      <c r="B240" s="747">
        <v>282</v>
      </c>
      <c r="C240" s="757" t="s">
        <v>3678</v>
      </c>
      <c r="D240" s="745">
        <v>42276</v>
      </c>
      <c r="E240" s="746">
        <v>43485</v>
      </c>
      <c r="F240" s="747" t="s">
        <v>4090</v>
      </c>
      <c r="G240" s="747"/>
      <c r="H240" s="761"/>
    </row>
    <row r="241" spans="1:8" x14ac:dyDescent="0.2">
      <c r="A241" s="742" t="s">
        <v>53</v>
      </c>
      <c r="B241" s="747">
        <v>810</v>
      </c>
      <c r="C241" s="757" t="s">
        <v>4087</v>
      </c>
      <c r="D241" s="745">
        <v>42366</v>
      </c>
      <c r="E241" s="746">
        <v>43478</v>
      </c>
      <c r="F241" s="747" t="s">
        <v>3928</v>
      </c>
      <c r="G241" s="747"/>
      <c r="H241" s="761"/>
    </row>
    <row r="242" spans="1:8" x14ac:dyDescent="0.2">
      <c r="A242" s="742" t="s">
        <v>337</v>
      </c>
      <c r="B242" s="747">
        <v>5156</v>
      </c>
      <c r="C242" s="757" t="s">
        <v>4088</v>
      </c>
      <c r="D242" s="745">
        <v>43116</v>
      </c>
      <c r="E242" s="746">
        <v>43468</v>
      </c>
      <c r="F242" s="747" t="s">
        <v>4085</v>
      </c>
      <c r="G242" s="747"/>
      <c r="H242" s="765"/>
    </row>
    <row r="243" spans="1:8" x14ac:dyDescent="0.2">
      <c r="A243" s="742" t="s">
        <v>64</v>
      </c>
      <c r="B243" s="747">
        <v>5359</v>
      </c>
      <c r="C243" s="757" t="s">
        <v>3968</v>
      </c>
      <c r="D243" s="745">
        <v>43028</v>
      </c>
      <c r="E243" s="746">
        <v>43468</v>
      </c>
      <c r="F243" s="747" t="s">
        <v>4085</v>
      </c>
      <c r="G243" s="747"/>
      <c r="H243" s="761"/>
    </row>
    <row r="244" spans="1:8" x14ac:dyDescent="0.2">
      <c r="A244" s="742" t="s">
        <v>55</v>
      </c>
      <c r="B244" s="747">
        <v>676</v>
      </c>
      <c r="C244" s="757" t="s">
        <v>4093</v>
      </c>
      <c r="D244" s="745">
        <v>42601</v>
      </c>
      <c r="E244" s="746">
        <v>43496</v>
      </c>
      <c r="F244" s="747" t="s">
        <v>3950</v>
      </c>
      <c r="G244" s="747" t="s">
        <v>6</v>
      </c>
      <c r="H244" s="761"/>
    </row>
    <row r="245" spans="1:8" x14ac:dyDescent="0.2">
      <c r="A245" s="747" t="s">
        <v>10</v>
      </c>
      <c r="B245" s="747">
        <v>4853</v>
      </c>
      <c r="C245" s="753" t="s">
        <v>260</v>
      </c>
      <c r="D245" s="751">
        <v>43469</v>
      </c>
      <c r="E245" s="751">
        <v>43499</v>
      </c>
      <c r="F245" s="749" t="s">
        <v>3950</v>
      </c>
      <c r="G245" s="747" t="s">
        <v>6</v>
      </c>
      <c r="H245" s="761"/>
    </row>
    <row r="246" spans="1:8" ht="45" x14ac:dyDescent="0.2">
      <c r="A246" s="747" t="s">
        <v>11</v>
      </c>
      <c r="B246" s="747">
        <v>467</v>
      </c>
      <c r="C246" s="753" t="s">
        <v>4096</v>
      </c>
      <c r="D246" s="751">
        <v>42016</v>
      </c>
      <c r="E246" s="751">
        <v>43499</v>
      </c>
      <c r="F246" s="749" t="s">
        <v>4097</v>
      </c>
      <c r="G246" s="747" t="s">
        <v>6</v>
      </c>
      <c r="H246" s="761"/>
    </row>
    <row r="247" spans="1:8" ht="45" x14ac:dyDescent="0.2">
      <c r="A247" s="747" t="s">
        <v>11</v>
      </c>
      <c r="B247" s="747">
        <v>407</v>
      </c>
      <c r="C247" s="753" t="s">
        <v>4098</v>
      </c>
      <c r="D247" s="751">
        <v>42016</v>
      </c>
      <c r="E247" s="751">
        <v>43499</v>
      </c>
      <c r="F247" s="749" t="s">
        <v>4097</v>
      </c>
      <c r="G247" s="747" t="s">
        <v>6</v>
      </c>
      <c r="H247" s="761"/>
    </row>
    <row r="248" spans="1:8" ht="30" x14ac:dyDescent="0.2">
      <c r="A248" s="747" t="s">
        <v>2410</v>
      </c>
      <c r="B248" s="747" t="s">
        <v>3967</v>
      </c>
      <c r="C248" s="753" t="s">
        <v>4061</v>
      </c>
      <c r="D248" s="751">
        <v>43476</v>
      </c>
      <c r="E248" s="751">
        <v>43502</v>
      </c>
      <c r="F248" s="749" t="s">
        <v>4091</v>
      </c>
      <c r="G248" s="747" t="s">
        <v>6</v>
      </c>
      <c r="H248" s="761"/>
    </row>
    <row r="249" spans="1:8" x14ac:dyDescent="0.2">
      <c r="A249" s="747" t="s">
        <v>8</v>
      </c>
      <c r="B249" s="747">
        <v>5292</v>
      </c>
      <c r="C249" s="753" t="s">
        <v>3933</v>
      </c>
      <c r="D249" s="751">
        <v>43133</v>
      </c>
      <c r="E249" s="751">
        <v>43502</v>
      </c>
      <c r="F249" s="747" t="s">
        <v>4072</v>
      </c>
      <c r="G249" s="747" t="s">
        <v>6</v>
      </c>
      <c r="H249" s="761"/>
    </row>
    <row r="250" spans="1:8" x14ac:dyDescent="0.2">
      <c r="A250" s="747" t="s">
        <v>12</v>
      </c>
      <c r="B250" s="747">
        <v>177</v>
      </c>
      <c r="C250" s="753" t="s">
        <v>4095</v>
      </c>
      <c r="D250" s="751">
        <v>42646</v>
      </c>
      <c r="E250" s="751">
        <v>43513</v>
      </c>
      <c r="F250" s="747" t="s">
        <v>3928</v>
      </c>
      <c r="G250" s="747" t="s">
        <v>6</v>
      </c>
      <c r="H250" s="761"/>
    </row>
    <row r="251" spans="1:8" ht="45" x14ac:dyDescent="0.2">
      <c r="A251" s="747" t="s">
        <v>56</v>
      </c>
      <c r="B251" s="747">
        <v>5563</v>
      </c>
      <c r="C251" s="753" t="s">
        <v>4094</v>
      </c>
      <c r="D251" s="751">
        <v>43486</v>
      </c>
      <c r="E251" s="751">
        <v>43516</v>
      </c>
      <c r="F251" s="749" t="s">
        <v>4035</v>
      </c>
      <c r="G251" s="747" t="s">
        <v>7</v>
      </c>
      <c r="H251" s="761"/>
    </row>
    <row r="252" spans="1:8" x14ac:dyDescent="0.2">
      <c r="A252" s="747" t="s">
        <v>56</v>
      </c>
      <c r="B252" s="747">
        <v>520</v>
      </c>
      <c r="C252" s="753" t="s">
        <v>3920</v>
      </c>
      <c r="D252" s="751">
        <v>43150</v>
      </c>
      <c r="E252" s="751">
        <v>43152</v>
      </c>
      <c r="F252" s="749" t="s">
        <v>3950</v>
      </c>
      <c r="G252" s="747" t="s">
        <v>6</v>
      </c>
      <c r="H252" s="761"/>
    </row>
    <row r="253" spans="1:8" x14ac:dyDescent="0.2">
      <c r="A253" s="747" t="s">
        <v>8</v>
      </c>
      <c r="B253" s="747">
        <v>5519</v>
      </c>
      <c r="C253" s="753" t="s">
        <v>4039</v>
      </c>
      <c r="D253" s="751">
        <v>43319</v>
      </c>
      <c r="E253" s="751">
        <v>43533</v>
      </c>
      <c r="F253" s="749" t="s">
        <v>3922</v>
      </c>
      <c r="G253" s="747" t="s">
        <v>7</v>
      </c>
      <c r="H253" s="761"/>
    </row>
  </sheetData>
  <autoFilter ref="A1:H1" xr:uid="{EA0A9B50-BF5E-4645-8D5E-D832BDEC9218}"/>
  <sortState ref="A10:H16">
    <sortCondition ref="A10"/>
  </sortState>
  <conditionalFormatting sqref="B104:B111">
    <cfRule type="duplicateValues" dxfId="29" priority="26"/>
  </conditionalFormatting>
  <conditionalFormatting sqref="B123:B131">
    <cfRule type="duplicateValues" dxfId="28" priority="24"/>
    <cfRule type="duplicateValues" dxfId="27" priority="25"/>
  </conditionalFormatting>
  <conditionalFormatting sqref="B132">
    <cfRule type="duplicateValues" dxfId="26" priority="22"/>
    <cfRule type="duplicateValues" dxfId="25" priority="23"/>
  </conditionalFormatting>
  <conditionalFormatting sqref="B158:B159">
    <cfRule type="duplicateValues" dxfId="24" priority="20"/>
  </conditionalFormatting>
  <conditionalFormatting sqref="B160:B161">
    <cfRule type="duplicateValues" dxfId="23" priority="21"/>
  </conditionalFormatting>
  <conditionalFormatting sqref="B151:B161">
    <cfRule type="duplicateValues" dxfId="22" priority="19"/>
  </conditionalFormatting>
  <conditionalFormatting sqref="B172:B173 B162:B170">
    <cfRule type="duplicateValues" dxfId="21" priority="18"/>
  </conditionalFormatting>
  <conditionalFormatting sqref="B171">
    <cfRule type="duplicateValues" dxfId="20" priority="17"/>
  </conditionalFormatting>
  <conditionalFormatting sqref="B182">
    <cfRule type="duplicateValues" dxfId="19" priority="15"/>
  </conditionalFormatting>
  <conditionalFormatting sqref="B185">
    <cfRule type="duplicateValues" dxfId="18" priority="14"/>
  </conditionalFormatting>
  <conditionalFormatting sqref="B186:B187 B183:B184">
    <cfRule type="duplicateValues" dxfId="17" priority="16"/>
  </conditionalFormatting>
  <conditionalFormatting sqref="B191">
    <cfRule type="duplicateValues" dxfId="16" priority="12"/>
  </conditionalFormatting>
  <conditionalFormatting sqref="B196">
    <cfRule type="duplicateValues" dxfId="15" priority="11"/>
  </conditionalFormatting>
  <conditionalFormatting sqref="B197:B203 B188:B195">
    <cfRule type="duplicateValues" dxfId="14" priority="13"/>
  </conditionalFormatting>
  <conditionalFormatting sqref="B214:B215 B211:B212">
    <cfRule type="duplicateValues" dxfId="13" priority="9"/>
  </conditionalFormatting>
  <conditionalFormatting sqref="B204">
    <cfRule type="duplicateValues" dxfId="12" priority="8"/>
  </conditionalFormatting>
  <conditionalFormatting sqref="B213">
    <cfRule type="duplicateValues" dxfId="11" priority="7"/>
  </conditionalFormatting>
  <conditionalFormatting sqref="B216">
    <cfRule type="duplicateValues" dxfId="10" priority="6"/>
  </conditionalFormatting>
  <conditionalFormatting sqref="B205">
    <cfRule type="duplicateValues" dxfId="9" priority="10"/>
  </conditionalFormatting>
  <conditionalFormatting sqref="B227">
    <cfRule type="duplicateValues" dxfId="8" priority="5"/>
  </conditionalFormatting>
  <conditionalFormatting sqref="B223:B226">
    <cfRule type="duplicateValues" dxfId="7" priority="4"/>
  </conditionalFormatting>
  <conditionalFormatting sqref="B222">
    <cfRule type="duplicateValues" dxfId="6" priority="3"/>
  </conditionalFormatting>
  <conditionalFormatting sqref="B229:B238">
    <cfRule type="duplicateValues" dxfId="5" priority="2"/>
  </conditionalFormatting>
  <conditionalFormatting sqref="B239:B244">
    <cfRule type="duplicateValues" dxfId="4" priority="1"/>
  </conditionalFormatting>
  <pageMargins left="0.511811024" right="0.511811024" top="0.78740157499999996" bottom="0.78740157499999996" header="0.31496062000000002" footer="0.31496062000000002"/>
  <pageSetup paperSize="9" scale="33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5"/>
  </sheetPr>
  <dimension ref="A1:R22"/>
  <sheetViews>
    <sheetView topLeftCell="G1" workbookViewId="0">
      <selection activeCell="AE15" sqref="AE15"/>
    </sheetView>
  </sheetViews>
  <sheetFormatPr baseColWidth="10" defaultColWidth="16.5" defaultRowHeight="15" x14ac:dyDescent="0.2"/>
  <cols>
    <col min="1" max="2" width="16.5" style="3"/>
    <col min="3" max="3" width="21" style="3" bestFit="1" customWidth="1"/>
    <col min="4" max="16" width="16.5" style="3"/>
    <col min="17" max="17" width="20.83203125" style="3" customWidth="1"/>
    <col min="18" max="18" width="18.83203125" style="3" bestFit="1" customWidth="1"/>
    <col min="19" max="16384" width="16.5" style="3"/>
  </cols>
  <sheetData>
    <row r="1" spans="1:18" x14ac:dyDescent="0.2">
      <c r="A1" s="67" t="s">
        <v>279</v>
      </c>
      <c r="B1" s="67" t="s">
        <v>34</v>
      </c>
      <c r="C1" s="67" t="s">
        <v>73</v>
      </c>
      <c r="D1" s="67" t="s">
        <v>280</v>
      </c>
      <c r="E1" s="67" t="s">
        <v>281</v>
      </c>
      <c r="F1" s="67" t="s">
        <v>282</v>
      </c>
      <c r="G1" s="67" t="s">
        <v>14</v>
      </c>
      <c r="H1" s="67" t="s">
        <v>283</v>
      </c>
      <c r="I1" s="67" t="s">
        <v>284</v>
      </c>
      <c r="J1" s="67" t="s">
        <v>285</v>
      </c>
      <c r="K1" s="67" t="s">
        <v>286</v>
      </c>
      <c r="L1" s="67" t="s">
        <v>287</v>
      </c>
      <c r="M1" s="67" t="s">
        <v>288</v>
      </c>
      <c r="N1" s="67" t="s">
        <v>289</v>
      </c>
      <c r="O1" s="67" t="s">
        <v>290</v>
      </c>
      <c r="P1" s="67" t="s">
        <v>24</v>
      </c>
      <c r="Q1" s="67" t="s">
        <v>291</v>
      </c>
      <c r="R1" s="67" t="s">
        <v>203</v>
      </c>
    </row>
    <row r="2" spans="1:18" x14ac:dyDescent="0.2">
      <c r="A2" s="38">
        <v>30</v>
      </c>
      <c r="B2" s="39" t="s">
        <v>102</v>
      </c>
      <c r="C2" s="38" t="s">
        <v>292</v>
      </c>
      <c r="D2" s="38" t="s">
        <v>37</v>
      </c>
      <c r="E2" s="38" t="s">
        <v>293</v>
      </c>
      <c r="F2" s="40">
        <v>0</v>
      </c>
      <c r="G2" s="38" t="s">
        <v>37</v>
      </c>
      <c r="H2" s="41">
        <v>42759</v>
      </c>
      <c r="I2" s="41">
        <v>42758</v>
      </c>
      <c r="J2" s="38" t="s">
        <v>294</v>
      </c>
      <c r="K2" s="38" t="s">
        <v>295</v>
      </c>
      <c r="L2" s="38" t="s">
        <v>296</v>
      </c>
      <c r="M2" s="38" t="s">
        <v>296</v>
      </c>
      <c r="N2" s="38" t="s">
        <v>297</v>
      </c>
      <c r="O2" s="38" t="s">
        <v>298</v>
      </c>
      <c r="P2" s="42" t="s">
        <v>299</v>
      </c>
      <c r="Q2" s="43" t="s">
        <v>300</v>
      </c>
      <c r="R2" s="42">
        <v>202.04</v>
      </c>
    </row>
    <row r="3" spans="1:18" x14ac:dyDescent="0.2">
      <c r="A3" s="38">
        <v>46</v>
      </c>
      <c r="B3" s="44" t="s">
        <v>13</v>
      </c>
      <c r="C3" s="38" t="s">
        <v>301</v>
      </c>
      <c r="D3" s="38" t="s">
        <v>37</v>
      </c>
      <c r="E3" s="38" t="s">
        <v>293</v>
      </c>
      <c r="F3" s="40">
        <v>0</v>
      </c>
      <c r="G3" s="38" t="s">
        <v>37</v>
      </c>
      <c r="H3" s="41">
        <v>42746</v>
      </c>
      <c r="I3" s="41">
        <v>42736</v>
      </c>
      <c r="J3" s="38" t="s">
        <v>294</v>
      </c>
      <c r="K3" s="38" t="s">
        <v>295</v>
      </c>
      <c r="L3" s="38" t="s">
        <v>296</v>
      </c>
      <c r="M3" s="38" t="s">
        <v>302</v>
      </c>
      <c r="N3" s="38" t="s">
        <v>297</v>
      </c>
      <c r="O3" s="38" t="s">
        <v>295</v>
      </c>
      <c r="P3" s="42" t="s">
        <v>303</v>
      </c>
      <c r="Q3" s="45" t="s">
        <v>304</v>
      </c>
      <c r="R3" s="42">
        <v>201.35</v>
      </c>
    </row>
    <row r="4" spans="1:18" x14ac:dyDescent="0.2">
      <c r="A4" s="637">
        <v>161</v>
      </c>
      <c r="B4" s="641" t="s">
        <v>13</v>
      </c>
      <c r="C4" s="637" t="s">
        <v>305</v>
      </c>
      <c r="D4" s="637" t="s">
        <v>37</v>
      </c>
      <c r="E4" s="637" t="s">
        <v>293</v>
      </c>
      <c r="F4" s="639">
        <v>0</v>
      </c>
      <c r="G4" s="38" t="s">
        <v>37</v>
      </c>
      <c r="H4" s="41">
        <v>42712</v>
      </c>
      <c r="I4" s="41">
        <v>42739</v>
      </c>
      <c r="J4" s="38" t="s">
        <v>294</v>
      </c>
      <c r="K4" s="38" t="s">
        <v>295</v>
      </c>
      <c r="L4" s="38" t="s">
        <v>296</v>
      </c>
      <c r="M4" s="38" t="s">
        <v>306</v>
      </c>
      <c r="N4" s="38" t="s">
        <v>297</v>
      </c>
      <c r="O4" s="38" t="s">
        <v>295</v>
      </c>
      <c r="P4" s="42" t="s">
        <v>307</v>
      </c>
      <c r="Q4" s="635" t="s">
        <v>304</v>
      </c>
      <c r="R4" s="636">
        <v>4123.59</v>
      </c>
    </row>
    <row r="5" spans="1:18" x14ac:dyDescent="0.2">
      <c r="A5" s="637"/>
      <c r="B5" s="641"/>
      <c r="C5" s="637"/>
      <c r="D5" s="637"/>
      <c r="E5" s="637"/>
      <c r="F5" s="639"/>
      <c r="G5" s="637" t="s">
        <v>308</v>
      </c>
      <c r="H5" s="637"/>
      <c r="I5" s="637"/>
      <c r="J5" s="38" t="s">
        <v>294</v>
      </c>
      <c r="K5" s="38" t="s">
        <v>295</v>
      </c>
      <c r="L5" s="38" t="s">
        <v>296</v>
      </c>
      <c r="M5" s="38" t="s">
        <v>309</v>
      </c>
      <c r="N5" s="38" t="s">
        <v>297</v>
      </c>
      <c r="O5" s="38" t="s">
        <v>295</v>
      </c>
      <c r="P5" s="38" t="s">
        <v>310</v>
      </c>
      <c r="Q5" s="635"/>
      <c r="R5" s="637"/>
    </row>
    <row r="6" spans="1:18" x14ac:dyDescent="0.2">
      <c r="A6" s="38">
        <v>218</v>
      </c>
      <c r="B6" s="46" t="s">
        <v>16</v>
      </c>
      <c r="C6" s="38" t="s">
        <v>311</v>
      </c>
      <c r="D6" s="38" t="s">
        <v>312</v>
      </c>
      <c r="E6" s="38" t="s">
        <v>313</v>
      </c>
      <c r="F6" s="40">
        <v>6.5799999999999997E-2</v>
      </c>
      <c r="G6" s="38" t="s">
        <v>37</v>
      </c>
      <c r="H6" s="41">
        <v>42739</v>
      </c>
      <c r="I6" s="41">
        <v>42733</v>
      </c>
      <c r="J6" s="38" t="s">
        <v>294</v>
      </c>
      <c r="K6" s="38" t="s">
        <v>314</v>
      </c>
      <c r="L6" s="38" t="s">
        <v>296</v>
      </c>
      <c r="M6" s="38" t="s">
        <v>296</v>
      </c>
      <c r="N6" s="38" t="s">
        <v>297</v>
      </c>
      <c r="O6" s="38" t="s">
        <v>295</v>
      </c>
      <c r="P6" s="42" t="s">
        <v>315</v>
      </c>
      <c r="Q6" s="47" t="s">
        <v>316</v>
      </c>
      <c r="R6" s="48">
        <v>1466.64</v>
      </c>
    </row>
    <row r="7" spans="1:18" x14ac:dyDescent="0.2">
      <c r="A7" s="38">
        <v>245</v>
      </c>
      <c r="B7" s="49" t="s">
        <v>36</v>
      </c>
      <c r="C7" s="38" t="s">
        <v>317</v>
      </c>
      <c r="D7" s="38" t="s">
        <v>37</v>
      </c>
      <c r="E7" s="38" t="s">
        <v>293</v>
      </c>
      <c r="F7" s="40">
        <v>0</v>
      </c>
      <c r="G7" s="38" t="s">
        <v>37</v>
      </c>
      <c r="H7" s="41">
        <v>42751</v>
      </c>
      <c r="I7" s="41">
        <v>42747</v>
      </c>
      <c r="J7" s="38" t="s">
        <v>318</v>
      </c>
      <c r="K7" s="38" t="s">
        <v>319</v>
      </c>
      <c r="L7" s="38" t="s">
        <v>296</v>
      </c>
      <c r="M7" s="38" t="s">
        <v>320</v>
      </c>
      <c r="N7" s="38" t="s">
        <v>321</v>
      </c>
      <c r="O7" s="38" t="s">
        <v>322</v>
      </c>
      <c r="P7" s="42" t="s">
        <v>323</v>
      </c>
      <c r="Q7" s="50" t="s">
        <v>324</v>
      </c>
      <c r="R7" s="48">
        <v>8510.1</v>
      </c>
    </row>
    <row r="8" spans="1:18" x14ac:dyDescent="0.2">
      <c r="A8" s="38">
        <v>345</v>
      </c>
      <c r="B8" s="39" t="s">
        <v>102</v>
      </c>
      <c r="C8" s="38" t="s">
        <v>325</v>
      </c>
      <c r="D8" s="38" t="s">
        <v>326</v>
      </c>
      <c r="E8" s="38" t="s">
        <v>293</v>
      </c>
      <c r="F8" s="40">
        <v>0</v>
      </c>
      <c r="G8" s="38" t="s">
        <v>37</v>
      </c>
      <c r="H8" s="41">
        <v>42740</v>
      </c>
      <c r="I8" s="41">
        <v>42704</v>
      </c>
      <c r="J8" s="38" t="s">
        <v>327</v>
      </c>
      <c r="K8" s="38" t="s">
        <v>295</v>
      </c>
      <c r="L8" s="38" t="s">
        <v>328</v>
      </c>
      <c r="M8" s="38" t="s">
        <v>296</v>
      </c>
      <c r="N8" s="38" t="s">
        <v>297</v>
      </c>
      <c r="O8" s="38" t="s">
        <v>295</v>
      </c>
      <c r="P8" s="42" t="s">
        <v>329</v>
      </c>
      <c r="Q8" s="51" t="s">
        <v>330</v>
      </c>
      <c r="R8" s="42">
        <v>922.25</v>
      </c>
    </row>
    <row r="9" spans="1:18" x14ac:dyDescent="0.2">
      <c r="A9" s="52">
        <v>370</v>
      </c>
      <c r="B9" s="44" t="s">
        <v>13</v>
      </c>
      <c r="C9" s="52" t="s">
        <v>331</v>
      </c>
      <c r="D9" s="52" t="s">
        <v>379</v>
      </c>
      <c r="E9" s="52" t="s">
        <v>293</v>
      </c>
      <c r="F9" s="53">
        <v>0</v>
      </c>
      <c r="G9" s="52" t="s">
        <v>37</v>
      </c>
      <c r="H9" s="54">
        <v>42720</v>
      </c>
      <c r="I9" s="54">
        <v>42736</v>
      </c>
      <c r="J9" s="52" t="s">
        <v>332</v>
      </c>
      <c r="K9" s="52" t="s">
        <v>333</v>
      </c>
      <c r="L9" s="52" t="s">
        <v>334</v>
      </c>
      <c r="M9" s="52" t="s">
        <v>296</v>
      </c>
      <c r="N9" s="52" t="s">
        <v>297</v>
      </c>
      <c r="O9" s="52" t="s">
        <v>295</v>
      </c>
      <c r="P9" s="55" t="s">
        <v>335</v>
      </c>
      <c r="Q9" s="56" t="s">
        <v>336</v>
      </c>
      <c r="R9" s="48">
        <v>4927.05</v>
      </c>
    </row>
    <row r="10" spans="1:18" x14ac:dyDescent="0.2">
      <c r="A10" s="637">
        <v>651</v>
      </c>
      <c r="B10" s="638" t="s">
        <v>337</v>
      </c>
      <c r="C10" s="637" t="s">
        <v>338</v>
      </c>
      <c r="D10" s="637" t="s">
        <v>37</v>
      </c>
      <c r="E10" s="637" t="s">
        <v>293</v>
      </c>
      <c r="F10" s="639">
        <v>0</v>
      </c>
      <c r="G10" s="38" t="s">
        <v>37</v>
      </c>
      <c r="H10" s="41">
        <v>42754</v>
      </c>
      <c r="I10" s="41">
        <v>42752</v>
      </c>
      <c r="J10" s="38" t="s">
        <v>339</v>
      </c>
      <c r="K10" s="38" t="s">
        <v>295</v>
      </c>
      <c r="L10" s="38" t="s">
        <v>296</v>
      </c>
      <c r="M10" s="38" t="s">
        <v>296</v>
      </c>
      <c r="N10" s="38" t="s">
        <v>297</v>
      </c>
      <c r="O10" s="38" t="s">
        <v>295</v>
      </c>
      <c r="P10" s="42" t="s">
        <v>340</v>
      </c>
      <c r="Q10" s="640" t="s">
        <v>341</v>
      </c>
      <c r="R10" s="637">
        <v>246.83</v>
      </c>
    </row>
    <row r="11" spans="1:18" x14ac:dyDescent="0.2">
      <c r="A11" s="637"/>
      <c r="B11" s="638"/>
      <c r="C11" s="637"/>
      <c r="D11" s="637"/>
      <c r="E11" s="637"/>
      <c r="F11" s="639"/>
      <c r="G11" s="637" t="s">
        <v>308</v>
      </c>
      <c r="H11" s="637"/>
      <c r="I11" s="637"/>
      <c r="J11" s="38" t="s">
        <v>342</v>
      </c>
      <c r="K11" s="38" t="s">
        <v>295</v>
      </c>
      <c r="L11" s="38" t="s">
        <v>296</v>
      </c>
      <c r="M11" s="38" t="s">
        <v>296</v>
      </c>
      <c r="N11" s="38" t="s">
        <v>297</v>
      </c>
      <c r="O11" s="38" t="s">
        <v>295</v>
      </c>
      <c r="P11" s="42" t="s">
        <v>342</v>
      </c>
      <c r="Q11" s="640"/>
      <c r="R11" s="637"/>
    </row>
    <row r="12" spans="1:18" x14ac:dyDescent="0.2">
      <c r="A12" s="38">
        <v>669</v>
      </c>
      <c r="B12" s="39" t="s">
        <v>102</v>
      </c>
      <c r="C12" s="38" t="s">
        <v>343</v>
      </c>
      <c r="D12" s="38" t="s">
        <v>37</v>
      </c>
      <c r="E12" s="38" t="s">
        <v>293</v>
      </c>
      <c r="F12" s="40">
        <v>0</v>
      </c>
      <c r="G12" s="38" t="s">
        <v>37</v>
      </c>
      <c r="H12" s="41">
        <v>42747</v>
      </c>
      <c r="I12" s="41">
        <v>42751</v>
      </c>
      <c r="J12" s="38" t="s">
        <v>344</v>
      </c>
      <c r="K12" s="38" t="s">
        <v>295</v>
      </c>
      <c r="L12" s="38" t="s">
        <v>296</v>
      </c>
      <c r="M12" s="38" t="s">
        <v>296</v>
      </c>
      <c r="N12" s="38" t="s">
        <v>297</v>
      </c>
      <c r="O12" s="38" t="s">
        <v>295</v>
      </c>
      <c r="P12" s="42" t="s">
        <v>345</v>
      </c>
      <c r="Q12" s="45" t="s">
        <v>304</v>
      </c>
      <c r="R12" s="48">
        <v>4573.09</v>
      </c>
    </row>
    <row r="13" spans="1:18" x14ac:dyDescent="0.2">
      <c r="A13" s="637">
        <v>708</v>
      </c>
      <c r="B13" s="642" t="s">
        <v>64</v>
      </c>
      <c r="C13" s="637" t="s">
        <v>346</v>
      </c>
      <c r="D13" s="637" t="s">
        <v>37</v>
      </c>
      <c r="E13" s="637" t="s">
        <v>293</v>
      </c>
      <c r="F13" s="639">
        <v>0</v>
      </c>
      <c r="G13" s="38" t="s">
        <v>37</v>
      </c>
      <c r="H13" s="41">
        <v>42739</v>
      </c>
      <c r="I13" s="41">
        <v>42739</v>
      </c>
      <c r="J13" s="38" t="s">
        <v>294</v>
      </c>
      <c r="K13" s="38" t="s">
        <v>347</v>
      </c>
      <c r="L13" s="38" t="s">
        <v>296</v>
      </c>
      <c r="M13" s="38" t="s">
        <v>296</v>
      </c>
      <c r="N13" s="38" t="s">
        <v>297</v>
      </c>
      <c r="O13" s="38" t="s">
        <v>295</v>
      </c>
      <c r="P13" s="42" t="s">
        <v>348</v>
      </c>
      <c r="Q13" s="635" t="s">
        <v>304</v>
      </c>
      <c r="R13" s="636">
        <v>6260.27</v>
      </c>
    </row>
    <row r="14" spans="1:18" x14ac:dyDescent="0.2">
      <c r="A14" s="637"/>
      <c r="B14" s="642"/>
      <c r="C14" s="637"/>
      <c r="D14" s="637"/>
      <c r="E14" s="637"/>
      <c r="F14" s="639"/>
      <c r="G14" s="637" t="s">
        <v>308</v>
      </c>
      <c r="H14" s="637"/>
      <c r="I14" s="637"/>
      <c r="J14" s="38" t="s">
        <v>294</v>
      </c>
      <c r="K14" s="38" t="s">
        <v>349</v>
      </c>
      <c r="L14" s="38" t="s">
        <v>296</v>
      </c>
      <c r="M14" s="38" t="s">
        <v>296</v>
      </c>
      <c r="N14" s="38" t="s">
        <v>297</v>
      </c>
      <c r="O14" s="38" t="s">
        <v>295</v>
      </c>
      <c r="P14" s="38" t="s">
        <v>350</v>
      </c>
      <c r="Q14" s="635"/>
      <c r="R14" s="637"/>
    </row>
    <row r="15" spans="1:18" x14ac:dyDescent="0.2">
      <c r="A15" s="38">
        <v>767</v>
      </c>
      <c r="B15" s="57" t="s">
        <v>9</v>
      </c>
      <c r="C15" s="38" t="s">
        <v>351</v>
      </c>
      <c r="D15" s="38" t="s">
        <v>37</v>
      </c>
      <c r="E15" s="38" t="s">
        <v>293</v>
      </c>
      <c r="F15" s="40">
        <v>0</v>
      </c>
      <c r="G15" s="38" t="s">
        <v>37</v>
      </c>
      <c r="H15" s="41">
        <v>42762</v>
      </c>
      <c r="I15" s="41">
        <v>42766</v>
      </c>
      <c r="J15" s="38" t="s">
        <v>352</v>
      </c>
      <c r="K15" s="38" t="s">
        <v>295</v>
      </c>
      <c r="L15" s="38" t="s">
        <v>296</v>
      </c>
      <c r="M15" s="38" t="s">
        <v>296</v>
      </c>
      <c r="N15" s="38" t="s">
        <v>297</v>
      </c>
      <c r="O15" s="38" t="s">
        <v>295</v>
      </c>
      <c r="P15" s="38" t="s">
        <v>353</v>
      </c>
      <c r="Q15" s="58" t="s">
        <v>354</v>
      </c>
      <c r="R15" s="48">
        <v>4377.5600000000004</v>
      </c>
    </row>
    <row r="16" spans="1:18" x14ac:dyDescent="0.2">
      <c r="A16" s="38">
        <v>826</v>
      </c>
      <c r="B16" s="59" t="s">
        <v>21</v>
      </c>
      <c r="C16" s="38" t="s">
        <v>355</v>
      </c>
      <c r="D16" s="38" t="s">
        <v>37</v>
      </c>
      <c r="E16" s="38" t="s">
        <v>293</v>
      </c>
      <c r="F16" s="40">
        <v>0</v>
      </c>
      <c r="G16" s="38" t="s">
        <v>37</v>
      </c>
      <c r="H16" s="41">
        <v>42765</v>
      </c>
      <c r="I16" s="41">
        <v>42765</v>
      </c>
      <c r="J16" s="38" t="s">
        <v>294</v>
      </c>
      <c r="K16" s="38" t="s">
        <v>295</v>
      </c>
      <c r="L16" s="38" t="s">
        <v>296</v>
      </c>
      <c r="M16" s="38" t="s">
        <v>296</v>
      </c>
      <c r="N16" s="38" t="s">
        <v>297</v>
      </c>
      <c r="O16" s="38" t="s">
        <v>356</v>
      </c>
      <c r="P16" s="38" t="s">
        <v>357</v>
      </c>
      <c r="Q16" s="58" t="s">
        <v>354</v>
      </c>
      <c r="R16" s="42">
        <v>142.58000000000001</v>
      </c>
    </row>
    <row r="17" spans="1:18" x14ac:dyDescent="0.2">
      <c r="A17" s="38">
        <v>889</v>
      </c>
      <c r="B17" s="60" t="s">
        <v>56</v>
      </c>
      <c r="C17" s="38" t="s">
        <v>358</v>
      </c>
      <c r="D17" s="38" t="s">
        <v>312</v>
      </c>
      <c r="E17" s="38" t="s">
        <v>313</v>
      </c>
      <c r="F17" s="40">
        <v>0.09</v>
      </c>
      <c r="G17" s="38" t="s">
        <v>37</v>
      </c>
      <c r="H17" s="41">
        <v>42738</v>
      </c>
      <c r="I17" s="41">
        <v>42725</v>
      </c>
      <c r="J17" s="38" t="s">
        <v>359</v>
      </c>
      <c r="K17" s="38" t="s">
        <v>360</v>
      </c>
      <c r="L17" s="38" t="s">
        <v>296</v>
      </c>
      <c r="M17" s="38" t="s">
        <v>296</v>
      </c>
      <c r="N17" s="38" t="s">
        <v>297</v>
      </c>
      <c r="O17" s="38" t="s">
        <v>361</v>
      </c>
      <c r="P17" s="42" t="s">
        <v>362</v>
      </c>
      <c r="Q17" s="45" t="s">
        <v>304</v>
      </c>
      <c r="R17" s="48">
        <v>2609.02</v>
      </c>
    </row>
    <row r="18" spans="1:18" x14ac:dyDescent="0.2">
      <c r="A18" s="637">
        <v>925</v>
      </c>
      <c r="B18" s="644" t="s">
        <v>63</v>
      </c>
      <c r="C18" s="637" t="s">
        <v>363</v>
      </c>
      <c r="D18" s="637" t="s">
        <v>37</v>
      </c>
      <c r="E18" s="637" t="s">
        <v>293</v>
      </c>
      <c r="F18" s="639">
        <v>0</v>
      </c>
      <c r="G18" s="38" t="s">
        <v>37</v>
      </c>
      <c r="H18" s="41">
        <v>42720</v>
      </c>
      <c r="I18" s="41">
        <v>42751</v>
      </c>
      <c r="J18" s="38" t="s">
        <v>364</v>
      </c>
      <c r="K18" s="38" t="s">
        <v>295</v>
      </c>
      <c r="L18" s="38" t="s">
        <v>296</v>
      </c>
      <c r="M18" s="38" t="s">
        <v>296</v>
      </c>
      <c r="N18" s="38" t="s">
        <v>297</v>
      </c>
      <c r="O18" s="38" t="s">
        <v>295</v>
      </c>
      <c r="P18" s="42" t="s">
        <v>364</v>
      </c>
      <c r="Q18" s="643" t="s">
        <v>354</v>
      </c>
      <c r="R18" s="636">
        <v>58801.72</v>
      </c>
    </row>
    <row r="19" spans="1:18" x14ac:dyDescent="0.2">
      <c r="A19" s="637"/>
      <c r="B19" s="644"/>
      <c r="C19" s="637"/>
      <c r="D19" s="637"/>
      <c r="E19" s="637"/>
      <c r="F19" s="639"/>
      <c r="G19" s="637" t="s">
        <v>365</v>
      </c>
      <c r="H19" s="637"/>
      <c r="I19" s="637"/>
      <c r="J19" s="38" t="s">
        <v>366</v>
      </c>
      <c r="K19" s="38" t="s">
        <v>295</v>
      </c>
      <c r="L19" s="38" t="s">
        <v>296</v>
      </c>
      <c r="M19" s="38" t="s">
        <v>296</v>
      </c>
      <c r="N19" s="38" t="s">
        <v>367</v>
      </c>
      <c r="O19" s="38" t="s">
        <v>295</v>
      </c>
      <c r="P19" s="38" t="s">
        <v>368</v>
      </c>
      <c r="Q19" s="643"/>
      <c r="R19" s="637"/>
    </row>
    <row r="20" spans="1:18" x14ac:dyDescent="0.2">
      <c r="A20" s="62"/>
      <c r="B20" s="62"/>
      <c r="C20" s="62"/>
      <c r="D20" s="62"/>
      <c r="E20" s="62"/>
      <c r="F20" s="62"/>
      <c r="G20" s="62">
        <v>0</v>
      </c>
      <c r="H20" s="62"/>
      <c r="I20" s="62"/>
      <c r="J20" s="62" t="s">
        <v>369</v>
      </c>
      <c r="K20" s="62" t="s">
        <v>370</v>
      </c>
      <c r="L20" s="62" t="s">
        <v>371</v>
      </c>
      <c r="M20" s="62" t="s">
        <v>372</v>
      </c>
      <c r="N20" s="62" t="s">
        <v>373</v>
      </c>
      <c r="O20" s="62" t="s">
        <v>374</v>
      </c>
      <c r="P20" s="62" t="s">
        <v>375</v>
      </c>
      <c r="Q20" s="61"/>
      <c r="R20" s="62" t="s">
        <v>376</v>
      </c>
    </row>
    <row r="21" spans="1:18" x14ac:dyDescent="0.2">
      <c r="A21" s="61"/>
      <c r="B21" s="61"/>
      <c r="C21" s="63" t="s">
        <v>377</v>
      </c>
      <c r="D21" s="64">
        <v>14</v>
      </c>
      <c r="E21" s="63" t="s">
        <v>378</v>
      </c>
      <c r="F21" s="65">
        <v>1.11E-2</v>
      </c>
      <c r="G21" s="61"/>
      <c r="H21" s="61"/>
      <c r="I21" s="61"/>
      <c r="J21" s="66">
        <v>0.67310000000000003</v>
      </c>
      <c r="K21" s="66">
        <v>0.3075</v>
      </c>
      <c r="L21" s="66">
        <v>3.6799999999999999E-2</v>
      </c>
      <c r="M21" s="66">
        <v>4.2799999999999998E-2</v>
      </c>
      <c r="N21" s="66">
        <v>-6.4199999999999993E-2</v>
      </c>
      <c r="O21" s="66">
        <v>4.0000000000000001E-3</v>
      </c>
      <c r="P21" s="66">
        <v>1</v>
      </c>
      <c r="Q21" s="61"/>
      <c r="R21" s="64" t="s">
        <v>376</v>
      </c>
    </row>
    <row r="22" spans="1:18" x14ac:dyDescent="0.2">
      <c r="A22" s="37"/>
      <c r="B22" s="37"/>
      <c r="C22" s="68"/>
      <c r="D22" s="69"/>
      <c r="E22" s="68"/>
      <c r="F22" s="69"/>
      <c r="G22" s="37"/>
      <c r="H22" s="37"/>
      <c r="I22" s="37"/>
      <c r="J22" s="70"/>
      <c r="K22" s="70"/>
      <c r="L22" s="70"/>
      <c r="M22" s="70"/>
      <c r="N22" s="70"/>
      <c r="O22" s="70"/>
      <c r="P22" s="70"/>
      <c r="Q22" s="37"/>
      <c r="R22" s="71"/>
    </row>
  </sheetData>
  <mergeCells count="36">
    <mergeCell ref="Q18:Q19"/>
    <mergeCell ref="R18:R19"/>
    <mergeCell ref="G19:I19"/>
    <mergeCell ref="G14:I14"/>
    <mergeCell ref="A18:A19"/>
    <mergeCell ref="B18:B19"/>
    <mergeCell ref="C18:C19"/>
    <mergeCell ref="D18:D19"/>
    <mergeCell ref="E18:E19"/>
    <mergeCell ref="F18:F19"/>
    <mergeCell ref="R10:R11"/>
    <mergeCell ref="G11:I11"/>
    <mergeCell ref="A13:A14"/>
    <mergeCell ref="B13:B14"/>
    <mergeCell ref="C13:C14"/>
    <mergeCell ref="D13:D14"/>
    <mergeCell ref="E13:E14"/>
    <mergeCell ref="F13:F14"/>
    <mergeCell ref="Q13:Q14"/>
    <mergeCell ref="R13:R14"/>
    <mergeCell ref="Q4:Q5"/>
    <mergeCell ref="R4:R5"/>
    <mergeCell ref="G5:I5"/>
    <mergeCell ref="A10:A11"/>
    <mergeCell ref="B10:B11"/>
    <mergeCell ref="C10:C11"/>
    <mergeCell ref="D10:D11"/>
    <mergeCell ref="E10:E11"/>
    <mergeCell ref="F10:F11"/>
    <mergeCell ref="Q10:Q11"/>
    <mergeCell ref="A4:A5"/>
    <mergeCell ref="B4:B5"/>
    <mergeCell ref="C4:C5"/>
    <mergeCell ref="D4:D5"/>
    <mergeCell ref="E4:E5"/>
    <mergeCell ref="F4:F5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/>
  </sheetPr>
  <dimension ref="A1:R31"/>
  <sheetViews>
    <sheetView workbookViewId="0">
      <selection activeCell="O30" sqref="O30"/>
    </sheetView>
  </sheetViews>
  <sheetFormatPr baseColWidth="10" defaultColWidth="8.83203125" defaultRowHeight="15" x14ac:dyDescent="0.2"/>
  <cols>
    <col min="1" max="1" width="6.83203125" bestFit="1" customWidth="1"/>
    <col min="2" max="2" width="11" bestFit="1" customWidth="1"/>
    <col min="3" max="3" width="20.5" bestFit="1" customWidth="1"/>
    <col min="4" max="4" width="9.6640625" bestFit="1" customWidth="1"/>
    <col min="5" max="5" width="11.1640625" bestFit="1" customWidth="1"/>
    <col min="6" max="6" width="6.5" bestFit="1" customWidth="1"/>
    <col min="7" max="7" width="15.5" bestFit="1" customWidth="1"/>
    <col min="8" max="9" width="11" bestFit="1" customWidth="1"/>
    <col min="10" max="11" width="16.5" bestFit="1" customWidth="1"/>
    <col min="12" max="12" width="15" bestFit="1" customWidth="1"/>
    <col min="13" max="13" width="15.33203125" bestFit="1" customWidth="1"/>
    <col min="14" max="14" width="14.1640625" bestFit="1" customWidth="1"/>
    <col min="15" max="15" width="16" bestFit="1" customWidth="1"/>
    <col min="16" max="16" width="16.5" bestFit="1" customWidth="1"/>
    <col min="17" max="17" width="17.83203125" bestFit="1" customWidth="1"/>
    <col min="18" max="18" width="18.6640625" bestFit="1" customWidth="1"/>
  </cols>
  <sheetData>
    <row r="1" spans="1:18" ht="30" customHeight="1" thickBot="1" x14ac:dyDescent="0.25">
      <c r="A1" s="298"/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645" t="s">
        <v>2916</v>
      </c>
      <c r="R1" s="646"/>
    </row>
    <row r="2" spans="1:18" ht="16" thickBot="1" x14ac:dyDescent="0.25">
      <c r="A2" s="299" t="s">
        <v>279</v>
      </c>
      <c r="B2" s="300" t="s">
        <v>34</v>
      </c>
      <c r="C2" s="300" t="s">
        <v>73</v>
      </c>
      <c r="D2" s="300" t="s">
        <v>281</v>
      </c>
      <c r="E2" s="300" t="s">
        <v>2917</v>
      </c>
      <c r="F2" s="300" t="s">
        <v>282</v>
      </c>
      <c r="G2" s="301" t="s">
        <v>2918</v>
      </c>
      <c r="H2" s="300" t="s">
        <v>2418</v>
      </c>
      <c r="I2" s="300" t="s">
        <v>1139</v>
      </c>
      <c r="J2" s="300" t="s">
        <v>285</v>
      </c>
      <c r="K2" s="300" t="s">
        <v>286</v>
      </c>
      <c r="L2" s="300" t="s">
        <v>287</v>
      </c>
      <c r="M2" s="300" t="s">
        <v>288</v>
      </c>
      <c r="N2" s="300" t="s">
        <v>289</v>
      </c>
      <c r="O2" s="300" t="s">
        <v>290</v>
      </c>
      <c r="P2" s="302" t="s">
        <v>24</v>
      </c>
      <c r="Q2" s="303" t="s">
        <v>291</v>
      </c>
      <c r="R2" s="304" t="s">
        <v>203</v>
      </c>
    </row>
    <row r="3" spans="1:18" ht="16" thickBot="1" x14ac:dyDescent="0.25">
      <c r="A3" s="305">
        <v>179</v>
      </c>
      <c r="B3" s="306" t="s">
        <v>53</v>
      </c>
      <c r="C3" s="307" t="s">
        <v>2919</v>
      </c>
      <c r="D3" s="307" t="s">
        <v>2920</v>
      </c>
      <c r="E3" s="307" t="s">
        <v>2917</v>
      </c>
      <c r="F3" s="308">
        <v>0.03</v>
      </c>
      <c r="G3" s="309" t="s">
        <v>37</v>
      </c>
      <c r="H3" s="310">
        <v>43092</v>
      </c>
      <c r="I3" s="310">
        <v>42750</v>
      </c>
      <c r="J3" s="311" t="s">
        <v>294</v>
      </c>
      <c r="K3" s="311" t="s">
        <v>295</v>
      </c>
      <c r="L3" s="311" t="s">
        <v>296</v>
      </c>
      <c r="M3" s="311" t="s">
        <v>2921</v>
      </c>
      <c r="N3" s="311" t="s">
        <v>297</v>
      </c>
      <c r="O3" s="311" t="s">
        <v>2922</v>
      </c>
      <c r="P3" s="312" t="s">
        <v>2923</v>
      </c>
      <c r="Q3" s="313" t="s">
        <v>2045</v>
      </c>
      <c r="R3" s="314" t="s">
        <v>2924</v>
      </c>
    </row>
    <row r="4" spans="1:18" ht="16" thickBot="1" x14ac:dyDescent="0.25">
      <c r="A4" s="647">
        <v>239</v>
      </c>
      <c r="B4" s="649" t="s">
        <v>53</v>
      </c>
      <c r="C4" s="647" t="s">
        <v>2925</v>
      </c>
      <c r="D4" s="647" t="s">
        <v>2920</v>
      </c>
      <c r="E4" s="647" t="s">
        <v>1702</v>
      </c>
      <c r="F4" s="651">
        <v>0</v>
      </c>
      <c r="G4" s="316" t="s">
        <v>37</v>
      </c>
      <c r="H4" s="317">
        <v>42762</v>
      </c>
      <c r="I4" s="317">
        <v>42762</v>
      </c>
      <c r="J4" s="311" t="s">
        <v>294</v>
      </c>
      <c r="K4" s="311" t="s">
        <v>295</v>
      </c>
      <c r="L4" s="311" t="s">
        <v>296</v>
      </c>
      <c r="M4" s="311" t="s">
        <v>296</v>
      </c>
      <c r="N4" s="311" t="s">
        <v>367</v>
      </c>
      <c r="O4" s="311" t="s">
        <v>2926</v>
      </c>
      <c r="P4" s="312" t="s">
        <v>2927</v>
      </c>
      <c r="Q4" s="653" t="s">
        <v>501</v>
      </c>
      <c r="R4" s="655" t="s">
        <v>2928</v>
      </c>
    </row>
    <row r="5" spans="1:18" ht="16" thickBot="1" x14ac:dyDescent="0.25">
      <c r="A5" s="648"/>
      <c r="B5" s="650"/>
      <c r="C5" s="648"/>
      <c r="D5" s="648"/>
      <c r="E5" s="648"/>
      <c r="F5" s="652"/>
      <c r="G5" s="657" t="s">
        <v>365</v>
      </c>
      <c r="H5" s="658"/>
      <c r="I5" s="659"/>
      <c r="J5" s="311" t="s">
        <v>295</v>
      </c>
      <c r="K5" s="311" t="s">
        <v>295</v>
      </c>
      <c r="L5" s="311" t="s">
        <v>296</v>
      </c>
      <c r="M5" s="311" t="s">
        <v>296</v>
      </c>
      <c r="N5" s="311" t="s">
        <v>2929</v>
      </c>
      <c r="O5" s="311" t="s">
        <v>2930</v>
      </c>
      <c r="P5" s="312" t="s">
        <v>2931</v>
      </c>
      <c r="Q5" s="654"/>
      <c r="R5" s="656"/>
    </row>
    <row r="6" spans="1:18" ht="16" thickBot="1" x14ac:dyDescent="0.25">
      <c r="A6" s="663">
        <v>345</v>
      </c>
      <c r="B6" s="664" t="s">
        <v>102</v>
      </c>
      <c r="C6" s="663" t="s">
        <v>2932</v>
      </c>
      <c r="D6" s="663" t="s">
        <v>2920</v>
      </c>
      <c r="E6" s="663" t="s">
        <v>2917</v>
      </c>
      <c r="F6" s="666">
        <v>0</v>
      </c>
      <c r="G6" s="307" t="s">
        <v>37</v>
      </c>
      <c r="H6" s="310">
        <v>42741</v>
      </c>
      <c r="I6" s="310">
        <v>42741</v>
      </c>
      <c r="J6" s="311" t="s">
        <v>2933</v>
      </c>
      <c r="K6" s="311" t="s">
        <v>295</v>
      </c>
      <c r="L6" s="311" t="s">
        <v>296</v>
      </c>
      <c r="M6" s="311" t="s">
        <v>1021</v>
      </c>
      <c r="N6" s="311" t="s">
        <v>297</v>
      </c>
      <c r="O6" s="311" t="s">
        <v>295</v>
      </c>
      <c r="P6" s="312" t="s">
        <v>2934</v>
      </c>
      <c r="Q6" s="660" t="s">
        <v>109</v>
      </c>
      <c r="R6" s="662" t="s">
        <v>2935</v>
      </c>
    </row>
    <row r="7" spans="1:18" ht="16" thickBot="1" x14ac:dyDescent="0.25">
      <c r="A7" s="648"/>
      <c r="B7" s="665"/>
      <c r="C7" s="648"/>
      <c r="D7" s="648"/>
      <c r="E7" s="648"/>
      <c r="F7" s="652"/>
      <c r="G7" s="657" t="s">
        <v>365</v>
      </c>
      <c r="H7" s="658"/>
      <c r="I7" s="659"/>
      <c r="J7" s="311" t="s">
        <v>2936</v>
      </c>
      <c r="K7" s="311" t="s">
        <v>295</v>
      </c>
      <c r="L7" s="311" t="s">
        <v>296</v>
      </c>
      <c r="M7" s="311" t="s">
        <v>296</v>
      </c>
      <c r="N7" s="311" t="s">
        <v>297</v>
      </c>
      <c r="O7" s="311" t="s">
        <v>295</v>
      </c>
      <c r="P7" s="312" t="s">
        <v>2936</v>
      </c>
      <c r="Q7" s="661"/>
      <c r="R7" s="656"/>
    </row>
    <row r="8" spans="1:18" ht="16" thickBot="1" x14ac:dyDescent="0.25">
      <c r="A8" s="663">
        <v>345</v>
      </c>
      <c r="B8" s="664" t="s">
        <v>102</v>
      </c>
      <c r="C8" s="663" t="s">
        <v>2932</v>
      </c>
      <c r="D8" s="663" t="s">
        <v>2920</v>
      </c>
      <c r="E8" s="663" t="s">
        <v>2917</v>
      </c>
      <c r="F8" s="666">
        <v>4.1399999999999999E-2</v>
      </c>
      <c r="G8" s="307" t="s">
        <v>37</v>
      </c>
      <c r="H8" s="310">
        <v>42745</v>
      </c>
      <c r="I8" s="310">
        <v>42755</v>
      </c>
      <c r="J8" s="311" t="s">
        <v>294</v>
      </c>
      <c r="K8" s="311" t="s">
        <v>295</v>
      </c>
      <c r="L8" s="311" t="s">
        <v>296</v>
      </c>
      <c r="M8" s="311" t="s">
        <v>2937</v>
      </c>
      <c r="N8" s="311" t="s">
        <v>297</v>
      </c>
      <c r="O8" s="311" t="s">
        <v>295</v>
      </c>
      <c r="P8" s="312" t="s">
        <v>2938</v>
      </c>
      <c r="Q8" s="667" t="s">
        <v>109</v>
      </c>
      <c r="R8" s="662" t="s">
        <v>2939</v>
      </c>
    </row>
    <row r="9" spans="1:18" ht="16" thickBot="1" x14ac:dyDescent="0.25">
      <c r="A9" s="648"/>
      <c r="B9" s="665"/>
      <c r="C9" s="648"/>
      <c r="D9" s="648"/>
      <c r="E9" s="648"/>
      <c r="F9" s="652"/>
      <c r="G9" s="657" t="s">
        <v>365</v>
      </c>
      <c r="H9" s="658"/>
      <c r="I9" s="659"/>
      <c r="J9" s="311" t="s">
        <v>295</v>
      </c>
      <c r="K9" s="311" t="s">
        <v>295</v>
      </c>
      <c r="L9" s="311" t="s">
        <v>296</v>
      </c>
      <c r="M9" s="311" t="s">
        <v>2940</v>
      </c>
      <c r="N9" s="311" t="s">
        <v>297</v>
      </c>
      <c r="O9" s="311" t="s">
        <v>295</v>
      </c>
      <c r="P9" s="312" t="s">
        <v>2941</v>
      </c>
      <c r="Q9" s="661"/>
      <c r="R9" s="656"/>
    </row>
    <row r="10" spans="1:18" ht="16" thickBot="1" x14ac:dyDescent="0.25">
      <c r="A10" s="320">
        <v>347</v>
      </c>
      <c r="B10" s="321" t="s">
        <v>13</v>
      </c>
      <c r="C10" s="311" t="s">
        <v>512</v>
      </c>
      <c r="D10" s="311" t="s">
        <v>2619</v>
      </c>
      <c r="E10" s="311" t="s">
        <v>2420</v>
      </c>
      <c r="F10" s="322">
        <v>0</v>
      </c>
      <c r="G10" s="311" t="s">
        <v>37</v>
      </c>
      <c r="H10" s="323">
        <v>42713</v>
      </c>
      <c r="I10" s="323">
        <v>42736</v>
      </c>
      <c r="J10" s="311" t="s">
        <v>2942</v>
      </c>
      <c r="K10" s="311" t="s">
        <v>295</v>
      </c>
      <c r="L10" s="311" t="s">
        <v>296</v>
      </c>
      <c r="M10" s="311" t="s">
        <v>2943</v>
      </c>
      <c r="N10" s="311" t="s">
        <v>297</v>
      </c>
      <c r="O10" s="311" t="s">
        <v>295</v>
      </c>
      <c r="P10" s="312" t="s">
        <v>2944</v>
      </c>
      <c r="Q10" s="324" t="s">
        <v>109</v>
      </c>
      <c r="R10" s="325" t="s">
        <v>2945</v>
      </c>
    </row>
    <row r="11" spans="1:18" ht="16" thickBot="1" x14ac:dyDescent="0.25">
      <c r="A11" s="320">
        <v>347</v>
      </c>
      <c r="B11" s="326" t="s">
        <v>13</v>
      </c>
      <c r="C11" s="311" t="s">
        <v>512</v>
      </c>
      <c r="D11" s="311" t="s">
        <v>2920</v>
      </c>
      <c r="E11" s="311" t="s">
        <v>2946</v>
      </c>
      <c r="F11" s="322">
        <v>0</v>
      </c>
      <c r="G11" s="311" t="s">
        <v>395</v>
      </c>
      <c r="H11" s="323">
        <v>42713</v>
      </c>
      <c r="I11" s="323">
        <v>42736</v>
      </c>
      <c r="J11" s="311" t="s">
        <v>2947</v>
      </c>
      <c r="K11" s="311" t="s">
        <v>2948</v>
      </c>
      <c r="L11" s="311" t="s">
        <v>296</v>
      </c>
      <c r="M11" s="311" t="s">
        <v>296</v>
      </c>
      <c r="N11" s="311" t="s">
        <v>297</v>
      </c>
      <c r="O11" s="311" t="s">
        <v>2949</v>
      </c>
      <c r="P11" s="312" t="s">
        <v>2950</v>
      </c>
      <c r="Q11" s="327" t="s">
        <v>109</v>
      </c>
      <c r="R11" s="325" t="s">
        <v>2951</v>
      </c>
    </row>
    <row r="12" spans="1:18" ht="16" thickBot="1" x14ac:dyDescent="0.25">
      <c r="A12" s="647">
        <v>358</v>
      </c>
      <c r="B12" s="668" t="s">
        <v>64</v>
      </c>
      <c r="C12" s="647" t="s">
        <v>878</v>
      </c>
      <c r="D12" s="647" t="s">
        <v>2920</v>
      </c>
      <c r="E12" s="647" t="s">
        <v>2946</v>
      </c>
      <c r="F12" s="651">
        <v>2.9100000000000001E-2</v>
      </c>
      <c r="G12" s="311" t="s">
        <v>37</v>
      </c>
      <c r="H12" s="323">
        <v>42730</v>
      </c>
      <c r="I12" s="323">
        <v>42739</v>
      </c>
      <c r="J12" s="311" t="s">
        <v>294</v>
      </c>
      <c r="K12" s="311" t="s">
        <v>2952</v>
      </c>
      <c r="L12" s="311" t="s">
        <v>296</v>
      </c>
      <c r="M12" s="311" t="s">
        <v>296</v>
      </c>
      <c r="N12" s="311" t="s">
        <v>297</v>
      </c>
      <c r="O12" s="311" t="s">
        <v>2953</v>
      </c>
      <c r="P12" s="312" t="s">
        <v>2954</v>
      </c>
      <c r="Q12" s="670" t="s">
        <v>975</v>
      </c>
      <c r="R12" s="655" t="s">
        <v>2955</v>
      </c>
    </row>
    <row r="13" spans="1:18" ht="16" thickBot="1" x14ac:dyDescent="0.25">
      <c r="A13" s="648"/>
      <c r="B13" s="669"/>
      <c r="C13" s="648"/>
      <c r="D13" s="648"/>
      <c r="E13" s="648"/>
      <c r="F13" s="652"/>
      <c r="G13" s="657" t="s">
        <v>365</v>
      </c>
      <c r="H13" s="658"/>
      <c r="I13" s="659"/>
      <c r="J13" s="311" t="s">
        <v>2267</v>
      </c>
      <c r="K13" s="311" t="s">
        <v>2956</v>
      </c>
      <c r="L13" s="311" t="s">
        <v>296</v>
      </c>
      <c r="M13" s="311" t="s">
        <v>296</v>
      </c>
      <c r="N13" s="311" t="s">
        <v>297</v>
      </c>
      <c r="O13" s="311" t="s">
        <v>295</v>
      </c>
      <c r="P13" s="312" t="s">
        <v>2956</v>
      </c>
      <c r="Q13" s="671"/>
      <c r="R13" s="656"/>
    </row>
    <row r="14" spans="1:18" ht="16" thickBot="1" x14ac:dyDescent="0.25">
      <c r="A14" s="663">
        <v>358</v>
      </c>
      <c r="B14" s="668" t="s">
        <v>64</v>
      </c>
      <c r="C14" s="663" t="s">
        <v>878</v>
      </c>
      <c r="D14" s="663" t="s">
        <v>2920</v>
      </c>
      <c r="E14" s="663" t="s">
        <v>2946</v>
      </c>
      <c r="F14" s="666">
        <v>8.2199999999999995E-2</v>
      </c>
      <c r="G14" s="311" t="s">
        <v>37</v>
      </c>
      <c r="H14" s="323">
        <v>42745</v>
      </c>
      <c r="I14" s="323">
        <v>42755</v>
      </c>
      <c r="J14" s="311" t="s">
        <v>2957</v>
      </c>
      <c r="K14" s="311" t="s">
        <v>295</v>
      </c>
      <c r="L14" s="311" t="s">
        <v>296</v>
      </c>
      <c r="M14" s="311" t="s">
        <v>296</v>
      </c>
      <c r="N14" s="311" t="s">
        <v>297</v>
      </c>
      <c r="O14" s="311" t="s">
        <v>295</v>
      </c>
      <c r="P14" s="312" t="s">
        <v>2958</v>
      </c>
      <c r="Q14" s="670" t="s">
        <v>975</v>
      </c>
      <c r="R14" s="662" t="s">
        <v>2959</v>
      </c>
    </row>
    <row r="15" spans="1:18" ht="16" thickBot="1" x14ac:dyDescent="0.25">
      <c r="A15" s="648"/>
      <c r="B15" s="669"/>
      <c r="C15" s="648"/>
      <c r="D15" s="648"/>
      <c r="E15" s="648"/>
      <c r="F15" s="652"/>
      <c r="G15" s="657" t="s">
        <v>365</v>
      </c>
      <c r="H15" s="658"/>
      <c r="I15" s="659"/>
      <c r="J15" s="311" t="s">
        <v>2960</v>
      </c>
      <c r="K15" s="311" t="s">
        <v>295</v>
      </c>
      <c r="L15" s="311" t="s">
        <v>296</v>
      </c>
      <c r="M15" s="311" t="s">
        <v>296</v>
      </c>
      <c r="N15" s="311" t="s">
        <v>297</v>
      </c>
      <c r="O15" s="311" t="s">
        <v>295</v>
      </c>
      <c r="P15" s="312" t="s">
        <v>2960</v>
      </c>
      <c r="Q15" s="671"/>
      <c r="R15" s="656"/>
    </row>
    <row r="16" spans="1:18" ht="16" thickBot="1" x14ac:dyDescent="0.25">
      <c r="A16" s="663">
        <v>624</v>
      </c>
      <c r="B16" s="664" t="s">
        <v>102</v>
      </c>
      <c r="C16" s="663" t="s">
        <v>2961</v>
      </c>
      <c r="D16" s="663" t="s">
        <v>2920</v>
      </c>
      <c r="E16" s="663" t="s">
        <v>2917</v>
      </c>
      <c r="F16" s="666">
        <v>0</v>
      </c>
      <c r="G16" s="311" t="s">
        <v>37</v>
      </c>
      <c r="H16" s="323">
        <v>42737</v>
      </c>
      <c r="I16" s="323">
        <v>42736</v>
      </c>
      <c r="J16" s="311" t="s">
        <v>294</v>
      </c>
      <c r="K16" s="311" t="s">
        <v>295</v>
      </c>
      <c r="L16" s="311" t="s">
        <v>296</v>
      </c>
      <c r="M16" s="311" t="s">
        <v>2962</v>
      </c>
      <c r="N16" s="311" t="s">
        <v>297</v>
      </c>
      <c r="O16" s="311" t="s">
        <v>295</v>
      </c>
      <c r="P16" s="312" t="s">
        <v>2963</v>
      </c>
      <c r="Q16" s="674" t="s">
        <v>641</v>
      </c>
      <c r="R16" s="662" t="s">
        <v>2964</v>
      </c>
    </row>
    <row r="17" spans="1:18" ht="16" thickBot="1" x14ac:dyDescent="0.25">
      <c r="A17" s="648"/>
      <c r="B17" s="665"/>
      <c r="C17" s="648"/>
      <c r="D17" s="648"/>
      <c r="E17" s="648"/>
      <c r="F17" s="652"/>
      <c r="G17" s="657" t="s">
        <v>365</v>
      </c>
      <c r="H17" s="658"/>
      <c r="I17" s="659"/>
      <c r="J17" s="311" t="s">
        <v>295</v>
      </c>
      <c r="K17" s="311" t="s">
        <v>295</v>
      </c>
      <c r="L17" s="311" t="s">
        <v>296</v>
      </c>
      <c r="M17" s="311" t="s">
        <v>2965</v>
      </c>
      <c r="N17" s="311" t="s">
        <v>297</v>
      </c>
      <c r="O17" s="311" t="s">
        <v>295</v>
      </c>
      <c r="P17" s="312" t="s">
        <v>2966</v>
      </c>
      <c r="Q17" s="675"/>
      <c r="R17" s="656"/>
    </row>
    <row r="18" spans="1:18" ht="16" thickBot="1" x14ac:dyDescent="0.25">
      <c r="A18" s="663">
        <v>644</v>
      </c>
      <c r="B18" s="649" t="s">
        <v>53</v>
      </c>
      <c r="C18" s="663" t="s">
        <v>803</v>
      </c>
      <c r="D18" s="672" t="s">
        <v>2619</v>
      </c>
      <c r="E18" s="663" t="s">
        <v>2420</v>
      </c>
      <c r="F18" s="666">
        <v>0</v>
      </c>
      <c r="G18" s="311" t="s">
        <v>37</v>
      </c>
      <c r="H18" s="323">
        <v>42590</v>
      </c>
      <c r="I18" s="323">
        <v>42736</v>
      </c>
      <c r="J18" s="311" t="s">
        <v>2967</v>
      </c>
      <c r="K18" s="311" t="s">
        <v>2968</v>
      </c>
      <c r="L18" s="311" t="s">
        <v>296</v>
      </c>
      <c r="M18" s="311" t="s">
        <v>2969</v>
      </c>
      <c r="N18" s="311" t="s">
        <v>2970</v>
      </c>
      <c r="O18" s="311" t="s">
        <v>295</v>
      </c>
      <c r="P18" s="312" t="s">
        <v>2971</v>
      </c>
      <c r="Q18" s="673" t="s">
        <v>2833</v>
      </c>
      <c r="R18" s="662" t="s">
        <v>2972</v>
      </c>
    </row>
    <row r="19" spans="1:18" ht="16" thickBot="1" x14ac:dyDescent="0.25">
      <c r="A19" s="648"/>
      <c r="B19" s="650"/>
      <c r="C19" s="648"/>
      <c r="D19" s="654"/>
      <c r="E19" s="648"/>
      <c r="F19" s="652"/>
      <c r="G19" s="657" t="s">
        <v>365</v>
      </c>
      <c r="H19" s="658"/>
      <c r="I19" s="659"/>
      <c r="J19" s="311" t="s">
        <v>2973</v>
      </c>
      <c r="K19" s="311" t="s">
        <v>2974</v>
      </c>
      <c r="L19" s="311" t="s">
        <v>296</v>
      </c>
      <c r="M19" s="311" t="s">
        <v>2975</v>
      </c>
      <c r="N19" s="311" t="s">
        <v>2976</v>
      </c>
      <c r="O19" s="311" t="s">
        <v>295</v>
      </c>
      <c r="P19" s="312" t="s">
        <v>2977</v>
      </c>
      <c r="Q19" s="654"/>
      <c r="R19" s="656"/>
    </row>
    <row r="20" spans="1:18" ht="16" thickBot="1" x14ac:dyDescent="0.25">
      <c r="A20" s="663">
        <v>687</v>
      </c>
      <c r="B20" s="678" t="s">
        <v>337</v>
      </c>
      <c r="C20" s="663" t="s">
        <v>2978</v>
      </c>
      <c r="D20" s="663" t="s">
        <v>2920</v>
      </c>
      <c r="E20" s="663" t="s">
        <v>2946</v>
      </c>
      <c r="F20" s="666">
        <v>2.81E-2</v>
      </c>
      <c r="G20" s="311" t="s">
        <v>37</v>
      </c>
      <c r="H20" s="323">
        <v>42727</v>
      </c>
      <c r="I20" s="323">
        <v>42737</v>
      </c>
      <c r="J20" s="311" t="s">
        <v>294</v>
      </c>
      <c r="K20" s="311" t="s">
        <v>2979</v>
      </c>
      <c r="L20" s="311" t="s">
        <v>296</v>
      </c>
      <c r="M20" s="311" t="s">
        <v>296</v>
      </c>
      <c r="N20" s="311" t="s">
        <v>297</v>
      </c>
      <c r="O20" s="311" t="s">
        <v>295</v>
      </c>
      <c r="P20" s="312" t="s">
        <v>2979</v>
      </c>
      <c r="Q20" s="680" t="s">
        <v>641</v>
      </c>
      <c r="R20" s="662" t="s">
        <v>2980</v>
      </c>
    </row>
    <row r="21" spans="1:18" ht="16" thickBot="1" x14ac:dyDescent="0.25">
      <c r="A21" s="648"/>
      <c r="B21" s="679"/>
      <c r="C21" s="648"/>
      <c r="D21" s="648"/>
      <c r="E21" s="648"/>
      <c r="F21" s="652"/>
      <c r="G21" s="657" t="s">
        <v>365</v>
      </c>
      <c r="H21" s="658"/>
      <c r="I21" s="659"/>
      <c r="J21" s="311" t="s">
        <v>295</v>
      </c>
      <c r="K21" s="311" t="s">
        <v>2981</v>
      </c>
      <c r="L21" s="311" t="s">
        <v>296</v>
      </c>
      <c r="M21" s="311" t="s">
        <v>296</v>
      </c>
      <c r="N21" s="311" t="s">
        <v>297</v>
      </c>
      <c r="O21" s="311" t="s">
        <v>295</v>
      </c>
      <c r="P21" s="312" t="s">
        <v>2981</v>
      </c>
      <c r="Q21" s="681"/>
      <c r="R21" s="656"/>
    </row>
    <row r="22" spans="1:18" ht="16" thickBot="1" x14ac:dyDescent="0.25">
      <c r="A22" s="663">
        <v>701</v>
      </c>
      <c r="B22" s="649" t="s">
        <v>53</v>
      </c>
      <c r="C22" s="663" t="s">
        <v>2982</v>
      </c>
      <c r="D22" s="663" t="s">
        <v>2920</v>
      </c>
      <c r="E22" s="663" t="s">
        <v>2946</v>
      </c>
      <c r="F22" s="666">
        <v>2.52E-2</v>
      </c>
      <c r="G22" s="311" t="s">
        <v>395</v>
      </c>
      <c r="H22" s="323">
        <v>42740</v>
      </c>
      <c r="I22" s="323">
        <v>42753</v>
      </c>
      <c r="J22" s="311" t="s">
        <v>294</v>
      </c>
      <c r="K22" s="311" t="s">
        <v>2983</v>
      </c>
      <c r="L22" s="311" t="s">
        <v>296</v>
      </c>
      <c r="M22" s="311" t="s">
        <v>296</v>
      </c>
      <c r="N22" s="311" t="s">
        <v>297</v>
      </c>
      <c r="O22" s="311" t="s">
        <v>295</v>
      </c>
      <c r="P22" s="312" t="s">
        <v>2983</v>
      </c>
      <c r="Q22" s="667" t="s">
        <v>109</v>
      </c>
      <c r="R22" s="662" t="s">
        <v>2984</v>
      </c>
    </row>
    <row r="23" spans="1:18" ht="16" thickBot="1" x14ac:dyDescent="0.25">
      <c r="A23" s="648"/>
      <c r="B23" s="650"/>
      <c r="C23" s="648"/>
      <c r="D23" s="648"/>
      <c r="E23" s="648"/>
      <c r="F23" s="652"/>
      <c r="G23" s="657" t="s">
        <v>365</v>
      </c>
      <c r="H23" s="658"/>
      <c r="I23" s="659"/>
      <c r="J23" s="311" t="s">
        <v>295</v>
      </c>
      <c r="K23" s="311" t="s">
        <v>2985</v>
      </c>
      <c r="L23" s="311" t="s">
        <v>296</v>
      </c>
      <c r="M23" s="311" t="s">
        <v>296</v>
      </c>
      <c r="N23" s="311" t="s">
        <v>297</v>
      </c>
      <c r="O23" s="311" t="s">
        <v>295</v>
      </c>
      <c r="P23" s="312" t="s">
        <v>2985</v>
      </c>
      <c r="Q23" s="661"/>
      <c r="R23" s="656"/>
    </row>
    <row r="24" spans="1:18" ht="16" thickBot="1" x14ac:dyDescent="0.25">
      <c r="A24" s="663">
        <v>746</v>
      </c>
      <c r="B24" s="686" t="s">
        <v>36</v>
      </c>
      <c r="C24" s="663" t="s">
        <v>572</v>
      </c>
      <c r="D24" s="663" t="s">
        <v>2920</v>
      </c>
      <c r="E24" s="663" t="s">
        <v>2917</v>
      </c>
      <c r="F24" s="666">
        <v>0</v>
      </c>
      <c r="G24" s="311" t="s">
        <v>395</v>
      </c>
      <c r="H24" s="323">
        <v>42730</v>
      </c>
      <c r="I24" s="323">
        <v>42737</v>
      </c>
      <c r="J24" s="311" t="s">
        <v>2986</v>
      </c>
      <c r="K24" s="311" t="s">
        <v>295</v>
      </c>
      <c r="L24" s="311" t="s">
        <v>296</v>
      </c>
      <c r="M24" s="311" t="s">
        <v>296</v>
      </c>
      <c r="N24" s="311" t="s">
        <v>297</v>
      </c>
      <c r="O24" s="311" t="s">
        <v>295</v>
      </c>
      <c r="P24" s="312" t="s">
        <v>2987</v>
      </c>
      <c r="Q24" s="676" t="s">
        <v>1174</v>
      </c>
      <c r="R24" s="662" t="s">
        <v>2988</v>
      </c>
    </row>
    <row r="25" spans="1:18" ht="16" thickBot="1" x14ac:dyDescent="0.25">
      <c r="A25" s="648"/>
      <c r="B25" s="687"/>
      <c r="C25" s="648"/>
      <c r="D25" s="648"/>
      <c r="E25" s="648"/>
      <c r="F25" s="652"/>
      <c r="G25" s="657" t="s">
        <v>365</v>
      </c>
      <c r="H25" s="658"/>
      <c r="I25" s="659"/>
      <c r="J25" s="311" t="s">
        <v>2989</v>
      </c>
      <c r="K25" s="311" t="s">
        <v>295</v>
      </c>
      <c r="L25" s="311" t="s">
        <v>296</v>
      </c>
      <c r="M25" s="311" t="s">
        <v>296</v>
      </c>
      <c r="N25" s="311" t="s">
        <v>297</v>
      </c>
      <c r="O25" s="311" t="s">
        <v>295</v>
      </c>
      <c r="P25" s="312" t="s">
        <v>2989</v>
      </c>
      <c r="Q25" s="677"/>
      <c r="R25" s="656"/>
    </row>
    <row r="26" spans="1:18" ht="16" thickBot="1" x14ac:dyDescent="0.25">
      <c r="A26" s="663">
        <v>975</v>
      </c>
      <c r="B26" s="684" t="s">
        <v>713</v>
      </c>
      <c r="C26" s="663" t="s">
        <v>2990</v>
      </c>
      <c r="D26" s="663" t="s">
        <v>2920</v>
      </c>
      <c r="E26" s="663" t="s">
        <v>2946</v>
      </c>
      <c r="F26" s="666">
        <v>1.34E-2</v>
      </c>
      <c r="G26" s="311" t="s">
        <v>395</v>
      </c>
      <c r="H26" s="323">
        <v>42712</v>
      </c>
      <c r="I26" s="323">
        <v>42737</v>
      </c>
      <c r="J26" s="311" t="s">
        <v>294</v>
      </c>
      <c r="K26" s="311" t="s">
        <v>2991</v>
      </c>
      <c r="L26" s="311" t="s">
        <v>296</v>
      </c>
      <c r="M26" s="311" t="s">
        <v>296</v>
      </c>
      <c r="N26" s="311" t="s">
        <v>297</v>
      </c>
      <c r="O26" s="311" t="s">
        <v>295</v>
      </c>
      <c r="P26" s="312" t="s">
        <v>2991</v>
      </c>
      <c r="Q26" s="674" t="s">
        <v>641</v>
      </c>
      <c r="R26" s="662" t="s">
        <v>2992</v>
      </c>
    </row>
    <row r="27" spans="1:18" ht="16" thickBot="1" x14ac:dyDescent="0.25">
      <c r="A27" s="648"/>
      <c r="B27" s="685"/>
      <c r="C27" s="648"/>
      <c r="D27" s="648"/>
      <c r="E27" s="648"/>
      <c r="F27" s="652"/>
      <c r="G27" s="657" t="s">
        <v>365</v>
      </c>
      <c r="H27" s="658"/>
      <c r="I27" s="659"/>
      <c r="J27" s="311" t="s">
        <v>295</v>
      </c>
      <c r="K27" s="311" t="s">
        <v>2993</v>
      </c>
      <c r="L27" s="311" t="s">
        <v>296</v>
      </c>
      <c r="M27" s="311" t="s">
        <v>296</v>
      </c>
      <c r="N27" s="311" t="s">
        <v>297</v>
      </c>
      <c r="O27" s="311" t="s">
        <v>295</v>
      </c>
      <c r="P27" s="312" t="s">
        <v>2993</v>
      </c>
      <c r="Q27" s="675"/>
      <c r="R27" s="656"/>
    </row>
    <row r="28" spans="1:18" ht="16" thickBot="1" x14ac:dyDescent="0.25">
      <c r="A28" s="320">
        <v>0</v>
      </c>
      <c r="B28" s="329" t="s">
        <v>64</v>
      </c>
      <c r="C28" s="311" t="s">
        <v>1472</v>
      </c>
      <c r="D28" s="682" t="s">
        <v>2994</v>
      </c>
      <c r="E28" s="683"/>
      <c r="F28" s="322">
        <v>0</v>
      </c>
      <c r="G28" s="311" t="s">
        <v>294</v>
      </c>
      <c r="H28" s="323">
        <v>42736</v>
      </c>
      <c r="I28" s="323">
        <v>42736</v>
      </c>
      <c r="J28" s="311" t="s">
        <v>2995</v>
      </c>
      <c r="K28" s="311" t="s">
        <v>2996</v>
      </c>
      <c r="L28" s="311" t="s">
        <v>296</v>
      </c>
      <c r="M28" s="311" t="s">
        <v>296</v>
      </c>
      <c r="N28" s="311" t="s">
        <v>297</v>
      </c>
      <c r="O28" s="311" t="s">
        <v>295</v>
      </c>
      <c r="P28" s="311" t="s">
        <v>2997</v>
      </c>
      <c r="Q28" s="330" t="s">
        <v>1951</v>
      </c>
      <c r="R28" s="331" t="s">
        <v>2998</v>
      </c>
    </row>
    <row r="29" spans="1:18" ht="16" thickBot="1" x14ac:dyDescent="0.25">
      <c r="A29" s="36"/>
      <c r="B29" s="36"/>
      <c r="C29" s="36"/>
      <c r="D29" s="36"/>
      <c r="E29" s="36"/>
      <c r="F29" s="36"/>
      <c r="G29" s="332">
        <v>0</v>
      </c>
      <c r="H29" s="36"/>
      <c r="I29" s="36"/>
      <c r="J29" s="332" t="s">
        <v>2999</v>
      </c>
      <c r="K29" s="333" t="s">
        <v>3000</v>
      </c>
      <c r="L29" s="333" t="s">
        <v>296</v>
      </c>
      <c r="M29" s="333" t="s">
        <v>3001</v>
      </c>
      <c r="N29" s="333" t="s">
        <v>3002</v>
      </c>
      <c r="O29" s="333" t="s">
        <v>3003</v>
      </c>
      <c r="P29" s="333" t="s">
        <v>3004</v>
      </c>
      <c r="Q29" s="36"/>
      <c r="R29" s="334" t="s">
        <v>3005</v>
      </c>
    </row>
    <row r="30" spans="1:18" ht="16" thickBot="1" x14ac:dyDescent="0.25">
      <c r="A30" s="36"/>
      <c r="B30" s="36"/>
      <c r="C30" s="335" t="s">
        <v>377</v>
      </c>
      <c r="D30" s="336">
        <v>15</v>
      </c>
      <c r="E30" s="337" t="s">
        <v>378</v>
      </c>
      <c r="F30" s="338">
        <v>1.66E-2</v>
      </c>
      <c r="G30" s="36"/>
      <c r="H30" s="36"/>
      <c r="I30" s="36"/>
      <c r="J30" s="339">
        <v>0.29249999999999998</v>
      </c>
      <c r="K30" s="340">
        <v>0.56279999999999997</v>
      </c>
      <c r="L30" s="340">
        <v>0</v>
      </c>
      <c r="M30" s="340">
        <v>0.13519999999999999</v>
      </c>
      <c r="N30" s="340">
        <v>1.5E-3</v>
      </c>
      <c r="O30" s="340">
        <v>8.0999999999999996E-3</v>
      </c>
      <c r="P30" s="340">
        <v>1</v>
      </c>
      <c r="Q30" s="36"/>
      <c r="R30" s="341" t="s">
        <v>3006</v>
      </c>
    </row>
    <row r="31" spans="1:18" x14ac:dyDescent="0.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</sheetData>
  <mergeCells count="101">
    <mergeCell ref="D28:E28"/>
    <mergeCell ref="G25:I25"/>
    <mergeCell ref="A26:A27"/>
    <mergeCell ref="B26:B27"/>
    <mergeCell ref="C26:C27"/>
    <mergeCell ref="D26:D27"/>
    <mergeCell ref="E26:E27"/>
    <mergeCell ref="F26:F27"/>
    <mergeCell ref="A24:A25"/>
    <mergeCell ref="B24:B25"/>
    <mergeCell ref="C24:C25"/>
    <mergeCell ref="D24:D25"/>
    <mergeCell ref="E24:E25"/>
    <mergeCell ref="F24:F25"/>
    <mergeCell ref="Q24:Q25"/>
    <mergeCell ref="R24:R25"/>
    <mergeCell ref="Q26:Q27"/>
    <mergeCell ref="R26:R27"/>
    <mergeCell ref="G27:I27"/>
    <mergeCell ref="R20:R21"/>
    <mergeCell ref="G21:I21"/>
    <mergeCell ref="A22:A23"/>
    <mergeCell ref="B22:B23"/>
    <mergeCell ref="C22:C23"/>
    <mergeCell ref="D22:D23"/>
    <mergeCell ref="E22:E23"/>
    <mergeCell ref="F22:F23"/>
    <mergeCell ref="Q22:Q23"/>
    <mergeCell ref="R22:R23"/>
    <mergeCell ref="G23:I23"/>
    <mergeCell ref="A20:A21"/>
    <mergeCell ref="B20:B21"/>
    <mergeCell ref="C20:C21"/>
    <mergeCell ref="D20:D21"/>
    <mergeCell ref="E20:E21"/>
    <mergeCell ref="F20:F21"/>
    <mergeCell ref="Q20:Q21"/>
    <mergeCell ref="R16:R17"/>
    <mergeCell ref="G17:I17"/>
    <mergeCell ref="A18:A19"/>
    <mergeCell ref="B18:B19"/>
    <mergeCell ref="C18:C19"/>
    <mergeCell ref="D18:D19"/>
    <mergeCell ref="E18:E19"/>
    <mergeCell ref="F18:F19"/>
    <mergeCell ref="Q18:Q19"/>
    <mergeCell ref="R18:R19"/>
    <mergeCell ref="A16:A17"/>
    <mergeCell ref="B16:B17"/>
    <mergeCell ref="C16:C17"/>
    <mergeCell ref="D16:D17"/>
    <mergeCell ref="E16:E17"/>
    <mergeCell ref="F16:F17"/>
    <mergeCell ref="Q16:Q17"/>
    <mergeCell ref="G19:I19"/>
    <mergeCell ref="G13:I13"/>
    <mergeCell ref="A14:A15"/>
    <mergeCell ref="B14:B15"/>
    <mergeCell ref="C14:C15"/>
    <mergeCell ref="D14:D15"/>
    <mergeCell ref="E14:E15"/>
    <mergeCell ref="F14:F15"/>
    <mergeCell ref="R8:R9"/>
    <mergeCell ref="G9:I9"/>
    <mergeCell ref="A12:A13"/>
    <mergeCell ref="B12:B13"/>
    <mergeCell ref="C12:C13"/>
    <mergeCell ref="D12:D13"/>
    <mergeCell ref="E12:E13"/>
    <mergeCell ref="F12:F13"/>
    <mergeCell ref="Q12:Q13"/>
    <mergeCell ref="R12:R13"/>
    <mergeCell ref="Q14:Q15"/>
    <mergeCell ref="R14:R15"/>
    <mergeCell ref="G15:I15"/>
    <mergeCell ref="Q6:Q7"/>
    <mergeCell ref="R6:R7"/>
    <mergeCell ref="G7:I7"/>
    <mergeCell ref="A8:A9"/>
    <mergeCell ref="B8:B9"/>
    <mergeCell ref="C8:C9"/>
    <mergeCell ref="D8:D9"/>
    <mergeCell ref="E8:E9"/>
    <mergeCell ref="F8:F9"/>
    <mergeCell ref="Q8:Q9"/>
    <mergeCell ref="A6:A7"/>
    <mergeCell ref="B6:B7"/>
    <mergeCell ref="C6:C7"/>
    <mergeCell ref="D6:D7"/>
    <mergeCell ref="E6:E7"/>
    <mergeCell ref="F6:F7"/>
    <mergeCell ref="Q1:R1"/>
    <mergeCell ref="A4:A5"/>
    <mergeCell ref="B4:B5"/>
    <mergeCell ref="C4:C5"/>
    <mergeCell ref="D4:D5"/>
    <mergeCell ref="E4:E5"/>
    <mergeCell ref="F4:F5"/>
    <mergeCell ref="Q4:Q5"/>
    <mergeCell ref="R4:R5"/>
    <mergeCell ref="G5:I5"/>
  </mergeCell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</sheetPr>
  <dimension ref="A1:S20"/>
  <sheetViews>
    <sheetView topLeftCell="E1" workbookViewId="0">
      <selection activeCell="AE15" sqref="AE15"/>
    </sheetView>
  </sheetViews>
  <sheetFormatPr baseColWidth="10" defaultColWidth="9.1640625" defaultRowHeight="15" x14ac:dyDescent="0.2"/>
  <cols>
    <col min="1" max="1" width="6.83203125" style="6" bestFit="1" customWidth="1"/>
    <col min="2" max="2" width="9.5" style="6" bestFit="1" customWidth="1"/>
    <col min="3" max="3" width="8.6640625" style="6" bestFit="1" customWidth="1"/>
    <col min="4" max="4" width="22.83203125" style="6" bestFit="1" customWidth="1"/>
    <col min="5" max="5" width="19" style="6" bestFit="1" customWidth="1"/>
    <col min="6" max="6" width="6.33203125" style="6" bestFit="1" customWidth="1"/>
    <col min="7" max="7" width="6.5" style="6" bestFit="1" customWidth="1"/>
    <col min="8" max="8" width="2.33203125" style="6" bestFit="1" customWidth="1"/>
    <col min="9" max="9" width="11" style="6" bestFit="1" customWidth="1"/>
    <col min="10" max="10" width="11.5" style="6" bestFit="1" customWidth="1"/>
    <col min="11" max="11" width="16.5" style="6" bestFit="1" customWidth="1"/>
    <col min="12" max="12" width="16.83203125" style="6" bestFit="1" customWidth="1"/>
    <col min="13" max="14" width="15.33203125" style="6" bestFit="1" customWidth="1"/>
    <col min="15" max="15" width="13.83203125" style="6" bestFit="1" customWidth="1"/>
    <col min="16" max="16" width="16" style="6" bestFit="1" customWidth="1"/>
    <col min="17" max="17" width="16.5" style="6" bestFit="1" customWidth="1"/>
    <col min="18" max="18" width="15.5" style="6" bestFit="1" customWidth="1"/>
    <col min="19" max="19" width="18.83203125" style="6" bestFit="1" customWidth="1"/>
    <col min="20" max="16384" width="9.1640625" style="6"/>
  </cols>
  <sheetData>
    <row r="1" spans="1:19" ht="28" x14ac:dyDescent="0.2">
      <c r="A1" s="67" t="s">
        <v>279</v>
      </c>
      <c r="B1" s="67" t="s">
        <v>34</v>
      </c>
      <c r="C1" s="67" t="s">
        <v>381</v>
      </c>
      <c r="D1" s="67" t="s">
        <v>73</v>
      </c>
      <c r="E1" s="67" t="s">
        <v>280</v>
      </c>
      <c r="F1" s="67" t="s">
        <v>281</v>
      </c>
      <c r="G1" s="67" t="s">
        <v>282</v>
      </c>
      <c r="H1" s="67" t="s">
        <v>14</v>
      </c>
      <c r="I1" s="67" t="s">
        <v>283</v>
      </c>
      <c r="J1" s="67" t="s">
        <v>284</v>
      </c>
      <c r="K1" s="67" t="s">
        <v>285</v>
      </c>
      <c r="L1" s="67" t="s">
        <v>286</v>
      </c>
      <c r="M1" s="67" t="s">
        <v>287</v>
      </c>
      <c r="N1" s="67" t="s">
        <v>288</v>
      </c>
      <c r="O1" s="67" t="s">
        <v>289</v>
      </c>
      <c r="P1" s="67" t="s">
        <v>290</v>
      </c>
      <c r="Q1" s="67" t="s">
        <v>24</v>
      </c>
      <c r="R1" s="67" t="s">
        <v>291</v>
      </c>
      <c r="S1" s="67" t="s">
        <v>203</v>
      </c>
    </row>
    <row r="2" spans="1:19" x14ac:dyDescent="0.2">
      <c r="A2" s="38">
        <v>46</v>
      </c>
      <c r="B2" s="44" t="s">
        <v>13</v>
      </c>
      <c r="C2" s="38">
        <v>2</v>
      </c>
      <c r="D2" s="38" t="s">
        <v>301</v>
      </c>
      <c r="E2" s="38" t="s">
        <v>382</v>
      </c>
      <c r="F2" s="38" t="s">
        <v>293</v>
      </c>
      <c r="G2" s="40">
        <v>0</v>
      </c>
      <c r="H2" s="38" t="s">
        <v>37</v>
      </c>
      <c r="I2" s="41">
        <v>42746</v>
      </c>
      <c r="J2" s="41">
        <v>42736</v>
      </c>
      <c r="K2" s="38" t="s">
        <v>294</v>
      </c>
      <c r="L2" s="38" t="s">
        <v>383</v>
      </c>
      <c r="M2" s="38" t="s">
        <v>296</v>
      </c>
      <c r="N2" s="38" t="s">
        <v>384</v>
      </c>
      <c r="O2" s="38" t="s">
        <v>297</v>
      </c>
      <c r="P2" s="38" t="s">
        <v>295</v>
      </c>
      <c r="Q2" s="42" t="s">
        <v>385</v>
      </c>
      <c r="R2" s="45" t="s">
        <v>304</v>
      </c>
      <c r="S2" s="42" t="s">
        <v>386</v>
      </c>
    </row>
    <row r="3" spans="1:19" x14ac:dyDescent="0.2">
      <c r="A3" s="38">
        <v>54</v>
      </c>
      <c r="B3" s="72" t="s">
        <v>63</v>
      </c>
      <c r="C3" s="38">
        <v>2</v>
      </c>
      <c r="D3" s="38" t="s">
        <v>387</v>
      </c>
      <c r="E3" s="38" t="s">
        <v>388</v>
      </c>
      <c r="F3" s="38" t="s">
        <v>313</v>
      </c>
      <c r="G3" s="40">
        <v>5.6800000000000003E-2</v>
      </c>
      <c r="H3" s="38" t="s">
        <v>37</v>
      </c>
      <c r="I3" s="41">
        <v>42779</v>
      </c>
      <c r="J3" s="41">
        <v>42747</v>
      </c>
      <c r="K3" s="38" t="s">
        <v>294</v>
      </c>
      <c r="L3" s="38" t="s">
        <v>389</v>
      </c>
      <c r="M3" s="38" t="s">
        <v>296</v>
      </c>
      <c r="N3" s="38" t="s">
        <v>390</v>
      </c>
      <c r="O3" s="38"/>
      <c r="P3" s="38" t="s">
        <v>391</v>
      </c>
      <c r="Q3" s="38" t="s">
        <v>392</v>
      </c>
      <c r="R3" s="45" t="s">
        <v>304</v>
      </c>
      <c r="S3" s="38" t="s">
        <v>393</v>
      </c>
    </row>
    <row r="4" spans="1:19" x14ac:dyDescent="0.2">
      <c r="A4" s="38">
        <v>80</v>
      </c>
      <c r="B4" s="73" t="s">
        <v>53</v>
      </c>
      <c r="C4" s="38">
        <v>2</v>
      </c>
      <c r="D4" s="38" t="s">
        <v>394</v>
      </c>
      <c r="E4" s="38" t="s">
        <v>37</v>
      </c>
      <c r="F4" s="38" t="s">
        <v>293</v>
      </c>
      <c r="G4" s="40">
        <v>0</v>
      </c>
      <c r="H4" s="38" t="s">
        <v>395</v>
      </c>
      <c r="I4" s="41">
        <v>42775</v>
      </c>
      <c r="J4" s="41">
        <v>42784</v>
      </c>
      <c r="K4" s="38" t="s">
        <v>396</v>
      </c>
      <c r="L4" s="38" t="s">
        <v>397</v>
      </c>
      <c r="M4" s="38" t="s">
        <v>296</v>
      </c>
      <c r="N4" s="38" t="s">
        <v>398</v>
      </c>
      <c r="O4" s="38" t="s">
        <v>297</v>
      </c>
      <c r="P4" s="38" t="s">
        <v>399</v>
      </c>
      <c r="Q4" s="38" t="s">
        <v>400</v>
      </c>
      <c r="R4" s="56" t="s">
        <v>336</v>
      </c>
      <c r="S4" s="38" t="s">
        <v>401</v>
      </c>
    </row>
    <row r="5" spans="1:19" x14ac:dyDescent="0.2">
      <c r="A5" s="38">
        <v>227</v>
      </c>
      <c r="B5" s="73" t="s">
        <v>53</v>
      </c>
      <c r="C5" s="38">
        <v>2</v>
      </c>
      <c r="D5" s="38" t="s">
        <v>402</v>
      </c>
      <c r="E5" s="38" t="s">
        <v>37</v>
      </c>
      <c r="F5" s="38" t="s">
        <v>293</v>
      </c>
      <c r="G5" s="40">
        <v>0</v>
      </c>
      <c r="H5" s="38" t="s">
        <v>395</v>
      </c>
      <c r="I5" s="41">
        <v>42766</v>
      </c>
      <c r="J5" s="41">
        <v>42779</v>
      </c>
      <c r="K5" s="38" t="s">
        <v>403</v>
      </c>
      <c r="L5" s="38" t="s">
        <v>383</v>
      </c>
      <c r="M5" s="38" t="s">
        <v>296</v>
      </c>
      <c r="N5" s="38" t="s">
        <v>328</v>
      </c>
      <c r="O5" s="38" t="s">
        <v>297</v>
      </c>
      <c r="P5" s="38" t="s">
        <v>295</v>
      </c>
      <c r="Q5" s="38" t="s">
        <v>403</v>
      </c>
      <c r="R5" s="58" t="s">
        <v>354</v>
      </c>
      <c r="S5" s="38" t="s">
        <v>404</v>
      </c>
    </row>
    <row r="6" spans="1:19" x14ac:dyDescent="0.2">
      <c r="A6" s="38">
        <v>277</v>
      </c>
      <c r="B6" s="73" t="s">
        <v>53</v>
      </c>
      <c r="C6" s="38">
        <v>2</v>
      </c>
      <c r="D6" s="38" t="s">
        <v>405</v>
      </c>
      <c r="E6" s="38" t="s">
        <v>37</v>
      </c>
      <c r="F6" s="38" t="s">
        <v>293</v>
      </c>
      <c r="G6" s="40">
        <v>0</v>
      </c>
      <c r="H6" s="38" t="s">
        <v>37</v>
      </c>
      <c r="I6" s="41">
        <v>42775</v>
      </c>
      <c r="J6" s="41">
        <v>42784</v>
      </c>
      <c r="K6" s="38" t="s">
        <v>406</v>
      </c>
      <c r="L6" s="38" t="s">
        <v>407</v>
      </c>
      <c r="M6" s="38" t="s">
        <v>408</v>
      </c>
      <c r="N6" s="38" t="s">
        <v>296</v>
      </c>
      <c r="O6" s="38" t="s">
        <v>297</v>
      </c>
      <c r="P6" s="38" t="s">
        <v>295</v>
      </c>
      <c r="Q6" s="38" t="s">
        <v>409</v>
      </c>
      <c r="R6" s="56" t="s">
        <v>336</v>
      </c>
      <c r="S6" s="38" t="s">
        <v>410</v>
      </c>
    </row>
    <row r="7" spans="1:19" x14ac:dyDescent="0.2">
      <c r="A7" s="38">
        <v>309</v>
      </c>
      <c r="B7" s="57" t="s">
        <v>64</v>
      </c>
      <c r="C7" s="38">
        <v>2</v>
      </c>
      <c r="D7" s="38" t="s">
        <v>411</v>
      </c>
      <c r="E7" s="38" t="s">
        <v>37</v>
      </c>
      <c r="F7" s="38" t="s">
        <v>293</v>
      </c>
      <c r="G7" s="40">
        <v>0</v>
      </c>
      <c r="H7" s="38" t="s">
        <v>37</v>
      </c>
      <c r="I7" s="41">
        <v>42789</v>
      </c>
      <c r="J7" s="41">
        <v>42790</v>
      </c>
      <c r="K7" s="38" t="s">
        <v>412</v>
      </c>
      <c r="L7" s="38" t="s">
        <v>413</v>
      </c>
      <c r="M7" s="38" t="s">
        <v>296</v>
      </c>
      <c r="N7" s="38" t="s">
        <v>296</v>
      </c>
      <c r="O7" s="38" t="s">
        <v>297</v>
      </c>
      <c r="P7" s="38" t="s">
        <v>295</v>
      </c>
      <c r="Q7" s="38" t="s">
        <v>414</v>
      </c>
      <c r="R7" s="56" t="s">
        <v>336</v>
      </c>
      <c r="S7" s="38" t="s">
        <v>415</v>
      </c>
    </row>
    <row r="8" spans="1:19" x14ac:dyDescent="0.2">
      <c r="A8" s="38">
        <v>309</v>
      </c>
      <c r="B8" s="57" t="s">
        <v>9</v>
      </c>
      <c r="C8" s="38">
        <v>2</v>
      </c>
      <c r="D8" s="38" t="s">
        <v>411</v>
      </c>
      <c r="E8" s="38" t="s">
        <v>37</v>
      </c>
      <c r="F8" s="38" t="s">
        <v>293</v>
      </c>
      <c r="G8" s="40">
        <v>0</v>
      </c>
      <c r="H8" s="38" t="s">
        <v>395</v>
      </c>
      <c r="I8" s="41">
        <v>42749</v>
      </c>
      <c r="J8" s="41">
        <v>42779</v>
      </c>
      <c r="K8" s="38" t="s">
        <v>416</v>
      </c>
      <c r="L8" s="38" t="s">
        <v>417</v>
      </c>
      <c r="M8" s="38" t="s">
        <v>296</v>
      </c>
      <c r="N8" s="38" t="s">
        <v>296</v>
      </c>
      <c r="O8" s="38" t="s">
        <v>297</v>
      </c>
      <c r="P8" s="38" t="s">
        <v>418</v>
      </c>
      <c r="Q8" s="38" t="s">
        <v>419</v>
      </c>
      <c r="R8" s="56" t="s">
        <v>336</v>
      </c>
      <c r="S8" s="38" t="s">
        <v>420</v>
      </c>
    </row>
    <row r="9" spans="1:19" x14ac:dyDescent="0.2">
      <c r="A9" s="38">
        <v>368</v>
      </c>
      <c r="B9" s="73" t="s">
        <v>53</v>
      </c>
      <c r="C9" s="38">
        <v>2</v>
      </c>
      <c r="D9" s="38" t="s">
        <v>421</v>
      </c>
      <c r="E9" s="38" t="s">
        <v>422</v>
      </c>
      <c r="F9" s="38" t="s">
        <v>293</v>
      </c>
      <c r="G9" s="40">
        <v>0</v>
      </c>
      <c r="H9" s="38" t="s">
        <v>395</v>
      </c>
      <c r="I9" s="41">
        <v>42776</v>
      </c>
      <c r="J9" s="41">
        <v>42718</v>
      </c>
      <c r="K9" s="38" t="s">
        <v>294</v>
      </c>
      <c r="L9" s="38" t="s">
        <v>383</v>
      </c>
      <c r="M9" s="38" t="s">
        <v>296</v>
      </c>
      <c r="N9" s="38" t="s">
        <v>296</v>
      </c>
      <c r="O9" s="38" t="s">
        <v>297</v>
      </c>
      <c r="P9" s="38" t="s">
        <v>423</v>
      </c>
      <c r="Q9" s="38" t="s">
        <v>424</v>
      </c>
      <c r="R9" s="74" t="s">
        <v>425</v>
      </c>
      <c r="S9" s="38" t="s">
        <v>426</v>
      </c>
    </row>
    <row r="10" spans="1:19" x14ac:dyDescent="0.2">
      <c r="A10" s="38">
        <v>398</v>
      </c>
      <c r="B10" s="46" t="s">
        <v>16</v>
      </c>
      <c r="C10" s="38">
        <v>2</v>
      </c>
      <c r="D10" s="38" t="s">
        <v>427</v>
      </c>
      <c r="E10" s="38" t="s">
        <v>37</v>
      </c>
      <c r="F10" s="38" t="s">
        <v>293</v>
      </c>
      <c r="G10" s="40">
        <v>0</v>
      </c>
      <c r="H10" s="38" t="s">
        <v>37</v>
      </c>
      <c r="I10" s="41">
        <v>42769</v>
      </c>
      <c r="J10" s="41">
        <v>42772</v>
      </c>
      <c r="K10" s="38" t="s">
        <v>428</v>
      </c>
      <c r="L10" s="38" t="s">
        <v>429</v>
      </c>
      <c r="M10" s="38" t="s">
        <v>296</v>
      </c>
      <c r="N10" s="38" t="s">
        <v>296</v>
      </c>
      <c r="O10" s="38" t="s">
        <v>297</v>
      </c>
      <c r="P10" s="38" t="s">
        <v>430</v>
      </c>
      <c r="Q10" s="38" t="s">
        <v>431</v>
      </c>
      <c r="R10" s="58" t="s">
        <v>354</v>
      </c>
      <c r="S10" s="38" t="s">
        <v>432</v>
      </c>
    </row>
    <row r="11" spans="1:19" x14ac:dyDescent="0.2">
      <c r="A11" s="38">
        <v>437</v>
      </c>
      <c r="B11" s="46" t="s">
        <v>16</v>
      </c>
      <c r="C11" s="38">
        <v>2</v>
      </c>
      <c r="D11" s="38" t="s">
        <v>433</v>
      </c>
      <c r="E11" s="38" t="s">
        <v>37</v>
      </c>
      <c r="F11" s="38" t="s">
        <v>293</v>
      </c>
      <c r="G11" s="40">
        <v>0</v>
      </c>
      <c r="H11" s="38" t="s">
        <v>37</v>
      </c>
      <c r="I11" s="41">
        <v>42775</v>
      </c>
      <c r="J11" s="41">
        <v>42779</v>
      </c>
      <c r="K11" s="38" t="s">
        <v>434</v>
      </c>
      <c r="L11" s="38" t="s">
        <v>435</v>
      </c>
      <c r="M11" s="38" t="s">
        <v>296</v>
      </c>
      <c r="N11" s="38" t="s">
        <v>436</v>
      </c>
      <c r="O11" s="38" t="s">
        <v>297</v>
      </c>
      <c r="P11" s="38" t="s">
        <v>437</v>
      </c>
      <c r="Q11" s="38" t="s">
        <v>438</v>
      </c>
      <c r="R11" s="51" t="s">
        <v>330</v>
      </c>
      <c r="S11" s="38" t="s">
        <v>439</v>
      </c>
    </row>
    <row r="12" spans="1:19" x14ac:dyDescent="0.2">
      <c r="A12" s="38">
        <v>444</v>
      </c>
      <c r="B12" s="60" t="s">
        <v>337</v>
      </c>
      <c r="C12" s="75">
        <v>2</v>
      </c>
      <c r="D12" s="38" t="s">
        <v>440</v>
      </c>
      <c r="E12" s="38" t="s">
        <v>37</v>
      </c>
      <c r="F12" s="38" t="s">
        <v>293</v>
      </c>
      <c r="G12" s="40">
        <v>0</v>
      </c>
      <c r="H12" s="38" t="s">
        <v>395</v>
      </c>
      <c r="I12" s="41">
        <v>42769</v>
      </c>
      <c r="J12" s="41">
        <v>42776</v>
      </c>
      <c r="K12" s="38" t="s">
        <v>294</v>
      </c>
      <c r="L12" s="38" t="s">
        <v>441</v>
      </c>
      <c r="M12" s="38" t="s">
        <v>296</v>
      </c>
      <c r="N12" s="38" t="s">
        <v>296</v>
      </c>
      <c r="O12" s="38" t="s">
        <v>297</v>
      </c>
      <c r="P12" s="38" t="s">
        <v>442</v>
      </c>
      <c r="Q12" s="38" t="s">
        <v>443</v>
      </c>
      <c r="R12" s="47" t="s">
        <v>316</v>
      </c>
      <c r="S12" s="38" t="s">
        <v>444</v>
      </c>
    </row>
    <row r="13" spans="1:19" x14ac:dyDescent="0.2">
      <c r="A13" s="38">
        <v>608</v>
      </c>
      <c r="B13" s="46" t="s">
        <v>16</v>
      </c>
      <c r="C13" s="38">
        <v>2</v>
      </c>
      <c r="D13" s="38" t="s">
        <v>445</v>
      </c>
      <c r="E13" s="38" t="s">
        <v>446</v>
      </c>
      <c r="F13" s="38" t="s">
        <v>313</v>
      </c>
      <c r="G13" s="40">
        <v>2.8400000000000002E-2</v>
      </c>
      <c r="H13" s="38" t="s">
        <v>395</v>
      </c>
      <c r="I13" s="41">
        <v>42767</v>
      </c>
      <c r="J13" s="41">
        <v>42736</v>
      </c>
      <c r="K13" s="38" t="s">
        <v>447</v>
      </c>
      <c r="L13" s="38" t="s">
        <v>448</v>
      </c>
      <c r="M13" s="38" t="s">
        <v>296</v>
      </c>
      <c r="N13" s="38" t="s">
        <v>296</v>
      </c>
      <c r="O13" s="38" t="s">
        <v>297</v>
      </c>
      <c r="P13" s="38" t="s">
        <v>295</v>
      </c>
      <c r="Q13" s="38" t="s">
        <v>449</v>
      </c>
      <c r="R13" s="51" t="s">
        <v>330</v>
      </c>
      <c r="S13" s="38" t="s">
        <v>450</v>
      </c>
    </row>
    <row r="14" spans="1:19" x14ac:dyDescent="0.2">
      <c r="A14" s="38">
        <v>663</v>
      </c>
      <c r="B14" s="39" t="s">
        <v>102</v>
      </c>
      <c r="C14" s="38">
        <v>2</v>
      </c>
      <c r="D14" s="38" t="s">
        <v>451</v>
      </c>
      <c r="E14" s="38" t="s">
        <v>37</v>
      </c>
      <c r="F14" s="38" t="s">
        <v>293</v>
      </c>
      <c r="G14" s="40">
        <v>0</v>
      </c>
      <c r="H14" s="38" t="s">
        <v>395</v>
      </c>
      <c r="I14" s="41">
        <v>42775</v>
      </c>
      <c r="J14" s="41">
        <v>42786</v>
      </c>
      <c r="K14" s="38" t="s">
        <v>452</v>
      </c>
      <c r="L14" s="38" t="s">
        <v>383</v>
      </c>
      <c r="M14" s="38" t="s">
        <v>296</v>
      </c>
      <c r="N14" s="38" t="s">
        <v>296</v>
      </c>
      <c r="O14" s="38" t="s">
        <v>297</v>
      </c>
      <c r="P14" s="38" t="s">
        <v>295</v>
      </c>
      <c r="Q14" s="38" t="s">
        <v>452</v>
      </c>
      <c r="R14" s="45" t="s">
        <v>304</v>
      </c>
      <c r="S14" s="38" t="s">
        <v>453</v>
      </c>
    </row>
    <row r="15" spans="1:19" x14ac:dyDescent="0.2">
      <c r="A15" s="38">
        <v>682</v>
      </c>
      <c r="B15" s="46" t="s">
        <v>16</v>
      </c>
      <c r="C15" s="38">
        <v>2</v>
      </c>
      <c r="D15" s="38" t="s">
        <v>454</v>
      </c>
      <c r="E15" s="38" t="s">
        <v>446</v>
      </c>
      <c r="F15" s="38" t="s">
        <v>313</v>
      </c>
      <c r="G15" s="40">
        <v>9.7000000000000003E-3</v>
      </c>
      <c r="H15" s="38" t="s">
        <v>37</v>
      </c>
      <c r="I15" s="41">
        <v>42775</v>
      </c>
      <c r="J15" s="41">
        <v>42736</v>
      </c>
      <c r="K15" s="38" t="s">
        <v>455</v>
      </c>
      <c r="L15" s="38" t="s">
        <v>456</v>
      </c>
      <c r="M15" s="38" t="s">
        <v>296</v>
      </c>
      <c r="N15" s="38" t="s">
        <v>296</v>
      </c>
      <c r="O15" s="38" t="s">
        <v>297</v>
      </c>
      <c r="P15" s="38" t="s">
        <v>295</v>
      </c>
      <c r="Q15" s="38" t="s">
        <v>457</v>
      </c>
      <c r="R15" s="45" t="s">
        <v>304</v>
      </c>
      <c r="S15" s="38" t="s">
        <v>458</v>
      </c>
    </row>
    <row r="16" spans="1:19" x14ac:dyDescent="0.2">
      <c r="A16" s="38">
        <v>713</v>
      </c>
      <c r="B16" s="46" t="s">
        <v>16</v>
      </c>
      <c r="C16" s="38">
        <v>2</v>
      </c>
      <c r="D16" s="38" t="s">
        <v>459</v>
      </c>
      <c r="E16" s="38" t="s">
        <v>37</v>
      </c>
      <c r="F16" s="38" t="s">
        <v>293</v>
      </c>
      <c r="G16" s="40">
        <v>0</v>
      </c>
      <c r="H16" s="38" t="s">
        <v>37</v>
      </c>
      <c r="I16" s="41">
        <v>42781</v>
      </c>
      <c r="J16" s="41">
        <v>42781</v>
      </c>
      <c r="K16" s="38" t="s">
        <v>460</v>
      </c>
      <c r="L16" s="38" t="s">
        <v>461</v>
      </c>
      <c r="M16" s="38" t="s">
        <v>296</v>
      </c>
      <c r="N16" s="38" t="s">
        <v>296</v>
      </c>
      <c r="O16" s="38" t="s">
        <v>462</v>
      </c>
      <c r="P16" s="38" t="s">
        <v>295</v>
      </c>
      <c r="Q16" s="38" t="s">
        <v>463</v>
      </c>
      <c r="R16" s="75" t="s">
        <v>464</v>
      </c>
      <c r="S16" s="38" t="s">
        <v>465</v>
      </c>
    </row>
    <row r="17" spans="1:19" x14ac:dyDescent="0.2">
      <c r="A17" s="38">
        <v>872</v>
      </c>
      <c r="B17" s="44" t="s">
        <v>13</v>
      </c>
      <c r="C17" s="38">
        <v>2</v>
      </c>
      <c r="D17" s="38" t="s">
        <v>466</v>
      </c>
      <c r="E17" s="38" t="s">
        <v>37</v>
      </c>
      <c r="F17" s="38" t="s">
        <v>293</v>
      </c>
      <c r="G17" s="40">
        <v>0</v>
      </c>
      <c r="H17" s="38" t="s">
        <v>37</v>
      </c>
      <c r="I17" s="41">
        <v>42767</v>
      </c>
      <c r="J17" s="41">
        <v>42781</v>
      </c>
      <c r="K17" s="38" t="s">
        <v>467</v>
      </c>
      <c r="L17" s="38" t="s">
        <v>468</v>
      </c>
      <c r="M17" s="38" t="s">
        <v>469</v>
      </c>
      <c r="N17" s="38" t="s">
        <v>470</v>
      </c>
      <c r="O17" s="38" t="s">
        <v>297</v>
      </c>
      <c r="P17" s="38" t="s">
        <v>295</v>
      </c>
      <c r="Q17" s="38" t="s">
        <v>471</v>
      </c>
      <c r="R17" s="45" t="s">
        <v>304</v>
      </c>
      <c r="S17" s="38" t="s">
        <v>472</v>
      </c>
    </row>
    <row r="18" spans="1:19" x14ac:dyDescent="0.2">
      <c r="A18" s="61"/>
      <c r="B18" s="61"/>
      <c r="C18" s="61"/>
      <c r="D18" s="61"/>
      <c r="E18" s="61"/>
      <c r="F18" s="61"/>
      <c r="G18" s="61"/>
      <c r="H18" s="64">
        <v>0</v>
      </c>
      <c r="I18" s="61"/>
      <c r="J18" s="61"/>
      <c r="K18" s="64" t="s">
        <v>473</v>
      </c>
      <c r="L18" s="64" t="s">
        <v>474</v>
      </c>
      <c r="M18" s="64" t="s">
        <v>475</v>
      </c>
      <c r="N18" s="64" t="s">
        <v>476</v>
      </c>
      <c r="O18" s="64" t="s">
        <v>297</v>
      </c>
      <c r="P18" s="64" t="s">
        <v>477</v>
      </c>
      <c r="Q18" s="64" t="s">
        <v>478</v>
      </c>
      <c r="R18" s="61"/>
      <c r="S18" s="64" t="s">
        <v>479</v>
      </c>
    </row>
    <row r="19" spans="1:19" ht="28" x14ac:dyDescent="0.2">
      <c r="A19" s="61"/>
      <c r="B19" s="61"/>
      <c r="C19" s="61"/>
      <c r="D19" s="63" t="s">
        <v>377</v>
      </c>
      <c r="E19" s="64">
        <v>16</v>
      </c>
      <c r="F19" s="63" t="s">
        <v>378</v>
      </c>
      <c r="G19" s="65">
        <v>5.8999999999999999E-3</v>
      </c>
      <c r="H19" s="61"/>
      <c r="I19" s="61"/>
      <c r="J19" s="61"/>
      <c r="K19" s="65">
        <v>2.23E-2</v>
      </c>
      <c r="L19" s="65">
        <v>0.95169999999999999</v>
      </c>
      <c r="M19" s="65">
        <v>2.06E-2</v>
      </c>
      <c r="N19" s="65">
        <v>6.4999999999999997E-3</v>
      </c>
      <c r="O19" s="65">
        <v>0</v>
      </c>
      <c r="P19" s="65">
        <v>-1.1999999999999999E-3</v>
      </c>
      <c r="Q19" s="65">
        <v>1</v>
      </c>
      <c r="R19" s="61"/>
      <c r="S19" s="64" t="s">
        <v>479</v>
      </c>
    </row>
    <row r="20" spans="1:19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Q39"/>
  <sheetViews>
    <sheetView zoomScale="80" zoomScaleNormal="80" workbookViewId="0">
      <selection activeCell="A23" sqref="A23:BA23"/>
    </sheetView>
  </sheetViews>
  <sheetFormatPr baseColWidth="10" defaultColWidth="29.83203125" defaultRowHeight="15" x14ac:dyDescent="0.2"/>
  <cols>
    <col min="1" max="1" width="9.33203125" style="4" bestFit="1" customWidth="1"/>
    <col min="2" max="2" width="19.5" style="4" bestFit="1" customWidth="1"/>
    <col min="3" max="3" width="32.1640625" style="4" bestFit="1" customWidth="1"/>
    <col min="4" max="4" width="20.5" style="4" bestFit="1" customWidth="1"/>
    <col min="5" max="5" width="15.83203125" style="4" bestFit="1" customWidth="1"/>
    <col min="6" max="6" width="9" style="4" bestFit="1" customWidth="1"/>
    <col min="7" max="7" width="2" style="4" bestFit="1" customWidth="1"/>
    <col min="8" max="8" width="18.6640625" style="4" bestFit="1" customWidth="1"/>
    <col min="9" max="9" width="20.33203125" style="4" bestFit="1" customWidth="1"/>
    <col min="10" max="11" width="18.33203125" style="4" bestFit="1" customWidth="1"/>
    <col min="12" max="12" width="20.1640625" style="4" bestFit="1" customWidth="1"/>
    <col min="13" max="13" width="21.33203125" style="4" bestFit="1" customWidth="1"/>
    <col min="14" max="14" width="26.33203125" style="4" bestFit="1" customWidth="1"/>
    <col min="15" max="16384" width="29.83203125" style="4"/>
  </cols>
  <sheetData>
    <row r="1" spans="1:17" ht="16" x14ac:dyDescent="0.2">
      <c r="A1" s="477" t="s">
        <v>1137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</row>
    <row r="2" spans="1:17" ht="16" x14ac:dyDescent="0.2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</row>
    <row r="3" spans="1:17" ht="17" x14ac:dyDescent="0.2">
      <c r="A3" s="88" t="s">
        <v>279</v>
      </c>
      <c r="B3" s="88" t="s">
        <v>34</v>
      </c>
      <c r="C3" s="88" t="s">
        <v>73</v>
      </c>
      <c r="D3" s="88"/>
      <c r="E3" s="88" t="s">
        <v>1138</v>
      </c>
      <c r="F3" s="88"/>
      <c r="G3" s="88"/>
      <c r="H3" s="88" t="s">
        <v>283</v>
      </c>
      <c r="I3" s="88" t="s">
        <v>1210</v>
      </c>
      <c r="J3" s="88" t="s">
        <v>285</v>
      </c>
      <c r="K3" s="88" t="s">
        <v>286</v>
      </c>
      <c r="L3" s="88" t="s">
        <v>287</v>
      </c>
      <c r="M3" s="88" t="s">
        <v>288</v>
      </c>
      <c r="N3" s="88" t="s">
        <v>289</v>
      </c>
      <c r="O3" s="88" t="s">
        <v>290</v>
      </c>
      <c r="P3" s="88" t="s">
        <v>24</v>
      </c>
      <c r="Q3" s="89" t="s">
        <v>380</v>
      </c>
    </row>
    <row r="4" spans="1:17" ht="16" x14ac:dyDescent="0.2">
      <c r="A4" s="109">
        <v>16</v>
      </c>
      <c r="B4" s="110" t="s">
        <v>16</v>
      </c>
      <c r="C4" s="109" t="s">
        <v>1211</v>
      </c>
      <c r="D4" s="109" t="s">
        <v>1212</v>
      </c>
      <c r="E4" s="109" t="s">
        <v>1213</v>
      </c>
      <c r="F4" s="109" t="s">
        <v>37</v>
      </c>
      <c r="G4" s="109" t="s">
        <v>37</v>
      </c>
      <c r="H4" s="111">
        <v>42411</v>
      </c>
      <c r="I4" s="111">
        <v>42370</v>
      </c>
      <c r="J4" s="109" t="s">
        <v>1164</v>
      </c>
      <c r="K4" s="109" t="s">
        <v>1143</v>
      </c>
      <c r="L4" s="109" t="s">
        <v>1143</v>
      </c>
      <c r="M4" s="109" t="s">
        <v>1143</v>
      </c>
      <c r="N4" s="109" t="s">
        <v>1143</v>
      </c>
      <c r="O4" s="109" t="s">
        <v>1214</v>
      </c>
      <c r="P4" s="109" t="s">
        <v>1215</v>
      </c>
      <c r="Q4" s="112" t="s">
        <v>115</v>
      </c>
    </row>
    <row r="5" spans="1:17" ht="16" x14ac:dyDescent="0.2">
      <c r="A5" s="109">
        <v>22</v>
      </c>
      <c r="B5" s="113" t="s">
        <v>63</v>
      </c>
      <c r="C5" s="109" t="s">
        <v>1216</v>
      </c>
      <c r="D5" s="109" t="s">
        <v>1212</v>
      </c>
      <c r="E5" s="109" t="s">
        <v>313</v>
      </c>
      <c r="F5" s="114">
        <v>7.1400000000000005E-2</v>
      </c>
      <c r="G5" s="109" t="s">
        <v>37</v>
      </c>
      <c r="H5" s="111">
        <v>42415</v>
      </c>
      <c r="I5" s="111">
        <v>42370</v>
      </c>
      <c r="J5" s="109" t="s">
        <v>1217</v>
      </c>
      <c r="K5" s="109" t="s">
        <v>1143</v>
      </c>
      <c r="L5" s="109" t="s">
        <v>1143</v>
      </c>
      <c r="M5" s="109" t="s">
        <v>1143</v>
      </c>
      <c r="N5" s="109" t="s">
        <v>1143</v>
      </c>
      <c r="O5" s="109" t="s">
        <v>1143</v>
      </c>
      <c r="P5" s="109" t="s">
        <v>1218</v>
      </c>
      <c r="Q5" s="112" t="s">
        <v>115</v>
      </c>
    </row>
    <row r="6" spans="1:17" ht="16" x14ac:dyDescent="0.2">
      <c r="A6" s="109">
        <v>33</v>
      </c>
      <c r="B6" s="110" t="s">
        <v>16</v>
      </c>
      <c r="C6" s="109" t="s">
        <v>1219</v>
      </c>
      <c r="D6" s="109" t="s">
        <v>1212</v>
      </c>
      <c r="E6" s="109" t="s">
        <v>313</v>
      </c>
      <c r="F6" s="114">
        <v>9.5799999999999996E-2</v>
      </c>
      <c r="G6" s="109" t="s">
        <v>37</v>
      </c>
      <c r="H6" s="111">
        <v>42423</v>
      </c>
      <c r="I6" s="111">
        <v>42370</v>
      </c>
      <c r="J6" s="109" t="s">
        <v>1220</v>
      </c>
      <c r="K6" s="109" t="s">
        <v>1143</v>
      </c>
      <c r="L6" s="109" t="s">
        <v>1143</v>
      </c>
      <c r="M6" s="109" t="s">
        <v>1143</v>
      </c>
      <c r="N6" s="109" t="s">
        <v>1143</v>
      </c>
      <c r="O6" s="109" t="s">
        <v>1221</v>
      </c>
      <c r="P6" s="109" t="s">
        <v>1222</v>
      </c>
      <c r="Q6" s="113" t="s">
        <v>1153</v>
      </c>
    </row>
    <row r="7" spans="1:17" ht="16" x14ac:dyDescent="0.2">
      <c r="A7" s="109">
        <v>48</v>
      </c>
      <c r="B7" s="110" t="s">
        <v>16</v>
      </c>
      <c r="C7" s="109" t="s">
        <v>1223</v>
      </c>
      <c r="D7" s="109" t="s">
        <v>1212</v>
      </c>
      <c r="E7" s="109" t="s">
        <v>1213</v>
      </c>
      <c r="F7" s="109" t="s">
        <v>37</v>
      </c>
      <c r="G7" s="109" t="s">
        <v>37</v>
      </c>
      <c r="H7" s="111">
        <v>42411</v>
      </c>
      <c r="I7" s="111">
        <v>42370</v>
      </c>
      <c r="J7" s="109" t="s">
        <v>1164</v>
      </c>
      <c r="K7" s="109" t="s">
        <v>1143</v>
      </c>
      <c r="L7" s="109" t="s">
        <v>1143</v>
      </c>
      <c r="M7" s="109" t="s">
        <v>1224</v>
      </c>
      <c r="N7" s="109" t="s">
        <v>1143</v>
      </c>
      <c r="O7" s="109" t="s">
        <v>1214</v>
      </c>
      <c r="P7" s="109" t="s">
        <v>1215</v>
      </c>
      <c r="Q7" s="112" t="s">
        <v>115</v>
      </c>
    </row>
    <row r="8" spans="1:17" ht="16" x14ac:dyDescent="0.2">
      <c r="A8" s="109">
        <v>53</v>
      </c>
      <c r="B8" s="115" t="s">
        <v>102</v>
      </c>
      <c r="C8" s="109" t="s">
        <v>1225</v>
      </c>
      <c r="D8" s="109" t="s">
        <v>1212</v>
      </c>
      <c r="E8" s="109" t="s">
        <v>313</v>
      </c>
      <c r="F8" s="114">
        <v>3.9899999999999998E-2</v>
      </c>
      <c r="G8" s="109" t="s">
        <v>37</v>
      </c>
      <c r="H8" s="111">
        <v>42416</v>
      </c>
      <c r="I8" s="111">
        <v>42370</v>
      </c>
      <c r="J8" s="109" t="s">
        <v>1226</v>
      </c>
      <c r="K8" s="109" t="s">
        <v>1227</v>
      </c>
      <c r="L8" s="109" t="s">
        <v>1228</v>
      </c>
      <c r="M8" s="109" t="s">
        <v>1143</v>
      </c>
      <c r="N8" s="109" t="s">
        <v>1143</v>
      </c>
      <c r="O8" s="109" t="s">
        <v>1229</v>
      </c>
      <c r="P8" s="109" t="s">
        <v>1230</v>
      </c>
      <c r="Q8" s="116" t="s">
        <v>113</v>
      </c>
    </row>
    <row r="9" spans="1:17" ht="17" x14ac:dyDescent="0.2">
      <c r="A9" s="109">
        <v>60</v>
      </c>
      <c r="B9" s="96" t="s">
        <v>713</v>
      </c>
      <c r="C9" s="109" t="s">
        <v>1231</v>
      </c>
      <c r="D9" s="109" t="s">
        <v>1141</v>
      </c>
      <c r="E9" s="109" t="s">
        <v>313</v>
      </c>
      <c r="F9" s="114">
        <v>6.5500000000000003E-2</v>
      </c>
      <c r="G9" s="109" t="s">
        <v>37</v>
      </c>
      <c r="H9" s="111">
        <v>42415</v>
      </c>
      <c r="I9" s="111">
        <v>42401</v>
      </c>
      <c r="J9" s="109" t="s">
        <v>1164</v>
      </c>
      <c r="K9" s="109" t="s">
        <v>1232</v>
      </c>
      <c r="L9" s="109" t="s">
        <v>1143</v>
      </c>
      <c r="M9" s="109" t="s">
        <v>1143</v>
      </c>
      <c r="N9" s="109" t="s">
        <v>1143</v>
      </c>
      <c r="O9" s="109" t="s">
        <v>1143</v>
      </c>
      <c r="P9" s="109" t="s">
        <v>1233</v>
      </c>
      <c r="Q9" s="115" t="s">
        <v>151</v>
      </c>
    </row>
    <row r="10" spans="1:17" ht="16" x14ac:dyDescent="0.2">
      <c r="A10" s="109">
        <v>65</v>
      </c>
      <c r="B10" s="110" t="s">
        <v>16</v>
      </c>
      <c r="C10" s="109" t="s">
        <v>1234</v>
      </c>
      <c r="D10" s="109" t="s">
        <v>1141</v>
      </c>
      <c r="E10" s="109" t="s">
        <v>313</v>
      </c>
      <c r="F10" s="114">
        <v>7.5800000000000006E-2</v>
      </c>
      <c r="G10" s="109" t="s">
        <v>37</v>
      </c>
      <c r="H10" s="111">
        <v>42417</v>
      </c>
      <c r="I10" s="111">
        <v>42401</v>
      </c>
      <c r="J10" s="109" t="s">
        <v>1155</v>
      </c>
      <c r="K10" s="109" t="s">
        <v>1235</v>
      </c>
      <c r="L10" s="109" t="s">
        <v>1143</v>
      </c>
      <c r="M10" s="109" t="s">
        <v>1143</v>
      </c>
      <c r="N10" s="109" t="s">
        <v>1143</v>
      </c>
      <c r="O10" s="109" t="s">
        <v>1143</v>
      </c>
      <c r="P10" s="109" t="s">
        <v>1236</v>
      </c>
      <c r="Q10" s="113" t="s">
        <v>1153</v>
      </c>
    </row>
    <row r="11" spans="1:17" ht="16" x14ac:dyDescent="0.2">
      <c r="A11" s="109">
        <v>142</v>
      </c>
      <c r="B11" s="116" t="s">
        <v>13</v>
      </c>
      <c r="C11" s="109" t="s">
        <v>1237</v>
      </c>
      <c r="D11" s="109" t="s">
        <v>1141</v>
      </c>
      <c r="E11" s="109" t="s">
        <v>313</v>
      </c>
      <c r="F11" s="114">
        <v>4.5100000000000001E-2</v>
      </c>
      <c r="G11" s="109" t="s">
        <v>37</v>
      </c>
      <c r="H11" s="111">
        <v>42425</v>
      </c>
      <c r="I11" s="111">
        <v>42401</v>
      </c>
      <c r="J11" s="109" t="s">
        <v>1238</v>
      </c>
      <c r="K11" s="109" t="s">
        <v>1239</v>
      </c>
      <c r="L11" s="109" t="s">
        <v>1143</v>
      </c>
      <c r="M11" s="109" t="s">
        <v>1143</v>
      </c>
      <c r="N11" s="109" t="s">
        <v>1143</v>
      </c>
      <c r="O11" s="109" t="s">
        <v>1143</v>
      </c>
      <c r="P11" s="109" t="s">
        <v>1240</v>
      </c>
      <c r="Q11" s="117" t="s">
        <v>1241</v>
      </c>
    </row>
    <row r="12" spans="1:17" ht="16" x14ac:dyDescent="0.2">
      <c r="A12" s="109">
        <v>165</v>
      </c>
      <c r="B12" s="113" t="s">
        <v>63</v>
      </c>
      <c r="C12" s="109" t="s">
        <v>1242</v>
      </c>
      <c r="D12" s="109" t="s">
        <v>1212</v>
      </c>
      <c r="E12" s="109" t="s">
        <v>313</v>
      </c>
      <c r="F12" s="114">
        <v>1.32E-2</v>
      </c>
      <c r="G12" s="109"/>
      <c r="H12" s="111">
        <v>42401</v>
      </c>
      <c r="I12" s="111">
        <v>42370</v>
      </c>
      <c r="J12" s="109" t="s">
        <v>1243</v>
      </c>
      <c r="K12" s="109" t="s">
        <v>1244</v>
      </c>
      <c r="L12" s="109" t="s">
        <v>1143</v>
      </c>
      <c r="M12" s="109" t="s">
        <v>1143</v>
      </c>
      <c r="N12" s="109" t="s">
        <v>1143</v>
      </c>
      <c r="O12" s="109" t="s">
        <v>1143</v>
      </c>
      <c r="P12" s="109" t="s">
        <v>1245</v>
      </c>
      <c r="Q12" s="118" t="s">
        <v>655</v>
      </c>
    </row>
    <row r="13" spans="1:17" ht="16" x14ac:dyDescent="0.2">
      <c r="A13" s="109">
        <v>171</v>
      </c>
      <c r="B13" s="119" t="s">
        <v>15</v>
      </c>
      <c r="C13" s="109" t="s">
        <v>1246</v>
      </c>
      <c r="D13" s="109" t="s">
        <v>1141</v>
      </c>
      <c r="E13" s="109" t="s">
        <v>1247</v>
      </c>
      <c r="F13" s="114">
        <v>0.1</v>
      </c>
      <c r="G13" s="109" t="s">
        <v>37</v>
      </c>
      <c r="H13" s="111">
        <v>42401</v>
      </c>
      <c r="I13" s="111">
        <v>42401</v>
      </c>
      <c r="J13" s="109" t="s">
        <v>1164</v>
      </c>
      <c r="K13" s="109" t="s">
        <v>1248</v>
      </c>
      <c r="L13" s="109" t="s">
        <v>1143</v>
      </c>
      <c r="M13" s="109" t="s">
        <v>1143</v>
      </c>
      <c r="N13" s="109" t="s">
        <v>1143</v>
      </c>
      <c r="O13" s="109" t="s">
        <v>1224</v>
      </c>
      <c r="P13" s="109" t="s">
        <v>1249</v>
      </c>
      <c r="Q13" s="113" t="s">
        <v>1153</v>
      </c>
    </row>
    <row r="14" spans="1:17" ht="16" x14ac:dyDescent="0.2">
      <c r="A14" s="109">
        <v>190</v>
      </c>
      <c r="B14" s="112" t="s">
        <v>53</v>
      </c>
      <c r="C14" s="109" t="s">
        <v>1250</v>
      </c>
      <c r="D14" s="109" t="s">
        <v>1141</v>
      </c>
      <c r="E14" s="109" t="s">
        <v>313</v>
      </c>
      <c r="F14" s="114">
        <v>4.6399999999999997E-2</v>
      </c>
      <c r="G14" s="109" t="s">
        <v>37</v>
      </c>
      <c r="H14" s="111">
        <v>42417</v>
      </c>
      <c r="I14" s="111">
        <v>42401</v>
      </c>
      <c r="J14" s="109" t="s">
        <v>1164</v>
      </c>
      <c r="K14" s="109" t="s">
        <v>1251</v>
      </c>
      <c r="L14" s="109" t="s">
        <v>1143</v>
      </c>
      <c r="M14" s="109" t="s">
        <v>1143</v>
      </c>
      <c r="N14" s="109" t="s">
        <v>1144</v>
      </c>
      <c r="O14" s="109" t="s">
        <v>1143</v>
      </c>
      <c r="P14" s="109" t="s">
        <v>1252</v>
      </c>
      <c r="Q14" s="118" t="s">
        <v>655</v>
      </c>
    </row>
    <row r="15" spans="1:17" ht="16" x14ac:dyDescent="0.2">
      <c r="A15" s="109">
        <v>191</v>
      </c>
      <c r="B15" s="112" t="s">
        <v>53</v>
      </c>
      <c r="C15" s="109" t="s">
        <v>1253</v>
      </c>
      <c r="D15" s="109" t="s">
        <v>1141</v>
      </c>
      <c r="E15" s="109" t="s">
        <v>313</v>
      </c>
      <c r="F15" s="114">
        <v>4.6399999999999997E-2</v>
      </c>
      <c r="G15" s="109" t="s">
        <v>37</v>
      </c>
      <c r="H15" s="111">
        <v>42417</v>
      </c>
      <c r="I15" s="111">
        <v>42401</v>
      </c>
      <c r="J15" s="109" t="s">
        <v>1164</v>
      </c>
      <c r="K15" s="109" t="s">
        <v>1251</v>
      </c>
      <c r="L15" s="109" t="s">
        <v>1143</v>
      </c>
      <c r="M15" s="109" t="s">
        <v>1254</v>
      </c>
      <c r="N15" s="109" t="s">
        <v>1143</v>
      </c>
      <c r="O15" s="109" t="s">
        <v>1143</v>
      </c>
      <c r="P15" s="109" t="s">
        <v>1252</v>
      </c>
      <c r="Q15" s="118" t="s">
        <v>655</v>
      </c>
    </row>
    <row r="16" spans="1:17" ht="16" x14ac:dyDescent="0.2">
      <c r="A16" s="109">
        <v>206</v>
      </c>
      <c r="B16" s="113" t="s">
        <v>63</v>
      </c>
      <c r="C16" s="109" t="s">
        <v>1147</v>
      </c>
      <c r="D16" s="109" t="s">
        <v>1141</v>
      </c>
      <c r="E16" s="109" t="s">
        <v>293</v>
      </c>
      <c r="F16" s="114">
        <v>0</v>
      </c>
      <c r="G16" s="109" t="s">
        <v>37</v>
      </c>
      <c r="H16" s="111">
        <v>42405</v>
      </c>
      <c r="I16" s="111">
        <v>42402</v>
      </c>
      <c r="J16" s="109" t="s">
        <v>1255</v>
      </c>
      <c r="K16" s="109" t="s">
        <v>1143</v>
      </c>
      <c r="L16" s="109" t="s">
        <v>1143</v>
      </c>
      <c r="M16" s="109" t="s">
        <v>1143</v>
      </c>
      <c r="N16" s="109" t="s">
        <v>1143</v>
      </c>
      <c r="O16" s="109" t="s">
        <v>1143</v>
      </c>
      <c r="P16" s="109" t="s">
        <v>1256</v>
      </c>
      <c r="Q16" s="113" t="s">
        <v>1153</v>
      </c>
    </row>
    <row r="17" spans="1:17" ht="16" x14ac:dyDescent="0.2">
      <c r="A17" s="109">
        <v>218</v>
      </c>
      <c r="B17" s="110" t="s">
        <v>16</v>
      </c>
      <c r="C17" s="109" t="s">
        <v>1257</v>
      </c>
      <c r="D17" s="109" t="s">
        <v>1141</v>
      </c>
      <c r="E17" s="109" t="s">
        <v>1247</v>
      </c>
      <c r="F17" s="114">
        <v>7.9600000000000004E-2</v>
      </c>
      <c r="G17" s="109" t="s">
        <v>37</v>
      </c>
      <c r="H17" s="111">
        <v>42403</v>
      </c>
      <c r="I17" s="111">
        <v>42403</v>
      </c>
      <c r="J17" s="109" t="s">
        <v>1258</v>
      </c>
      <c r="K17" s="109" t="s">
        <v>1259</v>
      </c>
      <c r="L17" s="109" t="s">
        <v>1143</v>
      </c>
      <c r="M17" s="109" t="s">
        <v>1143</v>
      </c>
      <c r="N17" s="109" t="s">
        <v>1143</v>
      </c>
      <c r="O17" s="109" t="s">
        <v>1143</v>
      </c>
      <c r="P17" s="109" t="s">
        <v>1260</v>
      </c>
      <c r="Q17" s="113" t="s">
        <v>1153</v>
      </c>
    </row>
    <row r="18" spans="1:17" ht="17" x14ac:dyDescent="0.2">
      <c r="A18" s="479">
        <v>223</v>
      </c>
      <c r="B18" s="483" t="s">
        <v>337</v>
      </c>
      <c r="C18" s="479" t="s">
        <v>1261</v>
      </c>
      <c r="D18" s="479" t="s">
        <v>1141</v>
      </c>
      <c r="E18" s="479" t="s">
        <v>293</v>
      </c>
      <c r="F18" s="479" t="s">
        <v>37</v>
      </c>
      <c r="G18" s="479" t="s">
        <v>37</v>
      </c>
      <c r="H18" s="90">
        <v>42375</v>
      </c>
      <c r="I18" s="90">
        <v>42401</v>
      </c>
      <c r="J18" s="91" t="s">
        <v>1164</v>
      </c>
      <c r="K18" s="91" t="s">
        <v>1262</v>
      </c>
      <c r="L18" s="91" t="s">
        <v>1143</v>
      </c>
      <c r="M18" s="91" t="s">
        <v>1143</v>
      </c>
      <c r="N18" s="91" t="s">
        <v>1143</v>
      </c>
      <c r="O18" s="91" t="s">
        <v>1143</v>
      </c>
      <c r="P18" s="91" t="s">
        <v>1263</v>
      </c>
      <c r="Q18" s="553" t="s">
        <v>655</v>
      </c>
    </row>
    <row r="19" spans="1:17" ht="17" x14ac:dyDescent="0.2">
      <c r="A19" s="479"/>
      <c r="B19" s="483"/>
      <c r="C19" s="479"/>
      <c r="D19" s="479"/>
      <c r="E19" s="479"/>
      <c r="F19" s="479"/>
      <c r="G19" s="479"/>
      <c r="H19" s="482" t="s">
        <v>1145</v>
      </c>
      <c r="I19" s="482"/>
      <c r="J19" s="93" t="s">
        <v>1164</v>
      </c>
      <c r="K19" s="93" t="s">
        <v>1264</v>
      </c>
      <c r="L19" s="93" t="s">
        <v>1143</v>
      </c>
      <c r="M19" s="93" t="s">
        <v>1143</v>
      </c>
      <c r="N19" s="93" t="s">
        <v>1143</v>
      </c>
      <c r="O19" s="93" t="s">
        <v>1143</v>
      </c>
      <c r="P19" s="93" t="s">
        <v>1265</v>
      </c>
      <c r="Q19" s="553"/>
    </row>
    <row r="20" spans="1:17" ht="17" x14ac:dyDescent="0.2">
      <c r="A20" s="91">
        <v>254</v>
      </c>
      <c r="B20" s="96" t="s">
        <v>713</v>
      </c>
      <c r="C20" s="91" t="s">
        <v>1154</v>
      </c>
      <c r="D20" s="91" t="s">
        <v>1141</v>
      </c>
      <c r="E20" s="109" t="s">
        <v>313</v>
      </c>
      <c r="F20" s="105">
        <v>5.7500000000000002E-2</v>
      </c>
      <c r="G20" s="91" t="s">
        <v>37</v>
      </c>
      <c r="H20" s="111">
        <v>42417</v>
      </c>
      <c r="I20" s="111">
        <v>42401</v>
      </c>
      <c r="J20" s="109" t="s">
        <v>1266</v>
      </c>
      <c r="K20" s="109" t="s">
        <v>1267</v>
      </c>
      <c r="L20" s="109" t="s">
        <v>1143</v>
      </c>
      <c r="M20" s="109" t="s">
        <v>1143</v>
      </c>
      <c r="N20" s="109" t="s">
        <v>1143</v>
      </c>
      <c r="O20" s="109" t="s">
        <v>1268</v>
      </c>
      <c r="P20" s="109" t="s">
        <v>1269</v>
      </c>
      <c r="Q20" s="115" t="s">
        <v>151</v>
      </c>
    </row>
    <row r="21" spans="1:17" ht="16" x14ac:dyDescent="0.2">
      <c r="A21" s="109">
        <v>287</v>
      </c>
      <c r="B21" s="113" t="s">
        <v>63</v>
      </c>
      <c r="C21" s="109" t="s">
        <v>1270</v>
      </c>
      <c r="D21" s="109" t="s">
        <v>1212</v>
      </c>
      <c r="E21" s="109" t="s">
        <v>313</v>
      </c>
      <c r="F21" s="114">
        <v>3.9199999999999999E-2</v>
      </c>
      <c r="G21" s="109" t="s">
        <v>37</v>
      </c>
      <c r="H21" s="111">
        <v>42411</v>
      </c>
      <c r="I21" s="111">
        <v>42370</v>
      </c>
      <c r="J21" s="109" t="s">
        <v>1271</v>
      </c>
      <c r="K21" s="109" t="s">
        <v>1272</v>
      </c>
      <c r="L21" s="109" t="s">
        <v>1273</v>
      </c>
      <c r="M21" s="109" t="s">
        <v>1143</v>
      </c>
      <c r="N21" s="109" t="s">
        <v>1143</v>
      </c>
      <c r="O21" s="109" t="s">
        <v>1143</v>
      </c>
      <c r="P21" s="109" t="s">
        <v>1274</v>
      </c>
      <c r="Q21" s="112" t="s">
        <v>115</v>
      </c>
    </row>
    <row r="22" spans="1:17" ht="16" x14ac:dyDescent="0.2">
      <c r="A22" s="109">
        <v>350</v>
      </c>
      <c r="B22" s="108" t="s">
        <v>36</v>
      </c>
      <c r="C22" s="109" t="s">
        <v>1275</v>
      </c>
      <c r="D22" s="109" t="s">
        <v>1141</v>
      </c>
      <c r="E22" s="109" t="s">
        <v>293</v>
      </c>
      <c r="F22" s="109" t="s">
        <v>37</v>
      </c>
      <c r="G22" s="109" t="s">
        <v>37</v>
      </c>
      <c r="H22" s="111">
        <v>42419</v>
      </c>
      <c r="I22" s="111">
        <v>42415</v>
      </c>
      <c r="J22" s="109" t="s">
        <v>1276</v>
      </c>
      <c r="K22" s="109" t="s">
        <v>1143</v>
      </c>
      <c r="L22" s="109" t="s">
        <v>1143</v>
      </c>
      <c r="M22" s="109" t="s">
        <v>1143</v>
      </c>
      <c r="N22" s="109" t="s">
        <v>1143</v>
      </c>
      <c r="O22" s="109" t="s">
        <v>1277</v>
      </c>
      <c r="P22" s="109" t="s">
        <v>1278</v>
      </c>
      <c r="Q22" s="119" t="s">
        <v>1174</v>
      </c>
    </row>
    <row r="23" spans="1:17" ht="16" x14ac:dyDescent="0.2">
      <c r="A23" s="109">
        <v>370</v>
      </c>
      <c r="B23" s="116" t="s">
        <v>13</v>
      </c>
      <c r="C23" s="109" t="s">
        <v>1279</v>
      </c>
      <c r="D23" s="109" t="s">
        <v>1212</v>
      </c>
      <c r="E23" s="109" t="s">
        <v>313</v>
      </c>
      <c r="F23" s="114">
        <v>1.1299999999999999E-2</v>
      </c>
      <c r="G23" s="109" t="s">
        <v>37</v>
      </c>
      <c r="H23" s="111">
        <v>42429</v>
      </c>
      <c r="I23" s="111">
        <v>42370</v>
      </c>
      <c r="J23" s="109" t="s">
        <v>1280</v>
      </c>
      <c r="K23" s="109" t="s">
        <v>1281</v>
      </c>
      <c r="L23" s="109" t="s">
        <v>1282</v>
      </c>
      <c r="M23" s="109" t="s">
        <v>1143</v>
      </c>
      <c r="N23" s="109" t="s">
        <v>1228</v>
      </c>
      <c r="O23" s="109" t="s">
        <v>1143</v>
      </c>
      <c r="P23" s="109" t="s">
        <v>1283</v>
      </c>
      <c r="Q23" s="115" t="s">
        <v>151</v>
      </c>
    </row>
    <row r="24" spans="1:17" ht="17" x14ac:dyDescent="0.2">
      <c r="A24" s="109">
        <v>410</v>
      </c>
      <c r="B24" s="101" t="s">
        <v>337</v>
      </c>
      <c r="C24" s="109" t="s">
        <v>1284</v>
      </c>
      <c r="D24" s="109" t="s">
        <v>1141</v>
      </c>
      <c r="E24" s="109" t="s">
        <v>293</v>
      </c>
      <c r="F24" s="109" t="s">
        <v>37</v>
      </c>
      <c r="G24" s="109" t="s">
        <v>37</v>
      </c>
      <c r="H24" s="111">
        <v>42426</v>
      </c>
      <c r="I24" s="111">
        <v>42428</v>
      </c>
      <c r="J24" s="109" t="s">
        <v>1164</v>
      </c>
      <c r="K24" s="109" t="s">
        <v>1143</v>
      </c>
      <c r="L24" s="109" t="s">
        <v>1143</v>
      </c>
      <c r="M24" s="109" t="s">
        <v>1285</v>
      </c>
      <c r="N24" s="109" t="s">
        <v>1143</v>
      </c>
      <c r="O24" s="109" t="s">
        <v>1286</v>
      </c>
      <c r="P24" s="109" t="s">
        <v>1287</v>
      </c>
      <c r="Q24" s="112" t="s">
        <v>115</v>
      </c>
    </row>
    <row r="25" spans="1:17" ht="16" x14ac:dyDescent="0.2">
      <c r="A25" s="109">
        <v>487</v>
      </c>
      <c r="B25" s="119" t="s">
        <v>15</v>
      </c>
      <c r="C25" s="109" t="s">
        <v>1288</v>
      </c>
      <c r="D25" s="109" t="s">
        <v>1212</v>
      </c>
      <c r="E25" s="109" t="s">
        <v>313</v>
      </c>
      <c r="F25" s="114">
        <v>0.13</v>
      </c>
      <c r="G25" s="109" t="s">
        <v>37</v>
      </c>
      <c r="H25" s="111">
        <v>42426</v>
      </c>
      <c r="I25" s="111">
        <v>42370</v>
      </c>
      <c r="J25" s="109" t="s">
        <v>1164</v>
      </c>
      <c r="K25" s="109" t="s">
        <v>1289</v>
      </c>
      <c r="L25" s="109" t="s">
        <v>1143</v>
      </c>
      <c r="M25" s="109" t="s">
        <v>1143</v>
      </c>
      <c r="N25" s="109" t="s">
        <v>1143</v>
      </c>
      <c r="O25" s="109" t="s">
        <v>1143</v>
      </c>
      <c r="P25" s="109" t="s">
        <v>1290</v>
      </c>
      <c r="Q25" s="113" t="s">
        <v>1153</v>
      </c>
    </row>
    <row r="26" spans="1:17" ht="16" x14ac:dyDescent="0.2">
      <c r="A26" s="109">
        <v>664</v>
      </c>
      <c r="B26" s="119" t="s">
        <v>15</v>
      </c>
      <c r="C26" s="109" t="s">
        <v>1291</v>
      </c>
      <c r="D26" s="109" t="s">
        <v>1141</v>
      </c>
      <c r="E26" s="109" t="s">
        <v>293</v>
      </c>
      <c r="F26" s="109" t="s">
        <v>37</v>
      </c>
      <c r="G26" s="109" t="s">
        <v>37</v>
      </c>
      <c r="H26" s="111">
        <v>42401</v>
      </c>
      <c r="I26" s="111">
        <v>42401</v>
      </c>
      <c r="J26" s="109" t="s">
        <v>1292</v>
      </c>
      <c r="K26" s="109" t="s">
        <v>1143</v>
      </c>
      <c r="L26" s="109" t="s">
        <v>1143</v>
      </c>
      <c r="M26" s="109" t="s">
        <v>1293</v>
      </c>
      <c r="N26" s="109"/>
      <c r="O26" s="109" t="s">
        <v>1164</v>
      </c>
      <c r="P26" s="109" t="s">
        <v>1294</v>
      </c>
      <c r="Q26" s="116" t="s">
        <v>113</v>
      </c>
    </row>
    <row r="27" spans="1:17" ht="16" x14ac:dyDescent="0.2">
      <c r="A27" s="109">
        <v>720</v>
      </c>
      <c r="B27" s="108" t="s">
        <v>36</v>
      </c>
      <c r="C27" s="109" t="s">
        <v>1295</v>
      </c>
      <c r="D27" s="109" t="s">
        <v>1141</v>
      </c>
      <c r="E27" s="109" t="s">
        <v>313</v>
      </c>
      <c r="F27" s="114">
        <v>6.7900000000000002E-2</v>
      </c>
      <c r="G27" s="109" t="s">
        <v>37</v>
      </c>
      <c r="H27" s="111">
        <v>42417</v>
      </c>
      <c r="I27" s="111">
        <v>42370</v>
      </c>
      <c r="J27" s="109" t="s">
        <v>1296</v>
      </c>
      <c r="K27" s="109" t="s">
        <v>1143</v>
      </c>
      <c r="L27" s="109" t="s">
        <v>1143</v>
      </c>
      <c r="M27" s="109" t="s">
        <v>1143</v>
      </c>
      <c r="N27" s="109" t="s">
        <v>1143</v>
      </c>
      <c r="O27" s="109" t="s">
        <v>1143</v>
      </c>
      <c r="P27" s="109" t="s">
        <v>1297</v>
      </c>
      <c r="Q27" s="113" t="s">
        <v>1153</v>
      </c>
    </row>
    <row r="28" spans="1:17" ht="16" x14ac:dyDescent="0.2">
      <c r="A28" s="109">
        <v>741</v>
      </c>
      <c r="B28" s="116" t="s">
        <v>13</v>
      </c>
      <c r="C28" s="109" t="s">
        <v>1298</v>
      </c>
      <c r="D28" s="109" t="s">
        <v>1212</v>
      </c>
      <c r="E28" s="109" t="s">
        <v>313</v>
      </c>
      <c r="F28" s="114">
        <v>5.0799999999999998E-2</v>
      </c>
      <c r="G28" s="109"/>
      <c r="H28" s="111">
        <v>42425</v>
      </c>
      <c r="I28" s="111">
        <v>42370</v>
      </c>
      <c r="J28" s="109" t="s">
        <v>1164</v>
      </c>
      <c r="K28" s="109" t="s">
        <v>1299</v>
      </c>
      <c r="L28" s="109" t="s">
        <v>1143</v>
      </c>
      <c r="M28" s="109" t="s">
        <v>1143</v>
      </c>
      <c r="N28" s="109" t="s">
        <v>1143</v>
      </c>
      <c r="O28" s="109" t="s">
        <v>1143</v>
      </c>
      <c r="P28" s="109" t="s">
        <v>1300</v>
      </c>
      <c r="Q28" s="115" t="s">
        <v>151</v>
      </c>
    </row>
    <row r="29" spans="1:17" ht="16" x14ac:dyDescent="0.2">
      <c r="A29" s="109">
        <v>752</v>
      </c>
      <c r="B29" s="115" t="s">
        <v>102</v>
      </c>
      <c r="C29" s="109" t="s">
        <v>1301</v>
      </c>
      <c r="D29" s="109" t="s">
        <v>1141</v>
      </c>
      <c r="E29" s="109" t="s">
        <v>293</v>
      </c>
      <c r="F29" s="109" t="s">
        <v>37</v>
      </c>
      <c r="G29" s="109" t="s">
        <v>37</v>
      </c>
      <c r="H29" s="111">
        <v>42412</v>
      </c>
      <c r="I29" s="111">
        <v>42412</v>
      </c>
      <c r="J29" s="109" t="s">
        <v>1164</v>
      </c>
      <c r="K29" s="109" t="s">
        <v>1302</v>
      </c>
      <c r="L29" s="109" t="s">
        <v>1143</v>
      </c>
      <c r="M29" s="109" t="s">
        <v>1143</v>
      </c>
      <c r="N29" s="109" t="s">
        <v>1143</v>
      </c>
      <c r="O29" s="109" t="s">
        <v>1143</v>
      </c>
      <c r="P29" s="109" t="s">
        <v>1303</v>
      </c>
      <c r="Q29" s="112" t="s">
        <v>115</v>
      </c>
    </row>
    <row r="30" spans="1:17" ht="16" x14ac:dyDescent="0.2">
      <c r="A30" s="109">
        <v>822</v>
      </c>
      <c r="B30" s="116" t="s">
        <v>13</v>
      </c>
      <c r="C30" s="109" t="s">
        <v>1304</v>
      </c>
      <c r="D30" s="109" t="s">
        <v>1141</v>
      </c>
      <c r="E30" s="109" t="s">
        <v>293</v>
      </c>
      <c r="F30" s="109" t="s">
        <v>37</v>
      </c>
      <c r="G30" s="109" t="s">
        <v>37</v>
      </c>
      <c r="H30" s="111">
        <v>42398</v>
      </c>
      <c r="I30" s="111">
        <v>42401</v>
      </c>
      <c r="J30" s="109" t="s">
        <v>1305</v>
      </c>
      <c r="K30" s="109" t="s">
        <v>1143</v>
      </c>
      <c r="L30" s="109" t="s">
        <v>1143</v>
      </c>
      <c r="M30" s="109" t="s">
        <v>1143</v>
      </c>
      <c r="N30" s="109" t="s">
        <v>1143</v>
      </c>
      <c r="O30" s="109" t="s">
        <v>1224</v>
      </c>
      <c r="P30" s="109" t="s">
        <v>1306</v>
      </c>
      <c r="Q30" s="115" t="s">
        <v>151</v>
      </c>
    </row>
    <row r="31" spans="1:17" ht="16" x14ac:dyDescent="0.2">
      <c r="A31" s="109">
        <v>822</v>
      </c>
      <c r="B31" s="116" t="s">
        <v>13</v>
      </c>
      <c r="C31" s="109" t="s">
        <v>1304</v>
      </c>
      <c r="D31" s="109" t="s">
        <v>1141</v>
      </c>
      <c r="E31" s="109" t="s">
        <v>313</v>
      </c>
      <c r="F31" s="114">
        <v>4.5699999999999998E-2</v>
      </c>
      <c r="G31" s="109" t="s">
        <v>37</v>
      </c>
      <c r="H31" s="111">
        <v>42403</v>
      </c>
      <c r="I31" s="111">
        <v>42370</v>
      </c>
      <c r="J31" s="109" t="s">
        <v>1307</v>
      </c>
      <c r="K31" s="109"/>
      <c r="L31" s="109" t="s">
        <v>1164</v>
      </c>
      <c r="M31" s="109" t="s">
        <v>1308</v>
      </c>
      <c r="N31" s="109" t="s">
        <v>1143</v>
      </c>
      <c r="O31" s="109" t="s">
        <v>1277</v>
      </c>
      <c r="P31" s="109" t="s">
        <v>1309</v>
      </c>
      <c r="Q31" s="115" t="s">
        <v>151</v>
      </c>
    </row>
    <row r="32" spans="1:17" ht="16" x14ac:dyDescent="0.2">
      <c r="A32" s="109">
        <v>835</v>
      </c>
      <c r="B32" s="113" t="s">
        <v>63</v>
      </c>
      <c r="C32" s="109" t="s">
        <v>1310</v>
      </c>
      <c r="D32" s="109" t="s">
        <v>1212</v>
      </c>
      <c r="E32" s="109" t="s">
        <v>313</v>
      </c>
      <c r="F32" s="114">
        <v>3.5700000000000003E-2</v>
      </c>
      <c r="G32" s="109" t="s">
        <v>37</v>
      </c>
      <c r="H32" s="111">
        <v>42429</v>
      </c>
      <c r="I32" s="111">
        <v>42370</v>
      </c>
      <c r="J32" s="109" t="s">
        <v>1311</v>
      </c>
      <c r="K32" s="109" t="s">
        <v>1143</v>
      </c>
      <c r="L32" s="109" t="s">
        <v>1143</v>
      </c>
      <c r="M32" s="109" t="s">
        <v>1312</v>
      </c>
      <c r="N32" s="109" t="s">
        <v>1313</v>
      </c>
      <c r="O32" s="109" t="s">
        <v>1143</v>
      </c>
      <c r="P32" s="109" t="s">
        <v>1314</v>
      </c>
      <c r="Q32" s="117" t="s">
        <v>1241</v>
      </c>
    </row>
    <row r="33" spans="1:17" ht="17" x14ac:dyDescent="0.2">
      <c r="A33" s="109">
        <v>866</v>
      </c>
      <c r="B33" s="96" t="s">
        <v>713</v>
      </c>
      <c r="C33" s="109" t="s">
        <v>1315</v>
      </c>
      <c r="D33" s="109" t="s">
        <v>1141</v>
      </c>
      <c r="E33" s="109" t="s">
        <v>293</v>
      </c>
      <c r="F33" s="109" t="s">
        <v>37</v>
      </c>
      <c r="G33" s="109" t="s">
        <v>37</v>
      </c>
      <c r="H33" s="111">
        <v>42419</v>
      </c>
      <c r="I33" s="111">
        <v>42419</v>
      </c>
      <c r="J33" s="109" t="s">
        <v>1164</v>
      </c>
      <c r="K33" s="109" t="s">
        <v>1316</v>
      </c>
      <c r="L33" s="109" t="s">
        <v>1143</v>
      </c>
      <c r="M33" s="109" t="s">
        <v>1143</v>
      </c>
      <c r="N33" s="109" t="s">
        <v>1143</v>
      </c>
      <c r="O33" s="109" t="s">
        <v>1143</v>
      </c>
      <c r="P33" s="109" t="s">
        <v>1317</v>
      </c>
      <c r="Q33" s="113" t="s">
        <v>1153</v>
      </c>
    </row>
    <row r="34" spans="1:17" ht="16" x14ac:dyDescent="0.2">
      <c r="A34" s="109">
        <v>878</v>
      </c>
      <c r="B34" s="112" t="s">
        <v>53</v>
      </c>
      <c r="C34" s="109" t="s">
        <v>1318</v>
      </c>
      <c r="D34" s="109" t="s">
        <v>1141</v>
      </c>
      <c r="E34" s="109" t="s">
        <v>313</v>
      </c>
      <c r="F34" s="114">
        <v>8.9399999999999993E-2</v>
      </c>
      <c r="G34" s="109" t="s">
        <v>37</v>
      </c>
      <c r="H34" s="111">
        <v>42411</v>
      </c>
      <c r="I34" s="111">
        <v>42370</v>
      </c>
      <c r="J34" s="109" t="s">
        <v>1319</v>
      </c>
      <c r="K34" s="109" t="s">
        <v>1320</v>
      </c>
      <c r="L34" s="109" t="s">
        <v>1143</v>
      </c>
      <c r="M34" s="109" t="s">
        <v>1143</v>
      </c>
      <c r="N34" s="109" t="s">
        <v>1143</v>
      </c>
      <c r="O34" s="109" t="s">
        <v>1143</v>
      </c>
      <c r="P34" s="109" t="s">
        <v>1321</v>
      </c>
      <c r="Q34" s="119" t="s">
        <v>1174</v>
      </c>
    </row>
    <row r="35" spans="1:17" ht="17" x14ac:dyDescent="0.2">
      <c r="A35" s="479">
        <v>895</v>
      </c>
      <c r="B35" s="554" t="s">
        <v>35</v>
      </c>
      <c r="C35" s="479" t="s">
        <v>1322</v>
      </c>
      <c r="D35" s="479" t="s">
        <v>1141</v>
      </c>
      <c r="E35" s="479" t="s">
        <v>293</v>
      </c>
      <c r="F35" s="479" t="s">
        <v>37</v>
      </c>
      <c r="G35" s="479" t="s">
        <v>37</v>
      </c>
      <c r="H35" s="90">
        <v>42377</v>
      </c>
      <c r="I35" s="90">
        <v>42403</v>
      </c>
      <c r="J35" s="91" t="s">
        <v>1323</v>
      </c>
      <c r="K35" s="91" t="s">
        <v>1277</v>
      </c>
      <c r="L35" s="91" t="s">
        <v>1143</v>
      </c>
      <c r="M35" s="91" t="s">
        <v>1143</v>
      </c>
      <c r="N35" s="91" t="s">
        <v>1143</v>
      </c>
      <c r="O35" s="91" t="s">
        <v>1143</v>
      </c>
      <c r="P35" s="91" t="s">
        <v>1324</v>
      </c>
      <c r="Q35" s="484" t="s">
        <v>113</v>
      </c>
    </row>
    <row r="36" spans="1:17" ht="17" x14ac:dyDescent="0.2">
      <c r="A36" s="479"/>
      <c r="B36" s="554"/>
      <c r="C36" s="479"/>
      <c r="D36" s="479"/>
      <c r="E36" s="479"/>
      <c r="F36" s="479"/>
      <c r="G36" s="479"/>
      <c r="H36" s="482" t="s">
        <v>1145</v>
      </c>
      <c r="I36" s="482"/>
      <c r="J36" s="93" t="s">
        <v>1325</v>
      </c>
      <c r="K36" s="93" t="s">
        <v>1143</v>
      </c>
      <c r="L36" s="93" t="s">
        <v>1221</v>
      </c>
      <c r="M36" s="93" t="s">
        <v>1143</v>
      </c>
      <c r="N36" s="93" t="s">
        <v>1143</v>
      </c>
      <c r="O36" s="93" t="s">
        <v>1143</v>
      </c>
      <c r="P36" s="93" t="s">
        <v>1326</v>
      </c>
      <c r="Q36" s="484"/>
    </row>
    <row r="37" spans="1:17" ht="17" x14ac:dyDescent="0.2">
      <c r="A37" s="479">
        <v>896</v>
      </c>
      <c r="B37" s="484" t="s">
        <v>13</v>
      </c>
      <c r="C37" s="479" t="s">
        <v>1327</v>
      </c>
      <c r="D37" s="479" t="s">
        <v>1141</v>
      </c>
      <c r="E37" s="479" t="s">
        <v>293</v>
      </c>
      <c r="F37" s="479" t="s">
        <v>37</v>
      </c>
      <c r="G37" s="479" t="s">
        <v>37</v>
      </c>
      <c r="H37" s="90">
        <v>42377</v>
      </c>
      <c r="I37" s="90">
        <v>42403</v>
      </c>
      <c r="J37" s="91" t="s">
        <v>1328</v>
      </c>
      <c r="K37" s="91" t="s">
        <v>1329</v>
      </c>
      <c r="L37" s="91" t="s">
        <v>1143</v>
      </c>
      <c r="M37" s="91" t="s">
        <v>1143</v>
      </c>
      <c r="N37" s="91" t="s">
        <v>1143</v>
      </c>
      <c r="O37" s="91" t="s">
        <v>1143</v>
      </c>
      <c r="P37" s="91" t="s">
        <v>1330</v>
      </c>
      <c r="Q37" s="484" t="s">
        <v>113</v>
      </c>
    </row>
    <row r="38" spans="1:17" ht="17" x14ac:dyDescent="0.2">
      <c r="A38" s="479"/>
      <c r="B38" s="484"/>
      <c r="C38" s="479"/>
      <c r="D38" s="479"/>
      <c r="E38" s="479"/>
      <c r="F38" s="479"/>
      <c r="G38" s="479"/>
      <c r="H38" s="482" t="s">
        <v>1145</v>
      </c>
      <c r="I38" s="482"/>
      <c r="J38" s="93" t="s">
        <v>1331</v>
      </c>
      <c r="K38" s="93" t="s">
        <v>1143</v>
      </c>
      <c r="L38" s="93" t="s">
        <v>1143</v>
      </c>
      <c r="M38" s="93" t="s">
        <v>1143</v>
      </c>
      <c r="N38" s="93" t="s">
        <v>1143</v>
      </c>
      <c r="O38" s="93" t="s">
        <v>1143</v>
      </c>
      <c r="P38" s="93" t="s">
        <v>1332</v>
      </c>
      <c r="Q38" s="484"/>
    </row>
    <row r="39" spans="1:17" ht="40" customHeight="1" x14ac:dyDescent="0.2">
      <c r="A39" s="488" t="s">
        <v>1206</v>
      </c>
      <c r="B39" s="488"/>
      <c r="C39" s="108"/>
      <c r="D39" s="488">
        <v>32</v>
      </c>
      <c r="E39" s="488"/>
      <c r="F39" s="488"/>
      <c r="G39" s="488"/>
      <c r="H39" s="488"/>
      <c r="I39" s="488"/>
      <c r="J39" s="108" t="s">
        <v>1333</v>
      </c>
      <c r="K39" s="108" t="s">
        <v>1334</v>
      </c>
      <c r="L39" s="108" t="s">
        <v>1335</v>
      </c>
      <c r="M39" s="108" t="s">
        <v>1336</v>
      </c>
      <c r="N39" s="108" t="s">
        <v>1337</v>
      </c>
      <c r="O39" s="108" t="s">
        <v>1338</v>
      </c>
      <c r="P39" s="490" t="s">
        <v>1339</v>
      </c>
      <c r="Q39" s="490"/>
    </row>
  </sheetData>
  <mergeCells count="32">
    <mergeCell ref="P39:Q39"/>
    <mergeCell ref="Q35:Q36"/>
    <mergeCell ref="H36:I36"/>
    <mergeCell ref="A37:A38"/>
    <mergeCell ref="B37:B38"/>
    <mergeCell ref="C37:C38"/>
    <mergeCell ref="D37:D38"/>
    <mergeCell ref="E37:E38"/>
    <mergeCell ref="F37:F38"/>
    <mergeCell ref="G37:G38"/>
    <mergeCell ref="Q37:Q38"/>
    <mergeCell ref="F35:F36"/>
    <mergeCell ref="G35:G36"/>
    <mergeCell ref="H38:I38"/>
    <mergeCell ref="A39:B39"/>
    <mergeCell ref="D39:I39"/>
    <mergeCell ref="A35:A36"/>
    <mergeCell ref="B35:B36"/>
    <mergeCell ref="C35:C36"/>
    <mergeCell ref="D35:D36"/>
    <mergeCell ref="E35:E36"/>
    <mergeCell ref="A1:Q1"/>
    <mergeCell ref="A2:Q2"/>
    <mergeCell ref="A18:A19"/>
    <mergeCell ref="B18:B19"/>
    <mergeCell ref="C18:C19"/>
    <mergeCell ref="D18:D19"/>
    <mergeCell ref="E18:E19"/>
    <mergeCell ref="F18:F19"/>
    <mergeCell ref="G18:G19"/>
    <mergeCell ref="Q18:Q19"/>
    <mergeCell ref="H19:I19"/>
  </mergeCell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/>
  </sheetPr>
  <dimension ref="A1:S25"/>
  <sheetViews>
    <sheetView topLeftCell="F1" workbookViewId="0">
      <selection activeCell="AE15" sqref="AE15"/>
    </sheetView>
  </sheetViews>
  <sheetFormatPr baseColWidth="10" defaultColWidth="8.83203125" defaultRowHeight="15" x14ac:dyDescent="0.2"/>
  <cols>
    <col min="1" max="1" width="6.83203125" bestFit="1" customWidth="1"/>
    <col min="2" max="2" width="11.5" bestFit="1" customWidth="1"/>
    <col min="3" max="3" width="2" bestFit="1" customWidth="1"/>
    <col min="4" max="4" width="25.1640625" bestFit="1" customWidth="1"/>
    <col min="5" max="5" width="9.6640625" bestFit="1" customWidth="1"/>
    <col min="6" max="6" width="10.83203125" bestFit="1" customWidth="1"/>
    <col min="7" max="7" width="6.83203125" bestFit="1" customWidth="1"/>
    <col min="8" max="8" width="7.5" bestFit="1" customWidth="1"/>
    <col min="9" max="10" width="11" bestFit="1" customWidth="1"/>
    <col min="11" max="11" width="16.1640625" bestFit="1" customWidth="1"/>
    <col min="12" max="12" width="16.83203125" bestFit="1" customWidth="1"/>
    <col min="13" max="13" width="15.1640625" bestFit="1" customWidth="1"/>
    <col min="14" max="14" width="15.33203125" bestFit="1" customWidth="1"/>
    <col min="15" max="15" width="14.1640625" bestFit="1" customWidth="1"/>
    <col min="16" max="16" width="16" bestFit="1" customWidth="1"/>
    <col min="17" max="17" width="16.5" bestFit="1" customWidth="1"/>
    <col min="18" max="18" width="28.1640625" customWidth="1"/>
    <col min="19" max="19" width="18.83203125" bestFit="1" customWidth="1"/>
  </cols>
  <sheetData>
    <row r="1" spans="1:19" ht="16" thickBo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16" thickBot="1" x14ac:dyDescent="0.25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645" t="s">
        <v>2916</v>
      </c>
      <c r="S2" s="646"/>
    </row>
    <row r="3" spans="1:19" ht="16" thickBot="1" x14ac:dyDescent="0.25">
      <c r="A3" s="299" t="s">
        <v>279</v>
      </c>
      <c r="B3" s="300" t="s">
        <v>34</v>
      </c>
      <c r="C3" s="300"/>
      <c r="D3" s="300" t="s">
        <v>73</v>
      </c>
      <c r="E3" s="300" t="s">
        <v>281</v>
      </c>
      <c r="F3" s="300" t="s">
        <v>2917</v>
      </c>
      <c r="G3" s="300" t="s">
        <v>282</v>
      </c>
      <c r="H3" s="301" t="s">
        <v>2918</v>
      </c>
      <c r="I3" s="300" t="s">
        <v>2418</v>
      </c>
      <c r="J3" s="300" t="s">
        <v>1139</v>
      </c>
      <c r="K3" s="300" t="s">
        <v>285</v>
      </c>
      <c r="L3" s="300" t="s">
        <v>286</v>
      </c>
      <c r="M3" s="300" t="s">
        <v>287</v>
      </c>
      <c r="N3" s="300" t="s">
        <v>288</v>
      </c>
      <c r="O3" s="300" t="s">
        <v>289</v>
      </c>
      <c r="P3" s="300" t="s">
        <v>290</v>
      </c>
      <c r="Q3" s="302" t="s">
        <v>24</v>
      </c>
      <c r="R3" s="303" t="s">
        <v>291</v>
      </c>
      <c r="S3" s="304" t="s">
        <v>203</v>
      </c>
    </row>
    <row r="4" spans="1:19" ht="16" thickBot="1" x14ac:dyDescent="0.25">
      <c r="A4" s="320">
        <v>107</v>
      </c>
      <c r="B4" s="344" t="s">
        <v>102</v>
      </c>
      <c r="C4" s="311">
        <v>2</v>
      </c>
      <c r="D4" s="311" t="s">
        <v>2800</v>
      </c>
      <c r="E4" s="311" t="s">
        <v>3007</v>
      </c>
      <c r="F4" s="311" t="s">
        <v>2420</v>
      </c>
      <c r="G4" s="322">
        <v>0</v>
      </c>
      <c r="H4" s="309" t="s">
        <v>37</v>
      </c>
      <c r="I4" s="323">
        <v>42789</v>
      </c>
      <c r="J4" s="323">
        <v>42790</v>
      </c>
      <c r="K4" s="311" t="s">
        <v>3008</v>
      </c>
      <c r="L4" s="311" t="s">
        <v>3009</v>
      </c>
      <c r="M4" s="311" t="s">
        <v>296</v>
      </c>
      <c r="N4" s="311" t="s">
        <v>296</v>
      </c>
      <c r="O4" s="311" t="s">
        <v>297</v>
      </c>
      <c r="P4" s="311" t="s">
        <v>295</v>
      </c>
      <c r="Q4" s="312" t="s">
        <v>3010</v>
      </c>
      <c r="R4" s="345" t="s">
        <v>628</v>
      </c>
      <c r="S4" s="331" t="s">
        <v>3011</v>
      </c>
    </row>
    <row r="5" spans="1:19" ht="16" thickBot="1" x14ac:dyDescent="0.25">
      <c r="A5" s="320">
        <v>239</v>
      </c>
      <c r="B5" s="346" t="s">
        <v>53</v>
      </c>
      <c r="C5" s="311">
        <v>2</v>
      </c>
      <c r="D5" s="311" t="s">
        <v>3012</v>
      </c>
      <c r="E5" s="311" t="s">
        <v>3007</v>
      </c>
      <c r="F5" s="311" t="s">
        <v>2430</v>
      </c>
      <c r="G5" s="322">
        <v>0</v>
      </c>
      <c r="H5" s="316" t="s">
        <v>37</v>
      </c>
      <c r="I5" s="323">
        <v>42765</v>
      </c>
      <c r="J5" s="323">
        <v>42767</v>
      </c>
      <c r="K5" s="311" t="s">
        <v>294</v>
      </c>
      <c r="L5" s="311" t="s">
        <v>3013</v>
      </c>
      <c r="M5" s="311" t="s">
        <v>296</v>
      </c>
      <c r="N5" s="311" t="s">
        <v>610</v>
      </c>
      <c r="O5" s="311" t="s">
        <v>297</v>
      </c>
      <c r="P5" s="311" t="s">
        <v>295</v>
      </c>
      <c r="Q5" s="312" t="s">
        <v>3013</v>
      </c>
      <c r="R5" s="345" t="s">
        <v>501</v>
      </c>
      <c r="S5" s="331" t="s">
        <v>3014</v>
      </c>
    </row>
    <row r="6" spans="1:19" ht="16" thickBot="1" x14ac:dyDescent="0.25">
      <c r="A6" s="320">
        <v>333</v>
      </c>
      <c r="B6" s="347" t="s">
        <v>337</v>
      </c>
      <c r="C6" s="311">
        <v>2</v>
      </c>
      <c r="D6" s="311" t="s">
        <v>3015</v>
      </c>
      <c r="E6" s="311" t="s">
        <v>3007</v>
      </c>
      <c r="F6" s="311" t="s">
        <v>1559</v>
      </c>
      <c r="G6" s="322">
        <v>0</v>
      </c>
      <c r="H6" s="311" t="s">
        <v>37</v>
      </c>
      <c r="I6" s="323">
        <v>42765</v>
      </c>
      <c r="J6" s="323">
        <v>42780</v>
      </c>
      <c r="K6" s="311" t="s">
        <v>3016</v>
      </c>
      <c r="L6" s="311" t="s">
        <v>383</v>
      </c>
      <c r="M6" s="311" t="s">
        <v>3017</v>
      </c>
      <c r="N6" s="311" t="s">
        <v>296</v>
      </c>
      <c r="O6" s="311" t="s">
        <v>297</v>
      </c>
      <c r="P6" s="311" t="s">
        <v>295</v>
      </c>
      <c r="Q6" s="312" t="s">
        <v>3018</v>
      </c>
      <c r="R6" s="348" t="s">
        <v>641</v>
      </c>
      <c r="S6" s="331" t="s">
        <v>3019</v>
      </c>
    </row>
    <row r="7" spans="1:19" ht="16" thickBot="1" x14ac:dyDescent="0.25">
      <c r="A7" s="320">
        <v>347</v>
      </c>
      <c r="B7" s="326" t="s">
        <v>13</v>
      </c>
      <c r="C7" s="311">
        <v>2</v>
      </c>
      <c r="D7" s="311" t="s">
        <v>512</v>
      </c>
      <c r="E7" s="311" t="s">
        <v>3007</v>
      </c>
      <c r="F7" s="311" t="s">
        <v>1559</v>
      </c>
      <c r="G7" s="322">
        <v>0</v>
      </c>
      <c r="H7" s="311" t="s">
        <v>395</v>
      </c>
      <c r="I7" s="323">
        <v>42783</v>
      </c>
      <c r="J7" s="323">
        <v>42783</v>
      </c>
      <c r="K7" s="311" t="s">
        <v>3020</v>
      </c>
      <c r="L7" s="311" t="s">
        <v>383</v>
      </c>
      <c r="M7" s="311" t="s">
        <v>296</v>
      </c>
      <c r="N7" s="311" t="s">
        <v>296</v>
      </c>
      <c r="O7" s="311" t="s">
        <v>297</v>
      </c>
      <c r="P7" s="311" t="s">
        <v>295</v>
      </c>
      <c r="Q7" s="312" t="s">
        <v>3021</v>
      </c>
      <c r="R7" s="327" t="s">
        <v>109</v>
      </c>
      <c r="S7" s="331" t="s">
        <v>3022</v>
      </c>
    </row>
    <row r="8" spans="1:19" ht="16" thickBot="1" x14ac:dyDescent="0.25">
      <c r="A8" s="320">
        <v>381</v>
      </c>
      <c r="B8" s="349" t="s">
        <v>16</v>
      </c>
      <c r="C8" s="311">
        <v>2</v>
      </c>
      <c r="D8" s="311" t="s">
        <v>3023</v>
      </c>
      <c r="E8" s="311" t="s">
        <v>3007</v>
      </c>
      <c r="F8" s="311" t="s">
        <v>1559</v>
      </c>
      <c r="G8" s="322">
        <v>0.1449</v>
      </c>
      <c r="H8" s="311" t="s">
        <v>37</v>
      </c>
      <c r="I8" s="323">
        <v>42766</v>
      </c>
      <c r="J8" s="323">
        <v>42790</v>
      </c>
      <c r="K8" s="311" t="s">
        <v>294</v>
      </c>
      <c r="L8" s="311" t="s">
        <v>383</v>
      </c>
      <c r="M8" s="311" t="s">
        <v>296</v>
      </c>
      <c r="N8" s="311" t="s">
        <v>296</v>
      </c>
      <c r="O8" s="311" t="s">
        <v>3024</v>
      </c>
      <c r="P8" s="311" t="s">
        <v>295</v>
      </c>
      <c r="Q8" s="312" t="s">
        <v>3025</v>
      </c>
      <c r="R8" s="350" t="s">
        <v>115</v>
      </c>
      <c r="S8" s="331" t="s">
        <v>3026</v>
      </c>
    </row>
    <row r="9" spans="1:19" ht="16" thickBot="1" x14ac:dyDescent="0.25">
      <c r="A9" s="320">
        <v>399</v>
      </c>
      <c r="B9" s="351" t="s">
        <v>64</v>
      </c>
      <c r="C9" s="311">
        <v>2</v>
      </c>
      <c r="D9" s="311" t="s">
        <v>3027</v>
      </c>
      <c r="E9" s="311" t="s">
        <v>3007</v>
      </c>
      <c r="F9" s="311" t="s">
        <v>1559</v>
      </c>
      <c r="G9" s="322">
        <v>5.3E-3</v>
      </c>
      <c r="H9" s="311" t="s">
        <v>395</v>
      </c>
      <c r="I9" s="323">
        <v>42786</v>
      </c>
      <c r="J9" s="323">
        <v>42787</v>
      </c>
      <c r="K9" s="311" t="s">
        <v>3028</v>
      </c>
      <c r="L9" s="311" t="s">
        <v>383</v>
      </c>
      <c r="M9" s="311" t="s">
        <v>296</v>
      </c>
      <c r="N9" s="311" t="s">
        <v>296</v>
      </c>
      <c r="O9" s="311" t="s">
        <v>3029</v>
      </c>
      <c r="P9" s="311" t="s">
        <v>295</v>
      </c>
      <c r="Q9" s="312" t="s">
        <v>3030</v>
      </c>
      <c r="R9" s="352" t="s">
        <v>151</v>
      </c>
      <c r="S9" s="331" t="s">
        <v>3031</v>
      </c>
    </row>
    <row r="10" spans="1:19" ht="16" thickBot="1" x14ac:dyDescent="0.25">
      <c r="A10" s="320">
        <v>403</v>
      </c>
      <c r="B10" s="353" t="s">
        <v>35</v>
      </c>
      <c r="C10" s="311">
        <v>2</v>
      </c>
      <c r="D10" s="311" t="s">
        <v>3032</v>
      </c>
      <c r="E10" s="311" t="s">
        <v>3007</v>
      </c>
      <c r="F10" s="311" t="s">
        <v>1559</v>
      </c>
      <c r="G10" s="322">
        <v>0</v>
      </c>
      <c r="H10" s="311" t="s">
        <v>37</v>
      </c>
      <c r="I10" s="323">
        <v>42780</v>
      </c>
      <c r="J10" s="323">
        <v>42786</v>
      </c>
      <c r="K10" s="311" t="s">
        <v>294</v>
      </c>
      <c r="L10" s="311" t="s">
        <v>383</v>
      </c>
      <c r="M10" s="311" t="s">
        <v>2943</v>
      </c>
      <c r="N10" s="311" t="s">
        <v>3033</v>
      </c>
      <c r="O10" s="311" t="s">
        <v>297</v>
      </c>
      <c r="P10" s="311" t="s">
        <v>295</v>
      </c>
      <c r="Q10" s="312" t="s">
        <v>3034</v>
      </c>
      <c r="R10" s="345" t="s">
        <v>628</v>
      </c>
      <c r="S10" s="331" t="s">
        <v>3035</v>
      </c>
    </row>
    <row r="11" spans="1:19" ht="16" thickBot="1" x14ac:dyDescent="0.25">
      <c r="A11" s="320">
        <v>655</v>
      </c>
      <c r="B11" s="354" t="s">
        <v>182</v>
      </c>
      <c r="C11" s="311">
        <v>2</v>
      </c>
      <c r="D11" s="311" t="s">
        <v>1911</v>
      </c>
      <c r="E11" s="311" t="s">
        <v>3007</v>
      </c>
      <c r="F11" s="311" t="s">
        <v>2420</v>
      </c>
      <c r="G11" s="322">
        <v>0</v>
      </c>
      <c r="H11" s="311" t="s">
        <v>395</v>
      </c>
      <c r="I11" s="323">
        <v>42788</v>
      </c>
      <c r="J11" s="323">
        <v>42788</v>
      </c>
      <c r="K11" s="311" t="s">
        <v>3036</v>
      </c>
      <c r="L11" s="311" t="s">
        <v>3037</v>
      </c>
      <c r="M11" s="311" t="s">
        <v>296</v>
      </c>
      <c r="N11" s="311" t="s">
        <v>296</v>
      </c>
      <c r="O11" s="311" t="s">
        <v>297</v>
      </c>
      <c r="P11" s="311" t="s">
        <v>295</v>
      </c>
      <c r="Q11" s="312" t="s">
        <v>3038</v>
      </c>
      <c r="R11" s="355" t="s">
        <v>1174</v>
      </c>
      <c r="S11" s="331" t="s">
        <v>3039</v>
      </c>
    </row>
    <row r="12" spans="1:19" ht="16" thickBot="1" x14ac:dyDescent="0.25">
      <c r="A12" s="320">
        <v>717</v>
      </c>
      <c r="B12" s="347" t="s">
        <v>337</v>
      </c>
      <c r="C12" s="311">
        <v>2</v>
      </c>
      <c r="D12" s="311" t="s">
        <v>3040</v>
      </c>
      <c r="E12" s="311" t="s">
        <v>3007</v>
      </c>
      <c r="F12" s="311" t="s">
        <v>2430</v>
      </c>
      <c r="G12" s="322">
        <v>0</v>
      </c>
      <c r="H12" s="311" t="s">
        <v>395</v>
      </c>
      <c r="I12" s="323">
        <v>42774</v>
      </c>
      <c r="J12" s="323">
        <v>42775</v>
      </c>
      <c r="K12" s="311" t="s">
        <v>294</v>
      </c>
      <c r="L12" s="311" t="s">
        <v>3041</v>
      </c>
      <c r="M12" s="311" t="s">
        <v>296</v>
      </c>
      <c r="N12" s="311" t="s">
        <v>296</v>
      </c>
      <c r="O12" s="311" t="s">
        <v>297</v>
      </c>
      <c r="P12" s="311" t="s">
        <v>295</v>
      </c>
      <c r="Q12" s="312" t="s">
        <v>3042</v>
      </c>
      <c r="R12" s="348" t="s">
        <v>641</v>
      </c>
      <c r="S12" s="331" t="s">
        <v>3043</v>
      </c>
    </row>
    <row r="13" spans="1:19" ht="16" thickBot="1" x14ac:dyDescent="0.25">
      <c r="A13" s="320">
        <v>840</v>
      </c>
      <c r="B13" s="349" t="s">
        <v>16</v>
      </c>
      <c r="C13" s="311">
        <v>2</v>
      </c>
      <c r="D13" s="311" t="s">
        <v>596</v>
      </c>
      <c r="E13" s="311" t="s">
        <v>3007</v>
      </c>
      <c r="F13" s="311" t="s">
        <v>1702</v>
      </c>
      <c r="G13" s="322">
        <v>0</v>
      </c>
      <c r="H13" s="311" t="s">
        <v>395</v>
      </c>
      <c r="I13" s="323">
        <v>42782</v>
      </c>
      <c r="J13" s="323">
        <v>42783</v>
      </c>
      <c r="K13" s="311" t="s">
        <v>294</v>
      </c>
      <c r="L13" s="311" t="s">
        <v>383</v>
      </c>
      <c r="M13" s="311" t="s">
        <v>296</v>
      </c>
      <c r="N13" s="311" t="s">
        <v>296</v>
      </c>
      <c r="O13" s="311" t="s">
        <v>297</v>
      </c>
      <c r="P13" s="311" t="s">
        <v>3044</v>
      </c>
      <c r="Q13" s="312" t="s">
        <v>3045</v>
      </c>
      <c r="R13" s="327" t="s">
        <v>109</v>
      </c>
      <c r="S13" s="331" t="s">
        <v>3046</v>
      </c>
    </row>
    <row r="14" spans="1:19" ht="16" thickBot="1" x14ac:dyDescent="0.25">
      <c r="A14" s="320">
        <v>977</v>
      </c>
      <c r="B14" s="346" t="s">
        <v>53</v>
      </c>
      <c r="C14" s="311">
        <v>2</v>
      </c>
      <c r="D14" s="311" t="s">
        <v>2385</v>
      </c>
      <c r="E14" s="311" t="s">
        <v>3007</v>
      </c>
      <c r="F14" s="311" t="s">
        <v>2430</v>
      </c>
      <c r="G14" s="322">
        <v>4.7399999999999998E-2</v>
      </c>
      <c r="H14" s="311" t="s">
        <v>395</v>
      </c>
      <c r="I14" s="323">
        <v>42767</v>
      </c>
      <c r="J14" s="323">
        <v>42776</v>
      </c>
      <c r="K14" s="311" t="s">
        <v>294</v>
      </c>
      <c r="L14" s="311" t="s">
        <v>3047</v>
      </c>
      <c r="M14" s="311" t="s">
        <v>296</v>
      </c>
      <c r="N14" s="311" t="s">
        <v>296</v>
      </c>
      <c r="O14" s="311" t="s">
        <v>297</v>
      </c>
      <c r="P14" s="311" t="s">
        <v>3048</v>
      </c>
      <c r="Q14" s="312" t="s">
        <v>3049</v>
      </c>
      <c r="R14" s="345" t="s">
        <v>501</v>
      </c>
      <c r="S14" s="331" t="s">
        <v>3050</v>
      </c>
    </row>
    <row r="15" spans="1:19" ht="16" thickBot="1" x14ac:dyDescent="0.25">
      <c r="A15" s="647">
        <v>978</v>
      </c>
      <c r="B15" s="664" t="s">
        <v>102</v>
      </c>
      <c r="C15" s="647">
        <v>2</v>
      </c>
      <c r="D15" s="647" t="s">
        <v>3051</v>
      </c>
      <c r="E15" s="647" t="s">
        <v>2619</v>
      </c>
      <c r="F15" s="647" t="s">
        <v>1559</v>
      </c>
      <c r="G15" s="651">
        <v>0</v>
      </c>
      <c r="H15" s="311" t="s">
        <v>37</v>
      </c>
      <c r="I15" s="323">
        <v>42590</v>
      </c>
      <c r="J15" s="323">
        <v>42767</v>
      </c>
      <c r="K15" s="311" t="s">
        <v>3052</v>
      </c>
      <c r="L15" s="311" t="s">
        <v>959</v>
      </c>
      <c r="M15" s="311" t="s">
        <v>296</v>
      </c>
      <c r="N15" s="311" t="s">
        <v>296</v>
      </c>
      <c r="O15" s="311" t="s">
        <v>297</v>
      </c>
      <c r="P15" s="311" t="s">
        <v>295</v>
      </c>
      <c r="Q15" s="312" t="s">
        <v>3053</v>
      </c>
      <c r="R15" s="693" t="s">
        <v>336</v>
      </c>
      <c r="S15" s="647" t="s">
        <v>3054</v>
      </c>
    </row>
    <row r="16" spans="1:19" ht="16" thickBot="1" x14ac:dyDescent="0.25">
      <c r="A16" s="648"/>
      <c r="B16" s="665"/>
      <c r="C16" s="648"/>
      <c r="D16" s="648"/>
      <c r="E16" s="648"/>
      <c r="F16" s="648"/>
      <c r="G16" s="652"/>
      <c r="H16" s="657" t="s">
        <v>365</v>
      </c>
      <c r="I16" s="658"/>
      <c r="J16" s="659"/>
      <c r="K16" s="311" t="s">
        <v>3055</v>
      </c>
      <c r="L16" s="311" t="s">
        <v>3056</v>
      </c>
      <c r="M16" s="311" t="s">
        <v>296</v>
      </c>
      <c r="N16" s="311" t="s">
        <v>296</v>
      </c>
      <c r="O16" s="311" t="s">
        <v>297</v>
      </c>
      <c r="P16" s="311" t="s">
        <v>295</v>
      </c>
      <c r="Q16" s="312" t="s">
        <v>3055</v>
      </c>
      <c r="R16" s="694"/>
      <c r="S16" s="648"/>
    </row>
    <row r="17" spans="1:19" ht="16" thickBot="1" x14ac:dyDescent="0.25">
      <c r="A17" s="320">
        <v>992</v>
      </c>
      <c r="B17" s="356" t="s">
        <v>53</v>
      </c>
      <c r="C17" s="311">
        <v>2</v>
      </c>
      <c r="D17" s="311" t="s">
        <v>3057</v>
      </c>
      <c r="E17" s="311" t="s">
        <v>3007</v>
      </c>
      <c r="F17" s="311" t="s">
        <v>1559</v>
      </c>
      <c r="G17" s="322">
        <v>0</v>
      </c>
      <c r="H17" s="311" t="s">
        <v>395</v>
      </c>
      <c r="I17" s="323">
        <v>42765</v>
      </c>
      <c r="J17" s="323">
        <v>42767</v>
      </c>
      <c r="K17" s="311" t="s">
        <v>3058</v>
      </c>
      <c r="L17" s="311" t="s">
        <v>383</v>
      </c>
      <c r="M17" s="311" t="s">
        <v>296</v>
      </c>
      <c r="N17" s="311" t="s">
        <v>296</v>
      </c>
      <c r="O17" s="311" t="s">
        <v>297</v>
      </c>
      <c r="P17" s="311" t="s">
        <v>295</v>
      </c>
      <c r="Q17" s="312" t="s">
        <v>3059</v>
      </c>
      <c r="R17" s="345" t="s">
        <v>501</v>
      </c>
      <c r="S17" s="331" t="s">
        <v>3060</v>
      </c>
    </row>
    <row r="18" spans="1:19" ht="16" thickBot="1" x14ac:dyDescent="0.25">
      <c r="A18" s="320">
        <v>0</v>
      </c>
      <c r="B18" s="351" t="s">
        <v>64</v>
      </c>
      <c r="C18" s="311">
        <v>2</v>
      </c>
      <c r="D18" s="311" t="s">
        <v>1472</v>
      </c>
      <c r="E18" s="657" t="s">
        <v>2994</v>
      </c>
      <c r="F18" s="695"/>
      <c r="G18" s="322">
        <v>0</v>
      </c>
      <c r="H18" s="311" t="s">
        <v>37</v>
      </c>
      <c r="I18" s="311" t="s">
        <v>37</v>
      </c>
      <c r="J18" s="323">
        <v>42767</v>
      </c>
      <c r="K18" s="311" t="s">
        <v>3061</v>
      </c>
      <c r="L18" s="311" t="s">
        <v>3062</v>
      </c>
      <c r="M18" s="311" t="s">
        <v>296</v>
      </c>
      <c r="N18" s="311" t="s">
        <v>296</v>
      </c>
      <c r="O18" s="311" t="s">
        <v>297</v>
      </c>
      <c r="P18" s="311" t="s">
        <v>295</v>
      </c>
      <c r="Q18" s="311" t="s">
        <v>3063</v>
      </c>
      <c r="R18" s="330" t="s">
        <v>1951</v>
      </c>
      <c r="S18" s="331" t="s">
        <v>3064</v>
      </c>
    </row>
    <row r="19" spans="1:19" ht="16" thickBot="1" x14ac:dyDescent="0.25">
      <c r="A19" s="36"/>
      <c r="B19" s="36"/>
      <c r="C19" s="36"/>
      <c r="D19" s="36"/>
      <c r="E19" s="36"/>
      <c r="F19" s="36"/>
      <c r="G19" s="36"/>
      <c r="H19" s="343">
        <v>0</v>
      </c>
      <c r="I19" s="36"/>
      <c r="J19" s="36"/>
      <c r="K19" s="343" t="s">
        <v>3065</v>
      </c>
      <c r="L19" s="357" t="s">
        <v>3066</v>
      </c>
      <c r="M19" s="357" t="s">
        <v>3067</v>
      </c>
      <c r="N19" s="357" t="s">
        <v>3068</v>
      </c>
      <c r="O19" s="357" t="s">
        <v>3069</v>
      </c>
      <c r="P19" s="357" t="s">
        <v>3070</v>
      </c>
      <c r="Q19" s="357" t="s">
        <v>3071</v>
      </c>
      <c r="R19" s="36"/>
      <c r="S19" s="358" t="s">
        <v>3072</v>
      </c>
    </row>
    <row r="20" spans="1:19" ht="16" thickBot="1" x14ac:dyDescent="0.25">
      <c r="A20" s="36"/>
      <c r="B20" s="36"/>
      <c r="C20" s="36"/>
      <c r="D20" s="335" t="s">
        <v>377</v>
      </c>
      <c r="E20" s="336">
        <v>14</v>
      </c>
      <c r="F20" s="337" t="s">
        <v>378</v>
      </c>
      <c r="G20" s="338">
        <v>1.41E-2</v>
      </c>
      <c r="H20" s="36"/>
      <c r="I20" s="36"/>
      <c r="J20" s="36"/>
      <c r="K20" s="359">
        <v>0.34760000000000002</v>
      </c>
      <c r="L20" s="360">
        <v>0.4546</v>
      </c>
      <c r="M20" s="360">
        <v>0.16120000000000001</v>
      </c>
      <c r="N20" s="360">
        <v>1.18E-2</v>
      </c>
      <c r="O20" s="360">
        <v>2.23E-2</v>
      </c>
      <c r="P20" s="360">
        <v>2.5000000000000001E-3</v>
      </c>
      <c r="Q20" s="360">
        <v>1</v>
      </c>
      <c r="R20" s="36"/>
      <c r="S20" s="341" t="s">
        <v>3073</v>
      </c>
    </row>
    <row r="21" spans="1:19" ht="16" thickBo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</row>
    <row r="22" spans="1:19" x14ac:dyDescent="0.2">
      <c r="A22" s="696"/>
      <c r="B22" s="696"/>
      <c r="C22" s="696"/>
      <c r="D22" s="696"/>
      <c r="E22" s="696"/>
      <c r="F22" s="697"/>
      <c r="G22" s="698" t="s">
        <v>3074</v>
      </c>
      <c r="H22" s="699"/>
      <c r="I22" s="699"/>
      <c r="J22" s="700"/>
      <c r="K22" s="707">
        <v>115014.57</v>
      </c>
      <c r="L22" s="704">
        <v>150446.74</v>
      </c>
      <c r="M22" s="704">
        <v>53350.18</v>
      </c>
      <c r="N22" s="704">
        <v>3889.87</v>
      </c>
      <c r="O22" s="704">
        <v>7394.66</v>
      </c>
      <c r="P22" s="709">
        <v>822.54</v>
      </c>
      <c r="Q22" s="704">
        <v>330918.55</v>
      </c>
      <c r="R22" s="706"/>
      <c r="S22" s="696"/>
    </row>
    <row r="23" spans="1:19" ht="16" thickBot="1" x14ac:dyDescent="0.25">
      <c r="A23" s="696"/>
      <c r="B23" s="696"/>
      <c r="C23" s="696"/>
      <c r="D23" s="696"/>
      <c r="E23" s="696"/>
      <c r="F23" s="697"/>
      <c r="G23" s="701" t="s">
        <v>3075</v>
      </c>
      <c r="H23" s="702"/>
      <c r="I23" s="702"/>
      <c r="J23" s="703"/>
      <c r="K23" s="708"/>
      <c r="L23" s="705"/>
      <c r="M23" s="705"/>
      <c r="N23" s="705"/>
      <c r="O23" s="705"/>
      <c r="P23" s="710"/>
      <c r="Q23" s="705"/>
      <c r="R23" s="706"/>
      <c r="S23" s="696"/>
    </row>
    <row r="24" spans="1:19" ht="16" thickBo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43" t="s">
        <v>282</v>
      </c>
      <c r="K24" s="360">
        <v>0.34760000000000002</v>
      </c>
      <c r="L24" s="360">
        <v>0.4546</v>
      </c>
      <c r="M24" s="360">
        <v>0.16120000000000001</v>
      </c>
      <c r="N24" s="360">
        <v>1.18E-2</v>
      </c>
      <c r="O24" s="360">
        <v>2.23E-2</v>
      </c>
      <c r="P24" s="360">
        <v>2.5000000000000001E-3</v>
      </c>
      <c r="Q24" s="360">
        <v>1</v>
      </c>
      <c r="R24" s="36"/>
      <c r="S24" s="36"/>
    </row>
    <row r="25" spans="1:19" x14ac:dyDescent="0.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</row>
  </sheetData>
  <mergeCells count="29">
    <mergeCell ref="G22:J22"/>
    <mergeCell ref="G23:J23"/>
    <mergeCell ref="Q22:Q23"/>
    <mergeCell ref="R22:R23"/>
    <mergeCell ref="S22:S23"/>
    <mergeCell ref="K22:K23"/>
    <mergeCell ref="L22:L23"/>
    <mergeCell ref="M22:M23"/>
    <mergeCell ref="N22:N23"/>
    <mergeCell ref="O22:O23"/>
    <mergeCell ref="P22:P23"/>
    <mergeCell ref="E18:F18"/>
    <mergeCell ref="A22:A23"/>
    <mergeCell ref="B22:B23"/>
    <mergeCell ref="C22:C23"/>
    <mergeCell ref="D22:D23"/>
    <mergeCell ref="E22:E23"/>
    <mergeCell ref="F22:F23"/>
    <mergeCell ref="R2:S2"/>
    <mergeCell ref="A15:A16"/>
    <mergeCell ref="B15:B16"/>
    <mergeCell ref="C15:C16"/>
    <mergeCell ref="D15:D16"/>
    <mergeCell ref="E15:E16"/>
    <mergeCell ref="F15:F16"/>
    <mergeCell ref="G15:G16"/>
    <mergeCell ref="R15:R16"/>
    <mergeCell ref="S15:S16"/>
    <mergeCell ref="H16:J16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/>
  </sheetPr>
  <dimension ref="A1:S39"/>
  <sheetViews>
    <sheetView topLeftCell="E16" workbookViewId="0">
      <selection activeCell="AE15" sqref="AE15"/>
    </sheetView>
  </sheetViews>
  <sheetFormatPr baseColWidth="10" defaultColWidth="9.1640625" defaultRowHeight="15" x14ac:dyDescent="0.2"/>
  <cols>
    <col min="1" max="1" width="6.83203125" style="6" bestFit="1" customWidth="1"/>
    <col min="2" max="2" width="11.5" style="6" bestFit="1" customWidth="1"/>
    <col min="3" max="3" width="8.6640625" style="6" bestFit="1" customWidth="1"/>
    <col min="4" max="4" width="22.6640625" style="6" bestFit="1" customWidth="1"/>
    <col min="5" max="5" width="16.83203125" style="6" bestFit="1" customWidth="1"/>
    <col min="6" max="6" width="6.33203125" style="6" bestFit="1" customWidth="1"/>
    <col min="7" max="7" width="6.5" style="6" bestFit="1" customWidth="1"/>
    <col min="8" max="8" width="2.33203125" style="6" bestFit="1" customWidth="1"/>
    <col min="9" max="9" width="11" style="6" bestFit="1" customWidth="1"/>
    <col min="10" max="10" width="11.5" style="6" bestFit="1" customWidth="1"/>
    <col min="11" max="11" width="16.5" style="6" bestFit="1" customWidth="1"/>
    <col min="12" max="12" width="16" style="6" bestFit="1" customWidth="1"/>
    <col min="13" max="15" width="15.33203125" style="6" bestFit="1" customWidth="1"/>
    <col min="16" max="16" width="16" style="6" bestFit="1" customWidth="1"/>
    <col min="17" max="17" width="16.5" style="6" bestFit="1" customWidth="1"/>
    <col min="18" max="18" width="17.83203125" style="6" bestFit="1" customWidth="1"/>
    <col min="19" max="19" width="18.83203125" style="6" bestFit="1" customWidth="1"/>
    <col min="20" max="16384" width="9.1640625" style="6"/>
  </cols>
  <sheetData>
    <row r="1" spans="1:19" ht="28" x14ac:dyDescent="0.2">
      <c r="A1" s="67" t="s">
        <v>279</v>
      </c>
      <c r="B1" s="67" t="s">
        <v>34</v>
      </c>
      <c r="C1" s="67" t="s">
        <v>381</v>
      </c>
      <c r="D1" s="67" t="s">
        <v>73</v>
      </c>
      <c r="E1" s="67" t="s">
        <v>280</v>
      </c>
      <c r="F1" s="67" t="s">
        <v>281</v>
      </c>
      <c r="G1" s="67" t="s">
        <v>282</v>
      </c>
      <c r="H1" s="67" t="s">
        <v>14</v>
      </c>
      <c r="I1" s="67" t="s">
        <v>283</v>
      </c>
      <c r="J1" s="67" t="s">
        <v>284</v>
      </c>
      <c r="K1" s="67" t="s">
        <v>285</v>
      </c>
      <c r="L1" s="67" t="s">
        <v>286</v>
      </c>
      <c r="M1" s="67" t="s">
        <v>287</v>
      </c>
      <c r="N1" s="67" t="s">
        <v>288</v>
      </c>
      <c r="O1" s="67" t="s">
        <v>289</v>
      </c>
      <c r="P1" s="67" t="s">
        <v>290</v>
      </c>
      <c r="Q1" s="67" t="s">
        <v>24</v>
      </c>
      <c r="R1" s="67" t="s">
        <v>291</v>
      </c>
      <c r="S1" s="67" t="s">
        <v>203</v>
      </c>
    </row>
    <row r="2" spans="1:19" x14ac:dyDescent="0.2">
      <c r="A2" s="38">
        <v>8</v>
      </c>
      <c r="B2" s="44" t="s">
        <v>13</v>
      </c>
      <c r="C2" s="38">
        <v>3</v>
      </c>
      <c r="D2" s="38" t="s">
        <v>480</v>
      </c>
      <c r="E2" s="38" t="s">
        <v>37</v>
      </c>
      <c r="F2" s="38" t="s">
        <v>293</v>
      </c>
      <c r="G2" s="40">
        <v>0</v>
      </c>
      <c r="H2" s="38" t="s">
        <v>37</v>
      </c>
      <c r="I2" s="41">
        <v>42797</v>
      </c>
      <c r="J2" s="41">
        <v>42795</v>
      </c>
      <c r="K2" s="38" t="s">
        <v>481</v>
      </c>
      <c r="L2" s="38" t="s">
        <v>295</v>
      </c>
      <c r="M2" s="38" t="s">
        <v>482</v>
      </c>
      <c r="N2" s="38" t="s">
        <v>296</v>
      </c>
      <c r="O2" s="38" t="s">
        <v>296</v>
      </c>
      <c r="P2" s="38" t="s">
        <v>295</v>
      </c>
      <c r="Q2" s="38" t="s">
        <v>483</v>
      </c>
      <c r="R2" s="56" t="s">
        <v>336</v>
      </c>
      <c r="S2" s="38" t="s">
        <v>484</v>
      </c>
    </row>
    <row r="3" spans="1:19" x14ac:dyDescent="0.2">
      <c r="A3" s="38">
        <v>67</v>
      </c>
      <c r="B3" s="73" t="s">
        <v>53</v>
      </c>
      <c r="C3" s="38">
        <v>3</v>
      </c>
      <c r="D3" s="38" t="s">
        <v>485</v>
      </c>
      <c r="E3" s="38" t="s">
        <v>37</v>
      </c>
      <c r="F3" s="38" t="s">
        <v>293</v>
      </c>
      <c r="G3" s="40">
        <v>0</v>
      </c>
      <c r="H3" s="38" t="s">
        <v>395</v>
      </c>
      <c r="I3" s="41">
        <v>42768</v>
      </c>
      <c r="J3" s="41">
        <v>42795</v>
      </c>
      <c r="K3" s="38" t="s">
        <v>486</v>
      </c>
      <c r="L3" s="38" t="s">
        <v>487</v>
      </c>
      <c r="M3" s="38" t="s">
        <v>296</v>
      </c>
      <c r="N3" s="38" t="s">
        <v>296</v>
      </c>
      <c r="O3" s="38" t="s">
        <v>296</v>
      </c>
      <c r="P3" s="38" t="s">
        <v>295</v>
      </c>
      <c r="Q3" s="38" t="s">
        <v>488</v>
      </c>
      <c r="R3" s="45" t="s">
        <v>304</v>
      </c>
      <c r="S3" s="38" t="s">
        <v>489</v>
      </c>
    </row>
    <row r="4" spans="1:19" x14ac:dyDescent="0.2">
      <c r="A4" s="38">
        <v>87</v>
      </c>
      <c r="B4" s="49" t="s">
        <v>36</v>
      </c>
      <c r="C4" s="38">
        <v>3</v>
      </c>
      <c r="D4" s="38" t="s">
        <v>490</v>
      </c>
      <c r="E4" s="38" t="s">
        <v>37</v>
      </c>
      <c r="F4" s="38" t="s">
        <v>293</v>
      </c>
      <c r="G4" s="40">
        <v>0</v>
      </c>
      <c r="H4" s="38" t="s">
        <v>395</v>
      </c>
      <c r="I4" s="41">
        <v>42774</v>
      </c>
      <c r="J4" s="41">
        <v>42802</v>
      </c>
      <c r="K4" s="38" t="s">
        <v>491</v>
      </c>
      <c r="L4" s="38" t="s">
        <v>295</v>
      </c>
      <c r="M4" s="38" t="s">
        <v>296</v>
      </c>
      <c r="N4" s="38" t="s">
        <v>296</v>
      </c>
      <c r="O4" s="38" t="s">
        <v>296</v>
      </c>
      <c r="P4" s="38" t="s">
        <v>295</v>
      </c>
      <c r="Q4" s="38" t="s">
        <v>491</v>
      </c>
      <c r="R4" s="45" t="s">
        <v>304</v>
      </c>
      <c r="S4" s="38" t="s">
        <v>492</v>
      </c>
    </row>
    <row r="5" spans="1:19" x14ac:dyDescent="0.2">
      <c r="A5" s="38">
        <v>249</v>
      </c>
      <c r="B5" s="77" t="s">
        <v>182</v>
      </c>
      <c r="C5" s="38">
        <v>3</v>
      </c>
      <c r="D5" s="38" t="s">
        <v>493</v>
      </c>
      <c r="E5" s="38" t="s">
        <v>37</v>
      </c>
      <c r="F5" s="38" t="s">
        <v>293</v>
      </c>
      <c r="G5" s="40">
        <v>0</v>
      </c>
      <c r="H5" s="38" t="s">
        <v>395</v>
      </c>
      <c r="I5" s="41">
        <v>42776</v>
      </c>
      <c r="J5" s="41">
        <v>42805</v>
      </c>
      <c r="K5" s="38" t="s">
        <v>294</v>
      </c>
      <c r="L5" s="38" t="s">
        <v>494</v>
      </c>
      <c r="M5" s="38" t="s">
        <v>296</v>
      </c>
      <c r="N5" s="38" t="s">
        <v>296</v>
      </c>
      <c r="O5" s="38" t="s">
        <v>296</v>
      </c>
      <c r="P5" s="38" t="s">
        <v>495</v>
      </c>
      <c r="Q5" s="38" t="s">
        <v>496</v>
      </c>
      <c r="R5" s="45" t="s">
        <v>304</v>
      </c>
      <c r="S5" s="38" t="s">
        <v>497</v>
      </c>
    </row>
    <row r="6" spans="1:19" x14ac:dyDescent="0.2">
      <c r="A6" s="38">
        <v>276</v>
      </c>
      <c r="B6" s="78" t="s">
        <v>35</v>
      </c>
      <c r="C6" s="38">
        <v>3</v>
      </c>
      <c r="D6" s="38" t="s">
        <v>498</v>
      </c>
      <c r="E6" s="38" t="s">
        <v>37</v>
      </c>
      <c r="F6" s="38" t="s">
        <v>293</v>
      </c>
      <c r="G6" s="40">
        <v>0</v>
      </c>
      <c r="H6" s="38" t="s">
        <v>395</v>
      </c>
      <c r="I6" s="41">
        <v>42780</v>
      </c>
      <c r="J6" s="41">
        <v>42801</v>
      </c>
      <c r="K6" s="38" t="s">
        <v>294</v>
      </c>
      <c r="L6" s="38" t="s">
        <v>295</v>
      </c>
      <c r="M6" s="38" t="s">
        <v>296</v>
      </c>
      <c r="N6" s="38" t="s">
        <v>296</v>
      </c>
      <c r="O6" s="38" t="s">
        <v>499</v>
      </c>
      <c r="P6" s="38" t="s">
        <v>295</v>
      </c>
      <c r="Q6" s="38" t="s">
        <v>500</v>
      </c>
      <c r="R6" s="75" t="s">
        <v>501</v>
      </c>
      <c r="S6" s="38" t="s">
        <v>502</v>
      </c>
    </row>
    <row r="7" spans="1:19" x14ac:dyDescent="0.2">
      <c r="A7" s="38">
        <v>278</v>
      </c>
      <c r="B7" s="77" t="s">
        <v>182</v>
      </c>
      <c r="C7" s="38">
        <v>3</v>
      </c>
      <c r="D7" s="38" t="s">
        <v>503</v>
      </c>
      <c r="E7" s="38" t="s">
        <v>37</v>
      </c>
      <c r="F7" s="38" t="s">
        <v>293</v>
      </c>
      <c r="G7" s="40">
        <v>0</v>
      </c>
      <c r="H7" s="38" t="s">
        <v>395</v>
      </c>
      <c r="I7" s="41">
        <v>42801</v>
      </c>
      <c r="J7" s="41">
        <v>42825</v>
      </c>
      <c r="K7" s="38" t="s">
        <v>294</v>
      </c>
      <c r="L7" s="38" t="s">
        <v>504</v>
      </c>
      <c r="M7" s="38" t="s">
        <v>296</v>
      </c>
      <c r="N7" s="38" t="s">
        <v>505</v>
      </c>
      <c r="O7" s="38" t="s">
        <v>296</v>
      </c>
      <c r="P7" s="38" t="s">
        <v>295</v>
      </c>
      <c r="Q7" s="38" t="s">
        <v>506</v>
      </c>
      <c r="R7" s="47" t="s">
        <v>316</v>
      </c>
      <c r="S7" s="38" t="s">
        <v>507</v>
      </c>
    </row>
    <row r="8" spans="1:19" x14ac:dyDescent="0.2">
      <c r="A8" s="38">
        <v>315</v>
      </c>
      <c r="B8" s="49" t="s">
        <v>36</v>
      </c>
      <c r="C8" s="38">
        <v>3</v>
      </c>
      <c r="D8" s="38" t="s">
        <v>508</v>
      </c>
      <c r="E8" s="38" t="s">
        <v>37</v>
      </c>
      <c r="F8" s="38" t="s">
        <v>293</v>
      </c>
      <c r="G8" s="40">
        <v>0</v>
      </c>
      <c r="H8" s="38" t="s">
        <v>395</v>
      </c>
      <c r="I8" s="41">
        <v>42772</v>
      </c>
      <c r="J8" s="41">
        <v>42802</v>
      </c>
      <c r="K8" s="38" t="s">
        <v>294</v>
      </c>
      <c r="L8" s="38" t="s">
        <v>509</v>
      </c>
      <c r="M8" s="38" t="s">
        <v>296</v>
      </c>
      <c r="N8" s="38" t="s">
        <v>296</v>
      </c>
      <c r="O8" s="38" t="s">
        <v>296</v>
      </c>
      <c r="P8" s="38" t="s">
        <v>295</v>
      </c>
      <c r="Q8" s="38" t="s">
        <v>510</v>
      </c>
      <c r="R8" s="45" t="s">
        <v>304</v>
      </c>
      <c r="S8" s="38" t="s">
        <v>511</v>
      </c>
    </row>
    <row r="9" spans="1:19" x14ac:dyDescent="0.2">
      <c r="A9" s="38">
        <v>347</v>
      </c>
      <c r="B9" s="44" t="s">
        <v>13</v>
      </c>
      <c r="C9" s="38">
        <v>3</v>
      </c>
      <c r="D9" s="38" t="s">
        <v>512</v>
      </c>
      <c r="E9" s="38" t="s">
        <v>37</v>
      </c>
      <c r="F9" s="38" t="s">
        <v>293</v>
      </c>
      <c r="G9" s="40">
        <v>0</v>
      </c>
      <c r="H9" s="38" t="s">
        <v>395</v>
      </c>
      <c r="I9" s="41">
        <v>42825</v>
      </c>
      <c r="J9" s="41">
        <v>42823</v>
      </c>
      <c r="K9" s="38" t="s">
        <v>513</v>
      </c>
      <c r="L9" s="38" t="s">
        <v>514</v>
      </c>
      <c r="M9" s="38" t="s">
        <v>296</v>
      </c>
      <c r="N9" s="38" t="s">
        <v>296</v>
      </c>
      <c r="O9" s="38" t="s">
        <v>296</v>
      </c>
      <c r="P9" s="38" t="s">
        <v>295</v>
      </c>
      <c r="Q9" s="38" t="s">
        <v>515</v>
      </c>
      <c r="R9" s="51" t="s">
        <v>330</v>
      </c>
      <c r="S9" s="38" t="s">
        <v>516</v>
      </c>
    </row>
    <row r="10" spans="1:19" x14ac:dyDescent="0.2">
      <c r="A10" s="38">
        <v>358</v>
      </c>
      <c r="B10" s="57" t="s">
        <v>64</v>
      </c>
      <c r="C10" s="38">
        <v>3</v>
      </c>
      <c r="D10" s="38" t="s">
        <v>517</v>
      </c>
      <c r="E10" s="38" t="s">
        <v>37</v>
      </c>
      <c r="F10" s="38" t="s">
        <v>293</v>
      </c>
      <c r="G10" s="40">
        <v>0</v>
      </c>
      <c r="H10" s="38" t="s">
        <v>395</v>
      </c>
      <c r="I10" s="41">
        <v>42824</v>
      </c>
      <c r="J10" s="41">
        <v>42824</v>
      </c>
      <c r="K10" s="38" t="s">
        <v>518</v>
      </c>
      <c r="L10" s="38" t="s">
        <v>295</v>
      </c>
      <c r="M10" s="38" t="s">
        <v>296</v>
      </c>
      <c r="N10" s="38" t="s">
        <v>296</v>
      </c>
      <c r="O10" s="38" t="s">
        <v>296</v>
      </c>
      <c r="P10" s="38" t="s">
        <v>295</v>
      </c>
      <c r="Q10" s="38" t="s">
        <v>519</v>
      </c>
      <c r="R10" s="43" t="s">
        <v>300</v>
      </c>
      <c r="S10" s="38" t="s">
        <v>520</v>
      </c>
    </row>
    <row r="11" spans="1:19" x14ac:dyDescent="0.2">
      <c r="A11" s="38">
        <v>381</v>
      </c>
      <c r="B11" s="46" t="s">
        <v>16</v>
      </c>
      <c r="C11" s="38">
        <v>3</v>
      </c>
      <c r="D11" s="38" t="s">
        <v>521</v>
      </c>
      <c r="E11" s="38" t="s">
        <v>37</v>
      </c>
      <c r="F11" s="38" t="s">
        <v>293</v>
      </c>
      <c r="G11" s="40">
        <v>0</v>
      </c>
      <c r="H11" s="38" t="s">
        <v>37</v>
      </c>
      <c r="I11" s="41">
        <v>42796</v>
      </c>
      <c r="J11" s="41">
        <v>42809</v>
      </c>
      <c r="K11" s="38" t="s">
        <v>522</v>
      </c>
      <c r="L11" s="38" t="s">
        <v>295</v>
      </c>
      <c r="M11" s="38" t="s">
        <v>296</v>
      </c>
      <c r="N11" s="38" t="s">
        <v>523</v>
      </c>
      <c r="O11" s="38" t="s">
        <v>524</v>
      </c>
      <c r="P11" s="38" t="s">
        <v>295</v>
      </c>
      <c r="Q11" s="38" t="s">
        <v>525</v>
      </c>
      <c r="R11" s="58" t="s">
        <v>354</v>
      </c>
      <c r="S11" s="38" t="s">
        <v>526</v>
      </c>
    </row>
    <row r="12" spans="1:19" x14ac:dyDescent="0.2">
      <c r="A12" s="38">
        <v>407</v>
      </c>
      <c r="B12" s="73" t="s">
        <v>53</v>
      </c>
      <c r="C12" s="38">
        <v>3</v>
      </c>
      <c r="D12" s="38" t="s">
        <v>527</v>
      </c>
      <c r="E12" s="38" t="s">
        <v>37</v>
      </c>
      <c r="F12" s="38" t="s">
        <v>293</v>
      </c>
      <c r="G12" s="40">
        <v>0</v>
      </c>
      <c r="H12" s="38" t="s">
        <v>37</v>
      </c>
      <c r="I12" s="41">
        <v>42801</v>
      </c>
      <c r="J12" s="41">
        <v>42809</v>
      </c>
      <c r="K12" s="38" t="s">
        <v>294</v>
      </c>
      <c r="L12" s="38" t="s">
        <v>528</v>
      </c>
      <c r="M12" s="38" t="s">
        <v>436</v>
      </c>
      <c r="N12" s="38" t="s">
        <v>296</v>
      </c>
      <c r="O12" s="38" t="s">
        <v>296</v>
      </c>
      <c r="P12" s="38" t="s">
        <v>295</v>
      </c>
      <c r="Q12" s="38" t="s">
        <v>529</v>
      </c>
      <c r="R12" s="47" t="s">
        <v>316</v>
      </c>
      <c r="S12" s="38" t="s">
        <v>530</v>
      </c>
    </row>
    <row r="13" spans="1:19" x14ac:dyDescent="0.2">
      <c r="A13" s="38">
        <v>412</v>
      </c>
      <c r="B13" s="44" t="s">
        <v>13</v>
      </c>
      <c r="C13" s="38">
        <v>3</v>
      </c>
      <c r="D13" s="38" t="s">
        <v>531</v>
      </c>
      <c r="E13" s="38" t="s">
        <v>37</v>
      </c>
      <c r="F13" s="38" t="s">
        <v>293</v>
      </c>
      <c r="G13" s="40">
        <v>0</v>
      </c>
      <c r="H13" s="38" t="s">
        <v>37</v>
      </c>
      <c r="I13" s="41">
        <v>42809</v>
      </c>
      <c r="J13" s="41">
        <v>42823</v>
      </c>
      <c r="K13" s="38" t="s">
        <v>532</v>
      </c>
      <c r="L13" s="38" t="s">
        <v>533</v>
      </c>
      <c r="M13" s="38" t="s">
        <v>296</v>
      </c>
      <c r="N13" s="38" t="s">
        <v>296</v>
      </c>
      <c r="O13" s="38" t="s">
        <v>296</v>
      </c>
      <c r="P13" s="38" t="s">
        <v>295</v>
      </c>
      <c r="Q13" s="38" t="s">
        <v>534</v>
      </c>
      <c r="R13" s="56" t="s">
        <v>336</v>
      </c>
      <c r="S13" s="38" t="s">
        <v>535</v>
      </c>
    </row>
    <row r="14" spans="1:19" x14ac:dyDescent="0.2">
      <c r="A14" s="38">
        <v>419</v>
      </c>
      <c r="B14" s="39" t="s">
        <v>102</v>
      </c>
      <c r="C14" s="38">
        <v>3</v>
      </c>
      <c r="D14" s="38" t="s">
        <v>536</v>
      </c>
      <c r="E14" s="38" t="s">
        <v>37</v>
      </c>
      <c r="F14" s="38" t="s">
        <v>293</v>
      </c>
      <c r="G14" s="40">
        <v>0</v>
      </c>
      <c r="H14" s="38" t="s">
        <v>37</v>
      </c>
      <c r="I14" s="41">
        <v>42818</v>
      </c>
      <c r="J14" s="41">
        <v>42821</v>
      </c>
      <c r="K14" s="38" t="s">
        <v>294</v>
      </c>
      <c r="L14" s="38" t="s">
        <v>537</v>
      </c>
      <c r="M14" s="38" t="s">
        <v>296</v>
      </c>
      <c r="N14" s="38" t="s">
        <v>296</v>
      </c>
      <c r="O14" s="38" t="s">
        <v>296</v>
      </c>
      <c r="P14" s="38" t="s">
        <v>295</v>
      </c>
      <c r="Q14" s="38" t="s">
        <v>538</v>
      </c>
      <c r="R14" s="45" t="s">
        <v>304</v>
      </c>
      <c r="S14" s="38" t="s">
        <v>539</v>
      </c>
    </row>
    <row r="15" spans="1:19" x14ac:dyDescent="0.2">
      <c r="A15" s="38">
        <v>444</v>
      </c>
      <c r="B15" s="60" t="s">
        <v>337</v>
      </c>
      <c r="C15" s="38">
        <v>3</v>
      </c>
      <c r="D15" s="38" t="s">
        <v>440</v>
      </c>
      <c r="E15" s="38" t="s">
        <v>540</v>
      </c>
      <c r="F15" s="38" t="s">
        <v>293</v>
      </c>
      <c r="G15" s="40">
        <v>0</v>
      </c>
      <c r="H15" s="38" t="s">
        <v>37</v>
      </c>
      <c r="I15" s="41">
        <v>42810</v>
      </c>
      <c r="J15" s="41">
        <v>42604</v>
      </c>
      <c r="K15" s="38" t="s">
        <v>294</v>
      </c>
      <c r="L15" s="38" t="s">
        <v>295</v>
      </c>
      <c r="M15" s="38" t="s">
        <v>296</v>
      </c>
      <c r="N15" s="38" t="s">
        <v>296</v>
      </c>
      <c r="O15" s="38" t="s">
        <v>296</v>
      </c>
      <c r="P15" s="38" t="s">
        <v>541</v>
      </c>
      <c r="Q15" s="38" t="s">
        <v>542</v>
      </c>
      <c r="R15" s="47" t="s">
        <v>316</v>
      </c>
      <c r="S15" s="38" t="s">
        <v>543</v>
      </c>
    </row>
    <row r="16" spans="1:19" x14ac:dyDescent="0.2">
      <c r="A16" s="38">
        <v>467</v>
      </c>
      <c r="B16" s="73" t="s">
        <v>53</v>
      </c>
      <c r="C16" s="38">
        <v>3</v>
      </c>
      <c r="D16" s="38" t="s">
        <v>544</v>
      </c>
      <c r="E16" s="38" t="s">
        <v>37</v>
      </c>
      <c r="F16" s="38" t="s">
        <v>293</v>
      </c>
      <c r="G16" s="40">
        <v>0</v>
      </c>
      <c r="H16" s="38" t="s">
        <v>37</v>
      </c>
      <c r="I16" s="41">
        <v>42801</v>
      </c>
      <c r="J16" s="41">
        <v>42809</v>
      </c>
      <c r="K16" s="38" t="s">
        <v>294</v>
      </c>
      <c r="L16" s="38" t="s">
        <v>528</v>
      </c>
      <c r="M16" s="38" t="s">
        <v>296</v>
      </c>
      <c r="N16" s="38" t="s">
        <v>296</v>
      </c>
      <c r="O16" s="38" t="s">
        <v>296</v>
      </c>
      <c r="P16" s="38" t="s">
        <v>545</v>
      </c>
      <c r="Q16" s="38" t="s">
        <v>529</v>
      </c>
      <c r="R16" s="47" t="s">
        <v>316</v>
      </c>
      <c r="S16" s="38" t="s">
        <v>530</v>
      </c>
    </row>
    <row r="17" spans="1:19" x14ac:dyDescent="0.2">
      <c r="A17" s="38">
        <v>478</v>
      </c>
      <c r="B17" s="73" t="s">
        <v>53</v>
      </c>
      <c r="C17" s="38">
        <v>3</v>
      </c>
      <c r="D17" s="38" t="s">
        <v>546</v>
      </c>
      <c r="E17" s="38" t="s">
        <v>37</v>
      </c>
      <c r="F17" s="38" t="s">
        <v>293</v>
      </c>
      <c r="G17" s="40">
        <v>0</v>
      </c>
      <c r="H17" s="38" t="s">
        <v>37</v>
      </c>
      <c r="I17" s="41">
        <v>42811</v>
      </c>
      <c r="J17" s="41">
        <v>42822</v>
      </c>
      <c r="K17" s="38" t="s">
        <v>547</v>
      </c>
      <c r="L17" s="38" t="s">
        <v>295</v>
      </c>
      <c r="M17" s="38" t="s">
        <v>296</v>
      </c>
      <c r="N17" s="38" t="s">
        <v>296</v>
      </c>
      <c r="O17" s="38" t="s">
        <v>296</v>
      </c>
      <c r="P17" s="38" t="s">
        <v>295</v>
      </c>
      <c r="Q17" s="38" t="s">
        <v>548</v>
      </c>
      <c r="R17" s="51" t="s">
        <v>330</v>
      </c>
      <c r="S17" s="38" t="s">
        <v>549</v>
      </c>
    </row>
    <row r="18" spans="1:19" x14ac:dyDescent="0.2">
      <c r="A18" s="38">
        <v>496</v>
      </c>
      <c r="B18" s="78" t="s">
        <v>35</v>
      </c>
      <c r="C18" s="38">
        <v>3</v>
      </c>
      <c r="D18" s="38" t="s">
        <v>550</v>
      </c>
      <c r="E18" s="38" t="s">
        <v>37</v>
      </c>
      <c r="F18" s="38" t="s">
        <v>293</v>
      </c>
      <c r="G18" s="40">
        <v>0</v>
      </c>
      <c r="H18" s="38" t="s">
        <v>37</v>
      </c>
      <c r="I18" s="41">
        <v>42810</v>
      </c>
      <c r="J18" s="41">
        <v>42822</v>
      </c>
      <c r="K18" s="38" t="s">
        <v>294</v>
      </c>
      <c r="L18" s="38" t="s">
        <v>551</v>
      </c>
      <c r="M18" s="38" t="s">
        <v>296</v>
      </c>
      <c r="N18" s="38" t="s">
        <v>296</v>
      </c>
      <c r="O18" s="38" t="s">
        <v>296</v>
      </c>
      <c r="P18" s="38" t="s">
        <v>295</v>
      </c>
      <c r="Q18" s="38" t="s">
        <v>552</v>
      </c>
      <c r="R18" s="56" t="s">
        <v>336</v>
      </c>
      <c r="S18" s="38" t="s">
        <v>553</v>
      </c>
    </row>
    <row r="19" spans="1:19" x14ac:dyDescent="0.2">
      <c r="A19" s="38">
        <v>631</v>
      </c>
      <c r="B19" s="60" t="s">
        <v>337</v>
      </c>
      <c r="C19" s="38">
        <v>3</v>
      </c>
      <c r="D19" s="38" t="s">
        <v>554</v>
      </c>
      <c r="E19" s="38" t="s">
        <v>37</v>
      </c>
      <c r="F19" s="38" t="s">
        <v>293</v>
      </c>
      <c r="G19" s="40">
        <v>0</v>
      </c>
      <c r="H19" s="38" t="s">
        <v>395</v>
      </c>
      <c r="I19" s="41">
        <v>42803</v>
      </c>
      <c r="J19" s="41">
        <v>42814</v>
      </c>
      <c r="K19" s="38" t="s">
        <v>294</v>
      </c>
      <c r="L19" s="38" t="s">
        <v>555</v>
      </c>
      <c r="M19" s="38" t="s">
        <v>296</v>
      </c>
      <c r="N19" s="38" t="s">
        <v>296</v>
      </c>
      <c r="O19" s="38" t="s">
        <v>296</v>
      </c>
      <c r="P19" s="38" t="s">
        <v>295</v>
      </c>
      <c r="Q19" s="38" t="s">
        <v>556</v>
      </c>
      <c r="R19" s="47" t="s">
        <v>316</v>
      </c>
      <c r="S19" s="38" t="s">
        <v>557</v>
      </c>
    </row>
    <row r="20" spans="1:19" x14ac:dyDescent="0.2">
      <c r="A20" s="38">
        <v>663</v>
      </c>
      <c r="B20" s="39" t="s">
        <v>102</v>
      </c>
      <c r="C20" s="38">
        <v>3</v>
      </c>
      <c r="D20" s="38" t="s">
        <v>451</v>
      </c>
      <c r="E20" s="38" t="s">
        <v>558</v>
      </c>
      <c r="F20" s="38" t="s">
        <v>293</v>
      </c>
      <c r="G20" s="40">
        <v>0</v>
      </c>
      <c r="H20" s="38" t="s">
        <v>395</v>
      </c>
      <c r="I20" s="41">
        <v>42775</v>
      </c>
      <c r="J20" s="41">
        <v>42786</v>
      </c>
      <c r="K20" s="38" t="s">
        <v>559</v>
      </c>
      <c r="L20" s="38" t="s">
        <v>295</v>
      </c>
      <c r="M20" s="38" t="s">
        <v>296</v>
      </c>
      <c r="N20" s="38" t="s">
        <v>296</v>
      </c>
      <c r="O20" s="38" t="s">
        <v>296</v>
      </c>
      <c r="P20" s="38" t="s">
        <v>295</v>
      </c>
      <c r="Q20" s="38" t="s">
        <v>559</v>
      </c>
      <c r="R20" s="45" t="s">
        <v>304</v>
      </c>
      <c r="S20" s="38" t="s">
        <v>560</v>
      </c>
    </row>
    <row r="21" spans="1:19" x14ac:dyDescent="0.2">
      <c r="A21" s="38">
        <v>680</v>
      </c>
      <c r="B21" s="72" t="s">
        <v>63</v>
      </c>
      <c r="C21" s="38">
        <v>3</v>
      </c>
      <c r="D21" s="38" t="s">
        <v>561</v>
      </c>
      <c r="E21" s="38" t="s">
        <v>37</v>
      </c>
      <c r="F21" s="38" t="s">
        <v>293</v>
      </c>
      <c r="G21" s="40">
        <v>0</v>
      </c>
      <c r="H21" s="38" t="s">
        <v>37</v>
      </c>
      <c r="I21" s="41">
        <v>42803</v>
      </c>
      <c r="J21" s="41">
        <v>42795</v>
      </c>
      <c r="K21" s="38" t="s">
        <v>294</v>
      </c>
      <c r="L21" s="38" t="s">
        <v>295</v>
      </c>
      <c r="M21" s="38" t="s">
        <v>296</v>
      </c>
      <c r="N21" s="38" t="s">
        <v>296</v>
      </c>
      <c r="O21" s="38" t="s">
        <v>296</v>
      </c>
      <c r="P21" s="38" t="s">
        <v>562</v>
      </c>
      <c r="Q21" s="38" t="s">
        <v>563</v>
      </c>
      <c r="R21" s="47" t="s">
        <v>316</v>
      </c>
      <c r="S21" s="38" t="s">
        <v>564</v>
      </c>
    </row>
    <row r="22" spans="1:19" x14ac:dyDescent="0.2">
      <c r="A22" s="38">
        <v>732</v>
      </c>
      <c r="B22" s="46" t="s">
        <v>16</v>
      </c>
      <c r="C22" s="38">
        <v>3</v>
      </c>
      <c r="D22" s="38" t="s">
        <v>565</v>
      </c>
      <c r="E22" s="38" t="s">
        <v>566</v>
      </c>
      <c r="F22" s="38" t="s">
        <v>313</v>
      </c>
      <c r="G22" s="40">
        <v>2.12E-2</v>
      </c>
      <c r="H22" s="38" t="s">
        <v>37</v>
      </c>
      <c r="I22" s="41">
        <v>42817</v>
      </c>
      <c r="J22" s="41">
        <v>42736</v>
      </c>
      <c r="K22" s="38" t="s">
        <v>567</v>
      </c>
      <c r="L22" s="38" t="s">
        <v>568</v>
      </c>
      <c r="M22" s="38" t="s">
        <v>569</v>
      </c>
      <c r="N22" s="38" t="s">
        <v>296</v>
      </c>
      <c r="O22" s="38" t="s">
        <v>296</v>
      </c>
      <c r="P22" s="38" t="s">
        <v>295</v>
      </c>
      <c r="Q22" s="38" t="s">
        <v>570</v>
      </c>
      <c r="R22" s="58" t="s">
        <v>354</v>
      </c>
      <c r="S22" s="38" t="s">
        <v>571</v>
      </c>
    </row>
    <row r="23" spans="1:19" x14ac:dyDescent="0.2">
      <c r="A23" s="38">
        <v>746</v>
      </c>
      <c r="B23" s="49" t="s">
        <v>36</v>
      </c>
      <c r="C23" s="38">
        <v>3</v>
      </c>
      <c r="D23" s="38" t="s">
        <v>572</v>
      </c>
      <c r="E23" s="38" t="s">
        <v>37</v>
      </c>
      <c r="F23" s="38" t="s">
        <v>293</v>
      </c>
      <c r="G23" s="40">
        <v>0</v>
      </c>
      <c r="H23" s="38" t="s">
        <v>37</v>
      </c>
      <c r="I23" s="41">
        <v>42801</v>
      </c>
      <c r="J23" s="41">
        <v>42795</v>
      </c>
      <c r="K23" s="38" t="s">
        <v>573</v>
      </c>
      <c r="L23" s="38" t="s">
        <v>574</v>
      </c>
      <c r="M23" s="38" t="s">
        <v>296</v>
      </c>
      <c r="N23" s="38" t="s">
        <v>296</v>
      </c>
      <c r="O23" s="38" t="s">
        <v>296</v>
      </c>
      <c r="P23" s="38" t="s">
        <v>295</v>
      </c>
      <c r="Q23" s="38" t="s">
        <v>575</v>
      </c>
      <c r="R23" s="79" t="s">
        <v>576</v>
      </c>
      <c r="S23" s="38" t="s">
        <v>577</v>
      </c>
    </row>
    <row r="24" spans="1:19" x14ac:dyDescent="0.2">
      <c r="A24" s="38">
        <v>755</v>
      </c>
      <c r="B24" s="46" t="s">
        <v>16</v>
      </c>
      <c r="C24" s="38">
        <v>3</v>
      </c>
      <c r="D24" s="38" t="s">
        <v>578</v>
      </c>
      <c r="E24" s="38" t="s">
        <v>566</v>
      </c>
      <c r="F24" s="38" t="s">
        <v>313</v>
      </c>
      <c r="G24" s="40">
        <v>9.5999999999999992E-3</v>
      </c>
      <c r="H24" s="38" t="s">
        <v>37</v>
      </c>
      <c r="I24" s="41">
        <v>42818</v>
      </c>
      <c r="J24" s="41">
        <v>42736</v>
      </c>
      <c r="K24" s="38" t="s">
        <v>294</v>
      </c>
      <c r="L24" s="38" t="s">
        <v>579</v>
      </c>
      <c r="M24" s="38" t="s">
        <v>296</v>
      </c>
      <c r="N24" s="38" t="s">
        <v>296</v>
      </c>
      <c r="O24" s="38" t="s">
        <v>296</v>
      </c>
      <c r="P24" s="38" t="s">
        <v>295</v>
      </c>
      <c r="Q24" s="38" t="s">
        <v>580</v>
      </c>
      <c r="R24" s="47" t="s">
        <v>316</v>
      </c>
      <c r="S24" s="38" t="s">
        <v>581</v>
      </c>
    </row>
    <row r="25" spans="1:19" x14ac:dyDescent="0.2">
      <c r="A25" s="38">
        <v>781</v>
      </c>
      <c r="B25" s="73" t="s">
        <v>53</v>
      </c>
      <c r="C25" s="38">
        <v>3</v>
      </c>
      <c r="D25" s="38" t="s">
        <v>582</v>
      </c>
      <c r="E25" s="38" t="s">
        <v>37</v>
      </c>
      <c r="F25" s="38" t="s">
        <v>293</v>
      </c>
      <c r="G25" s="40">
        <v>0</v>
      </c>
      <c r="H25" s="38" t="s">
        <v>37</v>
      </c>
      <c r="I25" s="41">
        <v>42787</v>
      </c>
      <c r="J25" s="41">
        <v>42816</v>
      </c>
      <c r="K25" s="38" t="s">
        <v>294</v>
      </c>
      <c r="L25" s="38" t="s">
        <v>583</v>
      </c>
      <c r="M25" s="38" t="s">
        <v>296</v>
      </c>
      <c r="N25" s="38" t="s">
        <v>296</v>
      </c>
      <c r="O25" s="38" t="s">
        <v>296</v>
      </c>
      <c r="P25" s="38" t="s">
        <v>295</v>
      </c>
      <c r="Q25" s="38" t="s">
        <v>584</v>
      </c>
      <c r="R25" s="45" t="s">
        <v>304</v>
      </c>
      <c r="S25" s="38" t="s">
        <v>585</v>
      </c>
    </row>
    <row r="26" spans="1:19" x14ac:dyDescent="0.2">
      <c r="A26" s="38">
        <v>792</v>
      </c>
      <c r="B26" s="72" t="s">
        <v>63</v>
      </c>
      <c r="C26" s="38">
        <v>3</v>
      </c>
      <c r="D26" s="38" t="s">
        <v>586</v>
      </c>
      <c r="E26" s="38" t="s">
        <v>37</v>
      </c>
      <c r="F26" s="38" t="s">
        <v>293</v>
      </c>
      <c r="G26" s="40">
        <v>0</v>
      </c>
      <c r="H26" s="38" t="s">
        <v>37</v>
      </c>
      <c r="I26" s="41">
        <v>42790</v>
      </c>
      <c r="J26" s="41">
        <v>42809</v>
      </c>
      <c r="K26" s="38" t="s">
        <v>587</v>
      </c>
      <c r="L26" s="38" t="s">
        <v>588</v>
      </c>
      <c r="M26" s="38" t="s">
        <v>296</v>
      </c>
      <c r="N26" s="38" t="s">
        <v>296</v>
      </c>
      <c r="O26" s="38" t="s">
        <v>328</v>
      </c>
      <c r="P26" s="38" t="s">
        <v>295</v>
      </c>
      <c r="Q26" s="38" t="s">
        <v>589</v>
      </c>
      <c r="R26" s="47" t="s">
        <v>316</v>
      </c>
      <c r="S26" s="38" t="s">
        <v>590</v>
      </c>
    </row>
    <row r="27" spans="1:19" x14ac:dyDescent="0.2">
      <c r="A27" s="38">
        <v>801</v>
      </c>
      <c r="B27" s="39" t="s">
        <v>102</v>
      </c>
      <c r="C27" s="38">
        <v>3</v>
      </c>
      <c r="D27" s="38" t="s">
        <v>591</v>
      </c>
      <c r="E27" s="38" t="s">
        <v>37</v>
      </c>
      <c r="F27" s="38" t="s">
        <v>293</v>
      </c>
      <c r="G27" s="40">
        <v>0</v>
      </c>
      <c r="H27" s="38" t="s">
        <v>37</v>
      </c>
      <c r="I27" s="41">
        <v>42810</v>
      </c>
      <c r="J27" s="41">
        <v>42822</v>
      </c>
      <c r="K27" s="38" t="s">
        <v>294</v>
      </c>
      <c r="L27" s="38" t="s">
        <v>592</v>
      </c>
      <c r="M27" s="38" t="s">
        <v>296</v>
      </c>
      <c r="N27" s="38" t="s">
        <v>296</v>
      </c>
      <c r="O27" s="38" t="s">
        <v>296</v>
      </c>
      <c r="P27" s="38" t="s">
        <v>295</v>
      </c>
      <c r="Q27" s="38" t="s">
        <v>593</v>
      </c>
      <c r="R27" s="47" t="s">
        <v>316</v>
      </c>
      <c r="S27" s="38" t="s">
        <v>594</v>
      </c>
    </row>
    <row r="28" spans="1:19" x14ac:dyDescent="0.2">
      <c r="A28" s="38">
        <v>808</v>
      </c>
      <c r="B28" s="60" t="s">
        <v>337</v>
      </c>
      <c r="C28" s="38">
        <v>3</v>
      </c>
      <c r="D28" s="38" t="s">
        <v>595</v>
      </c>
      <c r="E28" s="38" t="s">
        <v>37</v>
      </c>
      <c r="F28" s="38" t="s">
        <v>293</v>
      </c>
      <c r="G28" s="40">
        <v>0</v>
      </c>
      <c r="H28" s="38" t="s">
        <v>37</v>
      </c>
      <c r="I28" s="41">
        <v>42803</v>
      </c>
      <c r="J28" s="41">
        <v>42814</v>
      </c>
      <c r="K28" s="38" t="s">
        <v>294</v>
      </c>
      <c r="L28" s="38" t="s">
        <v>555</v>
      </c>
      <c r="M28" s="38" t="s">
        <v>296</v>
      </c>
      <c r="N28" s="38" t="s">
        <v>296</v>
      </c>
      <c r="O28" s="38" t="s">
        <v>296</v>
      </c>
      <c r="P28" s="38" t="s">
        <v>295</v>
      </c>
      <c r="Q28" s="38" t="s">
        <v>556</v>
      </c>
      <c r="R28" s="47" t="s">
        <v>316</v>
      </c>
      <c r="S28" s="38" t="s">
        <v>557</v>
      </c>
    </row>
    <row r="29" spans="1:19" x14ac:dyDescent="0.2">
      <c r="A29" s="38">
        <v>840</v>
      </c>
      <c r="B29" s="46" t="s">
        <v>16</v>
      </c>
      <c r="C29" s="38">
        <v>3</v>
      </c>
      <c r="D29" s="38" t="s">
        <v>596</v>
      </c>
      <c r="E29" s="38" t="s">
        <v>37</v>
      </c>
      <c r="F29" s="38" t="s">
        <v>293</v>
      </c>
      <c r="G29" s="40">
        <v>0</v>
      </c>
      <c r="H29" s="38" t="s">
        <v>395</v>
      </c>
      <c r="I29" s="41">
        <v>42797</v>
      </c>
      <c r="J29" s="41">
        <v>42797</v>
      </c>
      <c r="K29" s="38" t="s">
        <v>294</v>
      </c>
      <c r="L29" s="38" t="s">
        <v>597</v>
      </c>
      <c r="M29" s="38" t="s">
        <v>296</v>
      </c>
      <c r="N29" s="38" t="s">
        <v>296</v>
      </c>
      <c r="O29" s="38" t="s">
        <v>296</v>
      </c>
      <c r="P29" s="38" t="s">
        <v>295</v>
      </c>
      <c r="Q29" s="38" t="s">
        <v>598</v>
      </c>
      <c r="R29" s="51" t="s">
        <v>330</v>
      </c>
      <c r="S29" s="38" t="s">
        <v>599</v>
      </c>
    </row>
    <row r="30" spans="1:19" x14ac:dyDescent="0.2">
      <c r="A30" s="38">
        <v>867</v>
      </c>
      <c r="B30" s="72" t="s">
        <v>63</v>
      </c>
      <c r="C30" s="38">
        <v>3</v>
      </c>
      <c r="D30" s="38" t="s">
        <v>600</v>
      </c>
      <c r="E30" s="38" t="s">
        <v>601</v>
      </c>
      <c r="F30" s="38" t="s">
        <v>293</v>
      </c>
      <c r="G30" s="40">
        <v>0</v>
      </c>
      <c r="H30" s="38" t="s">
        <v>395</v>
      </c>
      <c r="I30" s="41">
        <v>42810</v>
      </c>
      <c r="J30" s="41">
        <v>42788</v>
      </c>
      <c r="K30" s="38" t="s">
        <v>294</v>
      </c>
      <c r="L30" s="38" t="s">
        <v>295</v>
      </c>
      <c r="M30" s="38" t="s">
        <v>296</v>
      </c>
      <c r="N30" s="38" t="s">
        <v>296</v>
      </c>
      <c r="O30" s="38" t="s">
        <v>296</v>
      </c>
      <c r="P30" s="38" t="s">
        <v>602</v>
      </c>
      <c r="Q30" s="38" t="s">
        <v>603</v>
      </c>
      <c r="R30" s="45" t="s">
        <v>304</v>
      </c>
      <c r="S30" s="38" t="s">
        <v>604</v>
      </c>
    </row>
    <row r="31" spans="1:19" x14ac:dyDescent="0.2">
      <c r="A31" s="38">
        <v>867</v>
      </c>
      <c r="B31" s="72" t="s">
        <v>63</v>
      </c>
      <c r="C31" s="38">
        <v>3</v>
      </c>
      <c r="D31" s="38" t="s">
        <v>600</v>
      </c>
      <c r="E31" s="38" t="s">
        <v>566</v>
      </c>
      <c r="F31" s="38" t="s">
        <v>313</v>
      </c>
      <c r="G31" s="40">
        <v>1.29E-2</v>
      </c>
      <c r="H31" s="38" t="s">
        <v>395</v>
      </c>
      <c r="I31" s="41">
        <v>42817</v>
      </c>
      <c r="J31" s="41">
        <v>42736</v>
      </c>
      <c r="K31" s="38" t="s">
        <v>605</v>
      </c>
      <c r="L31" s="38" t="s">
        <v>295</v>
      </c>
      <c r="M31" s="38" t="s">
        <v>296</v>
      </c>
      <c r="N31" s="38" t="s">
        <v>606</v>
      </c>
      <c r="O31" s="38" t="s">
        <v>607</v>
      </c>
      <c r="P31" s="38" t="s">
        <v>295</v>
      </c>
      <c r="Q31" s="38" t="s">
        <v>608</v>
      </c>
      <c r="R31" s="45" t="s">
        <v>304</v>
      </c>
      <c r="S31" s="38" t="s">
        <v>609</v>
      </c>
    </row>
    <row r="32" spans="1:19" x14ac:dyDescent="0.2">
      <c r="A32" s="38">
        <v>867</v>
      </c>
      <c r="B32" s="72" t="s">
        <v>63</v>
      </c>
      <c r="C32" s="38">
        <v>3</v>
      </c>
      <c r="D32" s="38" t="s">
        <v>600</v>
      </c>
      <c r="E32" s="38" t="s">
        <v>37</v>
      </c>
      <c r="F32" s="38" t="s">
        <v>293</v>
      </c>
      <c r="G32" s="40">
        <v>0</v>
      </c>
      <c r="H32" s="38" t="s">
        <v>395</v>
      </c>
      <c r="I32" s="41">
        <v>42817</v>
      </c>
      <c r="J32" s="41">
        <v>42816</v>
      </c>
      <c r="K32" s="38" t="s">
        <v>294</v>
      </c>
      <c r="L32" s="38" t="s">
        <v>295</v>
      </c>
      <c r="M32" s="38" t="s">
        <v>610</v>
      </c>
      <c r="N32" s="38"/>
      <c r="O32" s="38" t="s">
        <v>611</v>
      </c>
      <c r="P32" s="38" t="s">
        <v>602</v>
      </c>
      <c r="Q32" s="38" t="s">
        <v>603</v>
      </c>
      <c r="R32" s="45" t="s">
        <v>304</v>
      </c>
      <c r="S32" s="38" t="s">
        <v>604</v>
      </c>
    </row>
    <row r="33" spans="1:19" x14ac:dyDescent="0.2">
      <c r="A33" s="38">
        <v>868</v>
      </c>
      <c r="B33" s="77" t="s">
        <v>182</v>
      </c>
      <c r="C33" s="38">
        <v>3</v>
      </c>
      <c r="D33" s="38" t="s">
        <v>612</v>
      </c>
      <c r="E33" s="38" t="s">
        <v>37</v>
      </c>
      <c r="F33" s="38" t="s">
        <v>293</v>
      </c>
      <c r="G33" s="40">
        <v>0</v>
      </c>
      <c r="H33" s="38" t="s">
        <v>395</v>
      </c>
      <c r="I33" s="41">
        <v>42783</v>
      </c>
      <c r="J33" s="41">
        <v>42811</v>
      </c>
      <c r="K33" s="38" t="s">
        <v>294</v>
      </c>
      <c r="L33" s="38" t="s">
        <v>613</v>
      </c>
      <c r="M33" s="38" t="s">
        <v>296</v>
      </c>
      <c r="N33" s="38" t="s">
        <v>296</v>
      </c>
      <c r="O33" s="38" t="s">
        <v>296</v>
      </c>
      <c r="P33" s="38" t="s">
        <v>295</v>
      </c>
      <c r="Q33" s="38" t="s">
        <v>614</v>
      </c>
      <c r="R33" s="47" t="s">
        <v>316</v>
      </c>
      <c r="S33" s="38" t="s">
        <v>615</v>
      </c>
    </row>
    <row r="34" spans="1:19" x14ac:dyDescent="0.2">
      <c r="A34" s="38">
        <v>904</v>
      </c>
      <c r="B34" s="44" t="s">
        <v>13</v>
      </c>
      <c r="C34" s="38">
        <v>3</v>
      </c>
      <c r="D34" s="38" t="s">
        <v>616</v>
      </c>
      <c r="E34" s="38" t="s">
        <v>37</v>
      </c>
      <c r="F34" s="38" t="s">
        <v>313</v>
      </c>
      <c r="G34" s="40">
        <v>2.3800000000000002E-2</v>
      </c>
      <c r="H34" s="38" t="s">
        <v>395</v>
      </c>
      <c r="I34" s="41">
        <v>42824</v>
      </c>
      <c r="J34" s="41">
        <v>42815</v>
      </c>
      <c r="K34" s="38" t="s">
        <v>617</v>
      </c>
      <c r="L34" s="38" t="s">
        <v>618</v>
      </c>
      <c r="M34" s="38" t="s">
        <v>296</v>
      </c>
      <c r="N34" s="38" t="s">
        <v>296</v>
      </c>
      <c r="O34" s="38" t="s">
        <v>296</v>
      </c>
      <c r="P34" s="38" t="s">
        <v>295</v>
      </c>
      <c r="Q34" s="38" t="s">
        <v>619</v>
      </c>
      <c r="R34" s="56" t="s">
        <v>336</v>
      </c>
      <c r="S34" s="38" t="s">
        <v>620</v>
      </c>
    </row>
    <row r="35" spans="1:19" x14ac:dyDescent="0.2">
      <c r="A35" s="38">
        <v>955</v>
      </c>
      <c r="B35" s="60" t="s">
        <v>337</v>
      </c>
      <c r="C35" s="38">
        <v>3</v>
      </c>
      <c r="D35" s="38" t="s">
        <v>621</v>
      </c>
      <c r="E35" s="38" t="s">
        <v>37</v>
      </c>
      <c r="F35" s="38" t="s">
        <v>293</v>
      </c>
      <c r="G35" s="40">
        <v>0</v>
      </c>
      <c r="H35" s="38" t="s">
        <v>395</v>
      </c>
      <c r="I35" s="41">
        <v>42773</v>
      </c>
      <c r="J35" s="41">
        <v>42802</v>
      </c>
      <c r="K35" s="38" t="s">
        <v>294</v>
      </c>
      <c r="L35" s="38" t="s">
        <v>622</v>
      </c>
      <c r="M35" s="38" t="s">
        <v>296</v>
      </c>
      <c r="N35" s="38" t="s">
        <v>296</v>
      </c>
      <c r="O35" s="38" t="s">
        <v>296</v>
      </c>
      <c r="P35" s="38" t="s">
        <v>295</v>
      </c>
      <c r="Q35" s="38" t="s">
        <v>623</v>
      </c>
      <c r="R35" s="43" t="s">
        <v>300</v>
      </c>
      <c r="S35" s="38" t="s">
        <v>624</v>
      </c>
    </row>
    <row r="36" spans="1:19" x14ac:dyDescent="0.2">
      <c r="A36" s="38">
        <v>989</v>
      </c>
      <c r="B36" s="57" t="s">
        <v>64</v>
      </c>
      <c r="C36" s="38">
        <v>3</v>
      </c>
      <c r="D36" s="38" t="s">
        <v>625</v>
      </c>
      <c r="E36" s="38" t="s">
        <v>37</v>
      </c>
      <c r="F36" s="38" t="s">
        <v>293</v>
      </c>
      <c r="G36" s="40">
        <v>0</v>
      </c>
      <c r="H36" s="38" t="s">
        <v>37</v>
      </c>
      <c r="I36" s="41">
        <v>42790</v>
      </c>
      <c r="J36" s="41">
        <v>42795</v>
      </c>
      <c r="K36" s="38" t="s">
        <v>294</v>
      </c>
      <c r="L36" s="38" t="s">
        <v>626</v>
      </c>
      <c r="M36" s="38" t="s">
        <v>296</v>
      </c>
      <c r="N36" s="38" t="s">
        <v>296</v>
      </c>
      <c r="O36" s="38" t="s">
        <v>296</v>
      </c>
      <c r="P36" s="38" t="s">
        <v>295</v>
      </c>
      <c r="Q36" s="38" t="s">
        <v>627</v>
      </c>
      <c r="R36" s="75" t="s">
        <v>628</v>
      </c>
      <c r="S36" s="38" t="s">
        <v>629</v>
      </c>
    </row>
    <row r="37" spans="1:19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64" t="s">
        <v>630</v>
      </c>
      <c r="L37" s="81">
        <v>-189849.91</v>
      </c>
      <c r="M37" s="64" t="s">
        <v>631</v>
      </c>
      <c r="N37" s="64" t="s">
        <v>632</v>
      </c>
      <c r="O37" s="64" t="s">
        <v>633</v>
      </c>
      <c r="P37" s="64" t="s">
        <v>634</v>
      </c>
      <c r="Q37" s="64" t="s">
        <v>635</v>
      </c>
      <c r="R37" s="80"/>
      <c r="S37" s="64" t="s">
        <v>636</v>
      </c>
    </row>
    <row r="38" spans="1:19" ht="28" x14ac:dyDescent="0.2">
      <c r="A38" s="80"/>
      <c r="B38" s="80"/>
      <c r="C38" s="80"/>
      <c r="D38" s="63" t="s">
        <v>377</v>
      </c>
      <c r="E38" s="64">
        <v>35</v>
      </c>
      <c r="F38" s="63" t="s">
        <v>378</v>
      </c>
      <c r="G38" s="65">
        <v>1.9E-3</v>
      </c>
      <c r="H38" s="80"/>
      <c r="I38" s="80"/>
      <c r="J38" s="80"/>
      <c r="K38" s="65">
        <v>-2.6599999999999999E-2</v>
      </c>
      <c r="L38" s="65">
        <v>0.85840000000000005</v>
      </c>
      <c r="M38" s="65">
        <v>7.2599999999999998E-2</v>
      </c>
      <c r="N38" s="65">
        <v>4.2200000000000001E-2</v>
      </c>
      <c r="O38" s="65">
        <v>3.4200000000000001E-2</v>
      </c>
      <c r="P38" s="65">
        <v>1.9199999999999998E-2</v>
      </c>
      <c r="Q38" s="65">
        <v>1</v>
      </c>
      <c r="R38" s="80"/>
      <c r="S38" s="64" t="s">
        <v>636</v>
      </c>
    </row>
    <row r="39" spans="1:19" x14ac:dyDescent="0.2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9"/>
  </sheetPr>
  <dimension ref="A1:S33"/>
  <sheetViews>
    <sheetView topLeftCell="E7" workbookViewId="0">
      <selection activeCell="AE15" sqref="AE15"/>
    </sheetView>
  </sheetViews>
  <sheetFormatPr baseColWidth="10" defaultColWidth="8.83203125" defaultRowHeight="15" x14ac:dyDescent="0.2"/>
  <cols>
    <col min="1" max="1" width="6.83203125" bestFit="1" customWidth="1"/>
    <col min="2" max="2" width="11.5" bestFit="1" customWidth="1"/>
    <col min="3" max="3" width="8.6640625" bestFit="1" customWidth="1"/>
    <col min="4" max="4" width="24.5" bestFit="1" customWidth="1"/>
    <col min="5" max="6" width="8.33203125" bestFit="1" customWidth="1"/>
    <col min="7" max="7" width="7.5" bestFit="1" customWidth="1"/>
    <col min="8" max="8" width="13.1640625" bestFit="1" customWidth="1"/>
    <col min="9" max="9" width="11" bestFit="1" customWidth="1"/>
    <col min="10" max="10" width="11.5" bestFit="1" customWidth="1"/>
    <col min="11" max="11" width="16.5" bestFit="1" customWidth="1"/>
    <col min="12" max="12" width="16" bestFit="1" customWidth="1"/>
    <col min="13" max="13" width="15" bestFit="1" customWidth="1"/>
    <col min="14" max="15" width="15.33203125" bestFit="1" customWidth="1"/>
    <col min="16" max="16" width="16" bestFit="1" customWidth="1"/>
    <col min="17" max="17" width="16.5" bestFit="1" customWidth="1"/>
    <col min="18" max="18" width="17.83203125" bestFit="1" customWidth="1"/>
    <col min="19" max="19" width="18.6640625" bestFit="1" customWidth="1"/>
  </cols>
  <sheetData>
    <row r="1" spans="1:19" ht="30" customHeight="1" thickBot="1" x14ac:dyDescent="0.25">
      <c r="A1" s="255"/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645" t="s">
        <v>2916</v>
      </c>
      <c r="S1" s="646"/>
    </row>
    <row r="2" spans="1:19" ht="29" thickBot="1" x14ac:dyDescent="0.25">
      <c r="A2" s="299" t="s">
        <v>279</v>
      </c>
      <c r="B2" s="300" t="s">
        <v>34</v>
      </c>
      <c r="C2" s="300" t="s">
        <v>381</v>
      </c>
      <c r="D2" s="300" t="s">
        <v>73</v>
      </c>
      <c r="E2" s="300" t="s">
        <v>281</v>
      </c>
      <c r="F2" s="300" t="s">
        <v>2917</v>
      </c>
      <c r="G2" s="300" t="s">
        <v>282</v>
      </c>
      <c r="H2" s="301" t="s">
        <v>3076</v>
      </c>
      <c r="I2" s="300" t="s">
        <v>2418</v>
      </c>
      <c r="J2" s="300" t="s">
        <v>1139</v>
      </c>
      <c r="K2" s="300" t="s">
        <v>285</v>
      </c>
      <c r="L2" s="300" t="s">
        <v>286</v>
      </c>
      <c r="M2" s="300" t="s">
        <v>287</v>
      </c>
      <c r="N2" s="300" t="s">
        <v>288</v>
      </c>
      <c r="O2" s="300" t="s">
        <v>289</v>
      </c>
      <c r="P2" s="300" t="s">
        <v>290</v>
      </c>
      <c r="Q2" s="302" t="s">
        <v>24</v>
      </c>
      <c r="R2" s="299" t="s">
        <v>291</v>
      </c>
      <c r="S2" s="300" t="s">
        <v>203</v>
      </c>
    </row>
    <row r="3" spans="1:19" ht="16" thickBot="1" x14ac:dyDescent="0.25">
      <c r="A3" s="361">
        <v>6</v>
      </c>
      <c r="B3" s="362" t="s">
        <v>63</v>
      </c>
      <c r="C3" s="311">
        <v>3</v>
      </c>
      <c r="D3" s="311" t="s">
        <v>3077</v>
      </c>
      <c r="E3" s="311" t="s">
        <v>3007</v>
      </c>
      <c r="F3" s="311" t="s">
        <v>1559</v>
      </c>
      <c r="G3" s="322">
        <v>-0.14299999999999999</v>
      </c>
      <c r="H3" s="316" t="s">
        <v>37</v>
      </c>
      <c r="I3" s="323">
        <v>42779</v>
      </c>
      <c r="J3" s="323">
        <v>42795</v>
      </c>
      <c r="K3" s="311" t="s">
        <v>294</v>
      </c>
      <c r="L3" s="311" t="s">
        <v>295</v>
      </c>
      <c r="M3" s="311" t="s">
        <v>296</v>
      </c>
      <c r="N3" s="311" t="s">
        <v>3078</v>
      </c>
      <c r="O3" s="311" t="s">
        <v>296</v>
      </c>
      <c r="P3" s="311" t="s">
        <v>295</v>
      </c>
      <c r="Q3" s="312" t="s">
        <v>3079</v>
      </c>
      <c r="R3" s="348" t="s">
        <v>641</v>
      </c>
      <c r="S3" s="331" t="s">
        <v>3080</v>
      </c>
    </row>
    <row r="4" spans="1:19" ht="16" thickBot="1" x14ac:dyDescent="0.25">
      <c r="A4" s="361">
        <v>99</v>
      </c>
      <c r="B4" s="326" t="s">
        <v>13</v>
      </c>
      <c r="C4" s="311">
        <v>3</v>
      </c>
      <c r="D4" s="311" t="s">
        <v>3081</v>
      </c>
      <c r="E4" s="311" t="s">
        <v>3007</v>
      </c>
      <c r="F4" s="311" t="s">
        <v>1559</v>
      </c>
      <c r="G4" s="322">
        <v>-6.1000000000000004E-3</v>
      </c>
      <c r="H4" s="311" t="s">
        <v>37</v>
      </c>
      <c r="I4" s="323">
        <v>42774</v>
      </c>
      <c r="J4" s="323">
        <v>42795</v>
      </c>
      <c r="K4" s="311" t="s">
        <v>3082</v>
      </c>
      <c r="L4" s="311" t="s">
        <v>295</v>
      </c>
      <c r="M4" s="311" t="s">
        <v>296</v>
      </c>
      <c r="N4" s="311" t="s">
        <v>296</v>
      </c>
      <c r="O4" s="311" t="s">
        <v>296</v>
      </c>
      <c r="P4" s="311" t="s">
        <v>295</v>
      </c>
      <c r="Q4" s="312" t="s">
        <v>3083</v>
      </c>
      <c r="R4" s="363" t="s">
        <v>628</v>
      </c>
      <c r="S4" s="364" t="s">
        <v>3084</v>
      </c>
    </row>
    <row r="5" spans="1:19" ht="16" thickBot="1" x14ac:dyDescent="0.25">
      <c r="A5" s="361">
        <v>206</v>
      </c>
      <c r="B5" s="354" t="s">
        <v>182</v>
      </c>
      <c r="C5" s="311">
        <v>3</v>
      </c>
      <c r="D5" s="311" t="s">
        <v>1805</v>
      </c>
      <c r="E5" s="311" t="s">
        <v>3007</v>
      </c>
      <c r="F5" s="311" t="s">
        <v>1559</v>
      </c>
      <c r="G5" s="322">
        <v>-0.12870000000000001</v>
      </c>
      <c r="H5" s="311" t="s">
        <v>37</v>
      </c>
      <c r="I5" s="323">
        <v>42788</v>
      </c>
      <c r="J5" s="323">
        <v>42800</v>
      </c>
      <c r="K5" s="311" t="s">
        <v>3085</v>
      </c>
      <c r="L5" s="311" t="s">
        <v>295</v>
      </c>
      <c r="M5" s="311" t="s">
        <v>296</v>
      </c>
      <c r="N5" s="311" t="s">
        <v>296</v>
      </c>
      <c r="O5" s="311" t="s">
        <v>296</v>
      </c>
      <c r="P5" s="311" t="s">
        <v>2345</v>
      </c>
      <c r="Q5" s="312" t="s">
        <v>3086</v>
      </c>
      <c r="R5" s="324" t="s">
        <v>109</v>
      </c>
      <c r="S5" s="331" t="s">
        <v>3087</v>
      </c>
    </row>
    <row r="6" spans="1:19" ht="16" thickBot="1" x14ac:dyDescent="0.25">
      <c r="A6" s="361">
        <v>239</v>
      </c>
      <c r="B6" s="346" t="s">
        <v>53</v>
      </c>
      <c r="C6" s="311">
        <v>3</v>
      </c>
      <c r="D6" s="311" t="s">
        <v>2925</v>
      </c>
      <c r="E6" s="311" t="s">
        <v>3007</v>
      </c>
      <c r="F6" s="311" t="s">
        <v>2430</v>
      </c>
      <c r="G6" s="322">
        <v>-0.1026</v>
      </c>
      <c r="H6" s="365" t="s">
        <v>3088</v>
      </c>
      <c r="I6" s="323">
        <v>42795</v>
      </c>
      <c r="J6" s="366">
        <v>42787</v>
      </c>
      <c r="K6" s="311" t="s">
        <v>294</v>
      </c>
      <c r="L6" s="311" t="s">
        <v>3089</v>
      </c>
      <c r="M6" s="311" t="s">
        <v>296</v>
      </c>
      <c r="N6" s="311" t="s">
        <v>296</v>
      </c>
      <c r="O6" s="311" t="s">
        <v>296</v>
      </c>
      <c r="P6" s="311" t="s">
        <v>295</v>
      </c>
      <c r="Q6" s="312" t="s">
        <v>3090</v>
      </c>
      <c r="R6" s="364" t="s">
        <v>501</v>
      </c>
      <c r="S6" s="331" t="s">
        <v>3091</v>
      </c>
    </row>
    <row r="7" spans="1:19" ht="16" thickBot="1" x14ac:dyDescent="0.25">
      <c r="A7" s="361">
        <v>260</v>
      </c>
      <c r="B7" s="367" t="s">
        <v>713</v>
      </c>
      <c r="C7" s="311">
        <v>3</v>
      </c>
      <c r="D7" s="311" t="s">
        <v>3092</v>
      </c>
      <c r="E7" s="311" t="s">
        <v>3007</v>
      </c>
      <c r="F7" s="311" t="s">
        <v>2430</v>
      </c>
      <c r="G7" s="322">
        <v>-0.2324</v>
      </c>
      <c r="H7" s="311" t="s">
        <v>37</v>
      </c>
      <c r="I7" s="323">
        <v>42803</v>
      </c>
      <c r="J7" s="323">
        <v>42807</v>
      </c>
      <c r="K7" s="311" t="s">
        <v>3093</v>
      </c>
      <c r="L7" s="311" t="s">
        <v>3094</v>
      </c>
      <c r="M7" s="311" t="s">
        <v>296</v>
      </c>
      <c r="N7" s="311" t="s">
        <v>296</v>
      </c>
      <c r="O7" s="311" t="s">
        <v>296</v>
      </c>
      <c r="P7" s="311" t="s">
        <v>295</v>
      </c>
      <c r="Q7" s="312" t="s">
        <v>3095</v>
      </c>
      <c r="R7" s="368" t="s">
        <v>115</v>
      </c>
      <c r="S7" s="331" t="s">
        <v>3096</v>
      </c>
    </row>
    <row r="8" spans="1:19" ht="16" thickBot="1" x14ac:dyDescent="0.25">
      <c r="A8" s="361">
        <v>276</v>
      </c>
      <c r="B8" s="353" t="s">
        <v>35</v>
      </c>
      <c r="C8" s="311">
        <v>3</v>
      </c>
      <c r="D8" s="311" t="s">
        <v>498</v>
      </c>
      <c r="E8" s="311" t="s">
        <v>3007</v>
      </c>
      <c r="F8" s="311" t="s">
        <v>1559</v>
      </c>
      <c r="G8" s="322">
        <v>-0.11</v>
      </c>
      <c r="H8" s="311" t="s">
        <v>37</v>
      </c>
      <c r="I8" s="323">
        <v>42783</v>
      </c>
      <c r="J8" s="323">
        <v>42796</v>
      </c>
      <c r="K8" s="311" t="s">
        <v>3097</v>
      </c>
      <c r="L8" s="311" t="s">
        <v>295</v>
      </c>
      <c r="M8" s="311" t="s">
        <v>296</v>
      </c>
      <c r="N8" s="311" t="s">
        <v>3098</v>
      </c>
      <c r="O8" s="311" t="s">
        <v>296</v>
      </c>
      <c r="P8" s="311" t="s">
        <v>2511</v>
      </c>
      <c r="Q8" s="312" t="s">
        <v>3099</v>
      </c>
      <c r="R8" s="363" t="s">
        <v>501</v>
      </c>
      <c r="S8" s="364" t="s">
        <v>3100</v>
      </c>
    </row>
    <row r="9" spans="1:19" ht="16" thickBot="1" x14ac:dyDescent="0.25">
      <c r="A9" s="361">
        <v>285</v>
      </c>
      <c r="B9" s="362" t="s">
        <v>63</v>
      </c>
      <c r="C9" s="311">
        <v>3</v>
      </c>
      <c r="D9" s="311" t="s">
        <v>3101</v>
      </c>
      <c r="E9" s="311" t="s">
        <v>3007</v>
      </c>
      <c r="F9" s="311" t="s">
        <v>1702</v>
      </c>
      <c r="G9" s="322">
        <v>-0.1164</v>
      </c>
      <c r="H9" s="311" t="s">
        <v>37</v>
      </c>
      <c r="I9" s="323">
        <v>42817</v>
      </c>
      <c r="J9" s="323">
        <v>42816</v>
      </c>
      <c r="K9" s="311" t="s">
        <v>294</v>
      </c>
      <c r="L9" s="311" t="s">
        <v>295</v>
      </c>
      <c r="M9" s="311"/>
      <c r="N9" s="311" t="s">
        <v>611</v>
      </c>
      <c r="O9" s="311" t="s">
        <v>296</v>
      </c>
      <c r="P9" s="311" t="s">
        <v>2643</v>
      </c>
      <c r="Q9" s="312" t="s">
        <v>3102</v>
      </c>
      <c r="R9" s="369" t="s">
        <v>151</v>
      </c>
      <c r="S9" s="331" t="s">
        <v>3103</v>
      </c>
    </row>
    <row r="10" spans="1:19" ht="16" thickBot="1" x14ac:dyDescent="0.25">
      <c r="A10" s="361">
        <v>336</v>
      </c>
      <c r="B10" s="370" t="s">
        <v>36</v>
      </c>
      <c r="C10" s="311">
        <v>3</v>
      </c>
      <c r="D10" s="311" t="s">
        <v>3104</v>
      </c>
      <c r="E10" s="311" t="s">
        <v>3007</v>
      </c>
      <c r="F10" s="311" t="s">
        <v>1559</v>
      </c>
      <c r="G10" s="322">
        <v>-0.1482</v>
      </c>
      <c r="H10" s="311" t="s">
        <v>37</v>
      </c>
      <c r="I10" s="323">
        <v>42816</v>
      </c>
      <c r="J10" s="323">
        <v>42795</v>
      </c>
      <c r="K10" s="311" t="s">
        <v>294</v>
      </c>
      <c r="L10" s="311" t="s">
        <v>295</v>
      </c>
      <c r="M10" s="311" t="s">
        <v>296</v>
      </c>
      <c r="N10" s="311" t="s">
        <v>296</v>
      </c>
      <c r="O10" s="311" t="s">
        <v>3105</v>
      </c>
      <c r="P10" s="311" t="s">
        <v>295</v>
      </c>
      <c r="Q10" s="312" t="s">
        <v>3106</v>
      </c>
      <c r="R10" s="371" t="s">
        <v>1174</v>
      </c>
      <c r="S10" s="331" t="s">
        <v>3107</v>
      </c>
    </row>
    <row r="11" spans="1:19" ht="16" thickBot="1" x14ac:dyDescent="0.25">
      <c r="A11" s="361">
        <v>365</v>
      </c>
      <c r="B11" s="354" t="s">
        <v>182</v>
      </c>
      <c r="C11" s="311">
        <v>3</v>
      </c>
      <c r="D11" s="311" t="s">
        <v>3108</v>
      </c>
      <c r="E11" s="311" t="s">
        <v>3007</v>
      </c>
      <c r="F11" s="311" t="s">
        <v>1559</v>
      </c>
      <c r="G11" s="322">
        <v>-2.7900000000000001E-2</v>
      </c>
      <c r="H11" s="311" t="s">
        <v>37</v>
      </c>
      <c r="I11" s="323">
        <v>42809</v>
      </c>
      <c r="J11" s="323">
        <v>42811</v>
      </c>
      <c r="K11" s="311" t="s">
        <v>3109</v>
      </c>
      <c r="L11" s="311" t="s">
        <v>295</v>
      </c>
      <c r="M11" s="311" t="s">
        <v>3110</v>
      </c>
      <c r="N11" s="311" t="s">
        <v>296</v>
      </c>
      <c r="O11" s="311" t="s">
        <v>3111</v>
      </c>
      <c r="P11" s="311" t="s">
        <v>295</v>
      </c>
      <c r="Q11" s="312" t="s">
        <v>3112</v>
      </c>
      <c r="R11" s="320" t="s">
        <v>3113</v>
      </c>
      <c r="S11" s="331" t="s">
        <v>3114</v>
      </c>
    </row>
    <row r="12" spans="1:19" ht="16" thickBot="1" x14ac:dyDescent="0.25">
      <c r="A12" s="361">
        <v>368</v>
      </c>
      <c r="B12" s="346" t="s">
        <v>53</v>
      </c>
      <c r="C12" s="311">
        <v>3</v>
      </c>
      <c r="D12" s="311" t="s">
        <v>2332</v>
      </c>
      <c r="E12" s="311" t="s">
        <v>3007</v>
      </c>
      <c r="F12" s="311" t="s">
        <v>1559</v>
      </c>
      <c r="G12" s="322">
        <v>-0.1812</v>
      </c>
      <c r="H12" s="311" t="s">
        <v>37</v>
      </c>
      <c r="I12" s="323">
        <v>42796</v>
      </c>
      <c r="J12" s="323">
        <v>42797</v>
      </c>
      <c r="K12" s="311" t="s">
        <v>3115</v>
      </c>
      <c r="L12" s="311" t="s">
        <v>295</v>
      </c>
      <c r="M12" s="311" t="s">
        <v>296</v>
      </c>
      <c r="N12" s="311" t="s">
        <v>296</v>
      </c>
      <c r="O12" s="311" t="s">
        <v>296</v>
      </c>
      <c r="P12" s="311" t="s">
        <v>295</v>
      </c>
      <c r="Q12" s="312" t="s">
        <v>3116</v>
      </c>
      <c r="R12" s="372" t="s">
        <v>655</v>
      </c>
      <c r="S12" s="331" t="s">
        <v>3117</v>
      </c>
    </row>
    <row r="13" spans="1:19" ht="16" thickBot="1" x14ac:dyDescent="0.25">
      <c r="A13" s="361">
        <v>396</v>
      </c>
      <c r="B13" s="362" t="s">
        <v>63</v>
      </c>
      <c r="C13" s="311">
        <v>3</v>
      </c>
      <c r="D13" s="311" t="s">
        <v>1985</v>
      </c>
      <c r="E13" s="311" t="s">
        <v>3007</v>
      </c>
      <c r="F13" s="311" t="s">
        <v>1702</v>
      </c>
      <c r="G13" s="322">
        <v>-0.18759999999999999</v>
      </c>
      <c r="H13" s="311" t="s">
        <v>37</v>
      </c>
      <c r="I13" s="323">
        <v>42795</v>
      </c>
      <c r="J13" s="323">
        <v>42795</v>
      </c>
      <c r="K13" s="311" t="s">
        <v>294</v>
      </c>
      <c r="L13" s="311" t="s">
        <v>295</v>
      </c>
      <c r="M13" s="311" t="s">
        <v>296</v>
      </c>
      <c r="N13" s="311" t="s">
        <v>296</v>
      </c>
      <c r="O13" s="311" t="s">
        <v>296</v>
      </c>
      <c r="P13" s="311" t="s">
        <v>3118</v>
      </c>
      <c r="Q13" s="312" t="s">
        <v>3119</v>
      </c>
      <c r="R13" s="348" t="s">
        <v>641</v>
      </c>
      <c r="S13" s="331" t="s">
        <v>3120</v>
      </c>
    </row>
    <row r="14" spans="1:19" ht="16" thickBot="1" x14ac:dyDescent="0.25">
      <c r="A14" s="361">
        <v>396</v>
      </c>
      <c r="B14" s="362" t="s">
        <v>63</v>
      </c>
      <c r="C14" s="311">
        <v>3</v>
      </c>
      <c r="D14" s="311" t="s">
        <v>1985</v>
      </c>
      <c r="E14" s="311" t="s">
        <v>3007</v>
      </c>
      <c r="F14" s="311" t="s">
        <v>2430</v>
      </c>
      <c r="G14" s="322">
        <v>-0.1197</v>
      </c>
      <c r="H14" s="311" t="s">
        <v>37</v>
      </c>
      <c r="I14" s="323">
        <v>42811</v>
      </c>
      <c r="J14" s="323">
        <v>42811</v>
      </c>
      <c r="K14" s="311" t="s">
        <v>294</v>
      </c>
      <c r="L14" s="311" t="s">
        <v>3121</v>
      </c>
      <c r="M14" s="311" t="s">
        <v>296</v>
      </c>
      <c r="N14" s="311" t="s">
        <v>296</v>
      </c>
      <c r="O14" s="311" t="s">
        <v>296</v>
      </c>
      <c r="P14" s="311" t="s">
        <v>295</v>
      </c>
      <c r="Q14" s="312" t="s">
        <v>3122</v>
      </c>
      <c r="R14" s="348" t="s">
        <v>641</v>
      </c>
      <c r="S14" s="331" t="s">
        <v>3123</v>
      </c>
    </row>
    <row r="15" spans="1:19" ht="16" thickBot="1" x14ac:dyDescent="0.25">
      <c r="A15" s="361">
        <v>406</v>
      </c>
      <c r="B15" s="346" t="s">
        <v>53</v>
      </c>
      <c r="C15" s="311">
        <v>3</v>
      </c>
      <c r="D15" s="311" t="s">
        <v>883</v>
      </c>
      <c r="E15" s="330" t="s">
        <v>3007</v>
      </c>
      <c r="F15" s="311" t="s">
        <v>1559</v>
      </c>
      <c r="G15" s="322">
        <v>-9.6799999999999997E-2</v>
      </c>
      <c r="H15" s="311" t="s">
        <v>37</v>
      </c>
      <c r="I15" s="323">
        <v>42804</v>
      </c>
      <c r="J15" s="323">
        <v>42807</v>
      </c>
      <c r="K15" s="311" t="s">
        <v>3124</v>
      </c>
      <c r="L15" s="311" t="s">
        <v>295</v>
      </c>
      <c r="M15" s="311" t="s">
        <v>296</v>
      </c>
      <c r="N15" s="311" t="s">
        <v>296</v>
      </c>
      <c r="O15" s="311" t="s">
        <v>2943</v>
      </c>
      <c r="P15" s="311" t="s">
        <v>295</v>
      </c>
      <c r="Q15" s="312" t="s">
        <v>3125</v>
      </c>
      <c r="R15" s="372" t="s">
        <v>655</v>
      </c>
      <c r="S15" s="331" t="s">
        <v>3126</v>
      </c>
    </row>
    <row r="16" spans="1:19" ht="16" thickBot="1" x14ac:dyDescent="0.25">
      <c r="A16" s="361">
        <v>410</v>
      </c>
      <c r="B16" s="346" t="s">
        <v>53</v>
      </c>
      <c r="C16" s="311">
        <v>3</v>
      </c>
      <c r="D16" s="330" t="s">
        <v>3127</v>
      </c>
      <c r="E16" s="330" t="s">
        <v>3007</v>
      </c>
      <c r="F16" s="311" t="s">
        <v>1702</v>
      </c>
      <c r="G16" s="322">
        <v>0</v>
      </c>
      <c r="H16" s="311" t="s">
        <v>37</v>
      </c>
      <c r="I16" s="323">
        <v>42804</v>
      </c>
      <c r="J16" s="323">
        <v>42804</v>
      </c>
      <c r="K16" s="311" t="s">
        <v>294</v>
      </c>
      <c r="L16" s="311" t="s">
        <v>788</v>
      </c>
      <c r="M16" s="311" t="s">
        <v>296</v>
      </c>
      <c r="N16" s="311" t="s">
        <v>296</v>
      </c>
      <c r="O16" s="311" t="s">
        <v>296</v>
      </c>
      <c r="P16" s="311" t="s">
        <v>3128</v>
      </c>
      <c r="Q16" s="312" t="s">
        <v>3129</v>
      </c>
      <c r="R16" s="372" t="s">
        <v>655</v>
      </c>
      <c r="S16" s="331" t="s">
        <v>3130</v>
      </c>
    </row>
    <row r="17" spans="1:19" ht="16" thickBot="1" x14ac:dyDescent="0.25">
      <c r="A17" s="361">
        <v>416</v>
      </c>
      <c r="B17" s="370" t="s">
        <v>36</v>
      </c>
      <c r="C17" s="311">
        <v>3</v>
      </c>
      <c r="D17" s="330" t="s">
        <v>3131</v>
      </c>
      <c r="E17" s="330" t="s">
        <v>3007</v>
      </c>
      <c r="F17" s="311" t="s">
        <v>1559</v>
      </c>
      <c r="G17" s="322">
        <v>-0.2</v>
      </c>
      <c r="H17" s="311" t="s">
        <v>37</v>
      </c>
      <c r="I17" s="323">
        <v>42825</v>
      </c>
      <c r="J17" s="323">
        <v>42816</v>
      </c>
      <c r="K17" s="311" t="s">
        <v>294</v>
      </c>
      <c r="L17" s="311" t="s">
        <v>295</v>
      </c>
      <c r="M17" s="311" t="s">
        <v>296</v>
      </c>
      <c r="N17" s="311" t="s">
        <v>296</v>
      </c>
      <c r="O17" s="311" t="s">
        <v>3132</v>
      </c>
      <c r="P17" s="311" t="s">
        <v>295</v>
      </c>
      <c r="Q17" s="312" t="s">
        <v>3133</v>
      </c>
      <c r="R17" s="320" t="s">
        <v>3113</v>
      </c>
      <c r="S17" s="331" t="s">
        <v>3134</v>
      </c>
    </row>
    <row r="18" spans="1:19" ht="16" thickBot="1" x14ac:dyDescent="0.25">
      <c r="A18" s="373">
        <v>478</v>
      </c>
      <c r="B18" s="346" t="s">
        <v>53</v>
      </c>
      <c r="C18" s="311">
        <v>3</v>
      </c>
      <c r="D18" s="311" t="s">
        <v>3135</v>
      </c>
      <c r="E18" s="311" t="s">
        <v>3007</v>
      </c>
      <c r="F18" s="311" t="s">
        <v>2430</v>
      </c>
      <c r="G18" s="322">
        <v>0.06</v>
      </c>
      <c r="H18" s="311" t="s">
        <v>37</v>
      </c>
      <c r="I18" s="323">
        <v>42816</v>
      </c>
      <c r="J18" s="323">
        <v>42825</v>
      </c>
      <c r="K18" s="311" t="s">
        <v>294</v>
      </c>
      <c r="L18" s="311" t="s">
        <v>3136</v>
      </c>
      <c r="M18" s="311" t="s">
        <v>296</v>
      </c>
      <c r="N18" s="311" t="s">
        <v>296</v>
      </c>
      <c r="O18" s="311" t="s">
        <v>296</v>
      </c>
      <c r="P18" s="311" t="s">
        <v>295</v>
      </c>
      <c r="Q18" s="312" t="s">
        <v>3137</v>
      </c>
      <c r="R18" s="327" t="s">
        <v>109</v>
      </c>
      <c r="S18" s="331" t="s">
        <v>3138</v>
      </c>
    </row>
    <row r="19" spans="1:19" ht="16" thickBot="1" x14ac:dyDescent="0.25">
      <c r="A19" s="373">
        <v>608</v>
      </c>
      <c r="B19" s="349" t="s">
        <v>16</v>
      </c>
      <c r="C19" s="311">
        <v>3</v>
      </c>
      <c r="D19" s="311" t="s">
        <v>3139</v>
      </c>
      <c r="E19" s="311" t="s">
        <v>3007</v>
      </c>
      <c r="F19" s="311" t="s">
        <v>1559</v>
      </c>
      <c r="G19" s="322">
        <v>0</v>
      </c>
      <c r="H19" s="311" t="s">
        <v>37</v>
      </c>
      <c r="I19" s="323">
        <v>42809</v>
      </c>
      <c r="J19" s="323">
        <v>42809</v>
      </c>
      <c r="K19" s="311" t="s">
        <v>3140</v>
      </c>
      <c r="L19" s="311" t="s">
        <v>295</v>
      </c>
      <c r="M19" s="311" t="s">
        <v>296</v>
      </c>
      <c r="N19" s="311" t="s">
        <v>296</v>
      </c>
      <c r="O19" s="311" t="s">
        <v>660</v>
      </c>
      <c r="P19" s="311" t="s">
        <v>295</v>
      </c>
      <c r="Q19" s="312" t="s">
        <v>3141</v>
      </c>
      <c r="R19" s="327" t="s">
        <v>109</v>
      </c>
      <c r="S19" s="331" t="s">
        <v>3142</v>
      </c>
    </row>
    <row r="20" spans="1:19" ht="16" thickBot="1" x14ac:dyDescent="0.25">
      <c r="A20" s="361">
        <v>669</v>
      </c>
      <c r="B20" s="344" t="s">
        <v>102</v>
      </c>
      <c r="C20" s="311">
        <v>3</v>
      </c>
      <c r="D20" s="311" t="s">
        <v>3143</v>
      </c>
      <c r="E20" s="311" t="s">
        <v>3007</v>
      </c>
      <c r="F20" s="311" t="s">
        <v>1559</v>
      </c>
      <c r="G20" s="322">
        <v>-0.11899999999999999</v>
      </c>
      <c r="H20" s="311" t="s">
        <v>37</v>
      </c>
      <c r="I20" s="323">
        <v>42804</v>
      </c>
      <c r="J20" s="323">
        <v>42822</v>
      </c>
      <c r="K20" s="311" t="s">
        <v>3144</v>
      </c>
      <c r="L20" s="311" t="s">
        <v>504</v>
      </c>
      <c r="M20" s="311" t="s">
        <v>296</v>
      </c>
      <c r="N20" s="311" t="s">
        <v>296</v>
      </c>
      <c r="O20" s="311" t="s">
        <v>296</v>
      </c>
      <c r="P20" s="311" t="s">
        <v>295</v>
      </c>
      <c r="Q20" s="312" t="s">
        <v>3145</v>
      </c>
      <c r="R20" s="348" t="s">
        <v>641</v>
      </c>
      <c r="S20" s="331" t="s">
        <v>3146</v>
      </c>
    </row>
    <row r="21" spans="1:19" ht="16" thickBot="1" x14ac:dyDescent="0.25">
      <c r="A21" s="361">
        <v>685</v>
      </c>
      <c r="B21" s="353" t="s">
        <v>35</v>
      </c>
      <c r="C21" s="311">
        <v>3</v>
      </c>
      <c r="D21" s="311" t="s">
        <v>3147</v>
      </c>
      <c r="E21" s="311" t="s">
        <v>3007</v>
      </c>
      <c r="F21" s="311" t="s">
        <v>1559</v>
      </c>
      <c r="G21" s="322">
        <v>0</v>
      </c>
      <c r="H21" s="311" t="s">
        <v>37</v>
      </c>
      <c r="I21" s="323">
        <v>42810</v>
      </c>
      <c r="J21" s="323">
        <v>42800</v>
      </c>
      <c r="K21" s="311" t="s">
        <v>3148</v>
      </c>
      <c r="L21" s="311" t="s">
        <v>295</v>
      </c>
      <c r="M21" s="311" t="s">
        <v>296</v>
      </c>
      <c r="N21" s="311" t="s">
        <v>296</v>
      </c>
      <c r="O21" s="311" t="s">
        <v>296</v>
      </c>
      <c r="P21" s="311" t="s">
        <v>295</v>
      </c>
      <c r="Q21" s="312" t="s">
        <v>3149</v>
      </c>
      <c r="R21" s="352" t="s">
        <v>151</v>
      </c>
      <c r="S21" s="331" t="s">
        <v>3150</v>
      </c>
    </row>
    <row r="22" spans="1:19" ht="16" thickBot="1" x14ac:dyDescent="0.25">
      <c r="A22" s="361">
        <v>806</v>
      </c>
      <c r="B22" s="349" t="s">
        <v>16</v>
      </c>
      <c r="C22" s="311">
        <v>3</v>
      </c>
      <c r="D22" s="311" t="s">
        <v>731</v>
      </c>
      <c r="E22" s="311" t="s">
        <v>3007</v>
      </c>
      <c r="F22" s="311" t="s">
        <v>1559</v>
      </c>
      <c r="G22" s="322">
        <v>-9.6799999999999997E-2</v>
      </c>
      <c r="H22" s="365" t="s">
        <v>3088</v>
      </c>
      <c r="I22" s="323">
        <v>42801</v>
      </c>
      <c r="J22" s="366">
        <v>42789</v>
      </c>
      <c r="K22" s="311" t="s">
        <v>3151</v>
      </c>
      <c r="L22" s="311" t="s">
        <v>295</v>
      </c>
      <c r="M22" s="311" t="s">
        <v>296</v>
      </c>
      <c r="N22" s="311" t="s">
        <v>296</v>
      </c>
      <c r="O22" s="311" t="s">
        <v>296</v>
      </c>
      <c r="P22" s="311" t="s">
        <v>295</v>
      </c>
      <c r="Q22" s="312" t="s">
        <v>3152</v>
      </c>
      <c r="R22" s="327" t="s">
        <v>109</v>
      </c>
      <c r="S22" s="331" t="s">
        <v>3153</v>
      </c>
    </row>
    <row r="23" spans="1:19" ht="16" thickBot="1" x14ac:dyDescent="0.25">
      <c r="A23" s="361">
        <v>875</v>
      </c>
      <c r="B23" s="354" t="s">
        <v>182</v>
      </c>
      <c r="C23" s="311">
        <v>3</v>
      </c>
      <c r="D23" s="311" t="s">
        <v>3154</v>
      </c>
      <c r="E23" s="311" t="s">
        <v>3007</v>
      </c>
      <c r="F23" s="311" t="s">
        <v>1559</v>
      </c>
      <c r="G23" s="322">
        <v>6.3700000000000007E-2</v>
      </c>
      <c r="H23" s="311" t="s">
        <v>37</v>
      </c>
      <c r="I23" s="323">
        <v>42795</v>
      </c>
      <c r="J23" s="323">
        <v>42800</v>
      </c>
      <c r="K23" s="311" t="s">
        <v>3155</v>
      </c>
      <c r="L23" s="311" t="s">
        <v>295</v>
      </c>
      <c r="M23" s="311" t="s">
        <v>296</v>
      </c>
      <c r="N23" s="311" t="s">
        <v>296</v>
      </c>
      <c r="O23" s="311" t="s">
        <v>296</v>
      </c>
      <c r="P23" s="311" t="s">
        <v>3156</v>
      </c>
      <c r="Q23" s="312" t="s">
        <v>3157</v>
      </c>
      <c r="R23" s="327" t="s">
        <v>109</v>
      </c>
      <c r="S23" s="331" t="s">
        <v>3158</v>
      </c>
    </row>
    <row r="24" spans="1:19" ht="16" thickBot="1" x14ac:dyDescent="0.25">
      <c r="A24" s="361">
        <v>961</v>
      </c>
      <c r="B24" s="349" t="s">
        <v>16</v>
      </c>
      <c r="C24" s="311">
        <v>3</v>
      </c>
      <c r="D24" s="311" t="s">
        <v>953</v>
      </c>
      <c r="E24" s="311" t="s">
        <v>3007</v>
      </c>
      <c r="F24" s="311" t="s">
        <v>2430</v>
      </c>
      <c r="G24" s="322">
        <v>0</v>
      </c>
      <c r="H24" s="311" t="s">
        <v>37</v>
      </c>
      <c r="I24" s="323">
        <v>42783</v>
      </c>
      <c r="J24" s="323">
        <v>42795</v>
      </c>
      <c r="K24" s="311" t="s">
        <v>3159</v>
      </c>
      <c r="L24" s="311" t="s">
        <v>3160</v>
      </c>
      <c r="M24" s="311" t="s">
        <v>296</v>
      </c>
      <c r="N24" s="311" t="s">
        <v>610</v>
      </c>
      <c r="O24" s="311" t="s">
        <v>296</v>
      </c>
      <c r="P24" s="311" t="s">
        <v>3161</v>
      </c>
      <c r="Q24" s="312" t="s">
        <v>3162</v>
      </c>
      <c r="R24" s="327" t="s">
        <v>109</v>
      </c>
      <c r="S24" s="331" t="s">
        <v>3163</v>
      </c>
    </row>
    <row r="25" spans="1:19" ht="16" thickBot="1" x14ac:dyDescent="0.25">
      <c r="A25" s="361">
        <v>977</v>
      </c>
      <c r="B25" s="346" t="s">
        <v>53</v>
      </c>
      <c r="C25" s="311">
        <v>3</v>
      </c>
      <c r="D25" s="311" t="s">
        <v>3164</v>
      </c>
      <c r="E25" s="311" t="s">
        <v>3007</v>
      </c>
      <c r="F25" s="311" t="s">
        <v>1702</v>
      </c>
      <c r="G25" s="322">
        <v>-4.2099999999999999E-2</v>
      </c>
      <c r="H25" s="311" t="s">
        <v>37</v>
      </c>
      <c r="I25" s="323">
        <v>42822</v>
      </c>
      <c r="J25" s="323">
        <v>42822</v>
      </c>
      <c r="K25" s="311" t="s">
        <v>3165</v>
      </c>
      <c r="L25" s="311" t="s">
        <v>295</v>
      </c>
      <c r="M25" s="311" t="s">
        <v>296</v>
      </c>
      <c r="N25" s="311" t="s">
        <v>296</v>
      </c>
      <c r="O25" s="311" t="s">
        <v>296</v>
      </c>
      <c r="P25" s="311" t="s">
        <v>3166</v>
      </c>
      <c r="Q25" s="312" t="s">
        <v>3167</v>
      </c>
      <c r="R25" s="363" t="s">
        <v>501</v>
      </c>
      <c r="S25" s="364" t="s">
        <v>3168</v>
      </c>
    </row>
    <row r="26" spans="1:19" ht="16" thickBot="1" x14ac:dyDescent="0.25">
      <c r="A26" s="320">
        <v>0</v>
      </c>
      <c r="B26" s="351" t="s">
        <v>64</v>
      </c>
      <c r="C26" s="311">
        <v>3</v>
      </c>
      <c r="D26" s="311" t="s">
        <v>1472</v>
      </c>
      <c r="E26" s="657" t="s">
        <v>2994</v>
      </c>
      <c r="F26" s="695"/>
      <c r="G26" s="322">
        <v>0</v>
      </c>
      <c r="H26" s="311" t="s">
        <v>37</v>
      </c>
      <c r="I26" s="311" t="s">
        <v>37</v>
      </c>
      <c r="J26" s="323">
        <v>42795</v>
      </c>
      <c r="K26" s="311" t="s">
        <v>3169</v>
      </c>
      <c r="L26" s="311" t="s">
        <v>3170</v>
      </c>
      <c r="M26" s="311" t="s">
        <v>296</v>
      </c>
      <c r="N26" s="311" t="s">
        <v>296</v>
      </c>
      <c r="O26" s="311" t="s">
        <v>296</v>
      </c>
      <c r="P26" s="311" t="s">
        <v>295</v>
      </c>
      <c r="Q26" s="311" t="s">
        <v>3171</v>
      </c>
      <c r="R26" s="374" t="s">
        <v>1951</v>
      </c>
      <c r="S26" s="331" t="s">
        <v>3172</v>
      </c>
    </row>
    <row r="27" spans="1:19" ht="16" thickBot="1" x14ac:dyDescent="0.2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343" t="s">
        <v>3173</v>
      </c>
      <c r="L27" s="357" t="s">
        <v>3174</v>
      </c>
      <c r="M27" s="357" t="s">
        <v>296</v>
      </c>
      <c r="N27" s="357" t="s">
        <v>3175</v>
      </c>
      <c r="O27" s="357" t="s">
        <v>3176</v>
      </c>
      <c r="P27" s="357" t="s">
        <v>3177</v>
      </c>
      <c r="Q27" s="357" t="s">
        <v>3178</v>
      </c>
      <c r="R27" s="76"/>
      <c r="S27" s="358" t="s">
        <v>3179</v>
      </c>
    </row>
    <row r="28" spans="1:19" ht="29" thickBot="1" x14ac:dyDescent="0.25">
      <c r="A28" s="76"/>
      <c r="B28" s="76"/>
      <c r="C28" s="76"/>
      <c r="D28" s="335" t="s">
        <v>377</v>
      </c>
      <c r="E28" s="336">
        <v>24</v>
      </c>
      <c r="F28" s="337" t="s">
        <v>378</v>
      </c>
      <c r="G28" s="338">
        <v>-8.0600000000000005E-2</v>
      </c>
      <c r="H28" s="76"/>
      <c r="I28" s="76"/>
      <c r="J28" s="76"/>
      <c r="K28" s="359">
        <v>0.48509999999999998</v>
      </c>
      <c r="L28" s="360">
        <v>0.42449999999999999</v>
      </c>
      <c r="M28" s="360">
        <v>0</v>
      </c>
      <c r="N28" s="360">
        <v>2.8799999999999999E-2</v>
      </c>
      <c r="O28" s="360">
        <v>5.57E-2</v>
      </c>
      <c r="P28" s="360">
        <v>5.8999999999999999E-3</v>
      </c>
      <c r="Q28" s="360">
        <v>1</v>
      </c>
      <c r="R28" s="76"/>
      <c r="S28" s="341" t="s">
        <v>3180</v>
      </c>
    </row>
    <row r="29" spans="1:19" ht="16" thickBot="1" x14ac:dyDescent="0.2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</row>
    <row r="30" spans="1:19" ht="15" customHeight="1" x14ac:dyDescent="0.2">
      <c r="A30" s="711"/>
      <c r="B30" s="711"/>
      <c r="C30" s="711"/>
      <c r="D30" s="711"/>
      <c r="E30" s="711"/>
      <c r="F30" s="712"/>
      <c r="G30" s="698" t="s">
        <v>3074</v>
      </c>
      <c r="H30" s="699"/>
      <c r="I30" s="699"/>
      <c r="J30" s="700"/>
      <c r="K30" s="707">
        <v>216999.91</v>
      </c>
      <c r="L30" s="704">
        <v>184661.86</v>
      </c>
      <c r="M30" s="709">
        <v>0</v>
      </c>
      <c r="N30" s="704">
        <v>11711.9</v>
      </c>
      <c r="O30" s="704">
        <v>15080.75</v>
      </c>
      <c r="P30" s="704">
        <v>3760.59</v>
      </c>
      <c r="Q30" s="704">
        <v>432215.01</v>
      </c>
      <c r="R30" s="713"/>
      <c r="S30" s="711"/>
    </row>
    <row r="31" spans="1:19" ht="16" thickBot="1" x14ac:dyDescent="0.25">
      <c r="A31" s="711"/>
      <c r="B31" s="711"/>
      <c r="C31" s="711"/>
      <c r="D31" s="711"/>
      <c r="E31" s="711"/>
      <c r="F31" s="712"/>
      <c r="G31" s="701" t="s">
        <v>3075</v>
      </c>
      <c r="H31" s="702"/>
      <c r="I31" s="702"/>
      <c r="J31" s="703"/>
      <c r="K31" s="708"/>
      <c r="L31" s="705"/>
      <c r="M31" s="710"/>
      <c r="N31" s="705"/>
      <c r="O31" s="705"/>
      <c r="P31" s="705"/>
      <c r="Q31" s="705"/>
      <c r="R31" s="713"/>
      <c r="S31" s="711"/>
    </row>
    <row r="32" spans="1:19" ht="16" thickBot="1" x14ac:dyDescent="0.25">
      <c r="A32" s="76"/>
      <c r="B32" s="76"/>
      <c r="C32" s="76"/>
      <c r="D32" s="76"/>
      <c r="E32" s="76"/>
      <c r="F32" s="76"/>
      <c r="G32" s="76"/>
      <c r="H32" s="76"/>
      <c r="I32" s="76"/>
      <c r="J32" s="343" t="s">
        <v>282</v>
      </c>
      <c r="K32" s="360">
        <v>0.50209999999999999</v>
      </c>
      <c r="L32" s="360">
        <v>0.42720000000000002</v>
      </c>
      <c r="M32" s="360">
        <v>0</v>
      </c>
      <c r="N32" s="360">
        <v>2.7099999999999999E-2</v>
      </c>
      <c r="O32" s="360">
        <v>3.49E-2</v>
      </c>
      <c r="P32" s="360">
        <v>8.6999999999999994E-3</v>
      </c>
      <c r="Q32" s="360">
        <v>1</v>
      </c>
      <c r="R32" s="76"/>
      <c r="S32" s="76"/>
    </row>
    <row r="33" spans="1:19" x14ac:dyDescent="0.2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</row>
  </sheetData>
  <mergeCells count="19">
    <mergeCell ref="N30:N31"/>
    <mergeCell ref="O30:O31"/>
    <mergeCell ref="P30:P31"/>
    <mergeCell ref="R1:S1"/>
    <mergeCell ref="E26:F26"/>
    <mergeCell ref="F30:F31"/>
    <mergeCell ref="G30:J30"/>
    <mergeCell ref="G31:J31"/>
    <mergeCell ref="Q30:Q31"/>
    <mergeCell ref="R30:R31"/>
    <mergeCell ref="S30:S31"/>
    <mergeCell ref="K30:K31"/>
    <mergeCell ref="L30:L31"/>
    <mergeCell ref="M30:M31"/>
    <mergeCell ref="A30:A31"/>
    <mergeCell ref="B30:B31"/>
    <mergeCell ref="C30:C31"/>
    <mergeCell ref="D30:D31"/>
    <mergeCell ref="E30:E31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/>
  </sheetPr>
  <dimension ref="A1:S25"/>
  <sheetViews>
    <sheetView topLeftCell="E5" workbookViewId="0">
      <selection activeCell="AE15" sqref="AE15"/>
    </sheetView>
  </sheetViews>
  <sheetFormatPr baseColWidth="10" defaultColWidth="9.1640625" defaultRowHeight="15" x14ac:dyDescent="0.2"/>
  <cols>
    <col min="1" max="1" width="6.83203125" style="6" bestFit="1" customWidth="1"/>
    <col min="2" max="2" width="11" style="6" bestFit="1" customWidth="1"/>
    <col min="3" max="3" width="5.33203125" style="6" bestFit="1" customWidth="1"/>
    <col min="4" max="4" width="28.1640625" style="6" bestFit="1" customWidth="1"/>
    <col min="5" max="5" width="17.5" style="6" bestFit="1" customWidth="1"/>
    <col min="6" max="6" width="6.33203125" style="6" bestFit="1" customWidth="1"/>
    <col min="7" max="7" width="7.33203125" style="6" bestFit="1" customWidth="1"/>
    <col min="8" max="8" width="2.33203125" style="6" bestFit="1" customWidth="1"/>
    <col min="9" max="9" width="11" style="6" bestFit="1" customWidth="1"/>
    <col min="10" max="10" width="11.5" style="6" bestFit="1" customWidth="1"/>
    <col min="11" max="12" width="16.5" style="6" bestFit="1" customWidth="1"/>
    <col min="13" max="13" width="15" style="6" bestFit="1" customWidth="1"/>
    <col min="14" max="15" width="15.33203125" style="6" bestFit="1" customWidth="1"/>
    <col min="16" max="16" width="16" style="6" bestFit="1" customWidth="1"/>
    <col min="17" max="17" width="16.5" style="6" bestFit="1" customWidth="1"/>
    <col min="18" max="18" width="14.6640625" style="6" bestFit="1" customWidth="1"/>
    <col min="19" max="19" width="18.83203125" style="6" bestFit="1" customWidth="1"/>
    <col min="20" max="16384" width="9.1640625" style="6"/>
  </cols>
  <sheetData>
    <row r="1" spans="1:19" ht="28" x14ac:dyDescent="0.2">
      <c r="A1" s="67" t="s">
        <v>279</v>
      </c>
      <c r="B1" s="67" t="s">
        <v>34</v>
      </c>
      <c r="C1" s="67" t="s">
        <v>637</v>
      </c>
      <c r="D1" s="67" t="s">
        <v>73</v>
      </c>
      <c r="E1" s="67" t="s">
        <v>280</v>
      </c>
      <c r="F1" s="67" t="s">
        <v>281</v>
      </c>
      <c r="G1" s="67" t="s">
        <v>282</v>
      </c>
      <c r="H1" s="67" t="s">
        <v>14</v>
      </c>
      <c r="I1" s="67" t="s">
        <v>283</v>
      </c>
      <c r="J1" s="67" t="s">
        <v>284</v>
      </c>
      <c r="K1" s="67" t="s">
        <v>285</v>
      </c>
      <c r="L1" s="67" t="s">
        <v>286</v>
      </c>
      <c r="M1" s="67" t="s">
        <v>287</v>
      </c>
      <c r="N1" s="67" t="s">
        <v>288</v>
      </c>
      <c r="O1" s="67" t="s">
        <v>289</v>
      </c>
      <c r="P1" s="67" t="s">
        <v>290</v>
      </c>
      <c r="Q1" s="67" t="s">
        <v>24</v>
      </c>
      <c r="R1" s="67" t="s">
        <v>291</v>
      </c>
      <c r="S1" s="67" t="s">
        <v>203</v>
      </c>
    </row>
    <row r="2" spans="1:19" x14ac:dyDescent="0.2">
      <c r="A2" s="38">
        <v>6</v>
      </c>
      <c r="B2" s="47" t="s">
        <v>55</v>
      </c>
      <c r="C2" s="82">
        <v>4</v>
      </c>
      <c r="D2" s="38" t="s">
        <v>638</v>
      </c>
      <c r="E2" s="38" t="s">
        <v>37</v>
      </c>
      <c r="F2" s="38" t="s">
        <v>293</v>
      </c>
      <c r="G2" s="40">
        <v>0</v>
      </c>
      <c r="H2" s="38" t="s">
        <v>395</v>
      </c>
      <c r="I2" s="41">
        <v>42803</v>
      </c>
      <c r="J2" s="41">
        <v>42826</v>
      </c>
      <c r="K2" s="38" t="s">
        <v>294</v>
      </c>
      <c r="L2" s="38" t="s">
        <v>295</v>
      </c>
      <c r="M2" s="38" t="s">
        <v>296</v>
      </c>
      <c r="N2" s="38" t="s">
        <v>296</v>
      </c>
      <c r="O2" s="38" t="s">
        <v>639</v>
      </c>
      <c r="P2" s="38" t="s">
        <v>295</v>
      </c>
      <c r="Q2" s="38" t="s">
        <v>640</v>
      </c>
      <c r="R2" s="45" t="s">
        <v>641</v>
      </c>
      <c r="S2" s="38" t="s">
        <v>642</v>
      </c>
    </row>
    <row r="3" spans="1:19" x14ac:dyDescent="0.2">
      <c r="A3" s="38">
        <v>44</v>
      </c>
      <c r="B3" s="39" t="s">
        <v>102</v>
      </c>
      <c r="C3" s="38">
        <v>4</v>
      </c>
      <c r="D3" s="38" t="s">
        <v>643</v>
      </c>
      <c r="E3" s="38" t="s">
        <v>37</v>
      </c>
      <c r="F3" s="38" t="s">
        <v>293</v>
      </c>
      <c r="G3" s="40">
        <v>0</v>
      </c>
      <c r="H3" s="38" t="s">
        <v>37</v>
      </c>
      <c r="I3" s="41">
        <v>42803</v>
      </c>
      <c r="J3" s="41">
        <v>42835</v>
      </c>
      <c r="K3" s="38" t="s">
        <v>294</v>
      </c>
      <c r="L3" s="38" t="s">
        <v>644</v>
      </c>
      <c r="M3" s="38" t="s">
        <v>296</v>
      </c>
      <c r="N3" s="38" t="s">
        <v>296</v>
      </c>
      <c r="O3" s="38" t="s">
        <v>296</v>
      </c>
      <c r="P3" s="38" t="s">
        <v>295</v>
      </c>
      <c r="Q3" s="38" t="s">
        <v>645</v>
      </c>
      <c r="R3" s="50" t="s">
        <v>646</v>
      </c>
      <c r="S3" s="38" t="s">
        <v>647</v>
      </c>
    </row>
    <row r="4" spans="1:19" x14ac:dyDescent="0.2">
      <c r="A4" s="38">
        <v>70</v>
      </c>
      <c r="B4" s="77" t="s">
        <v>182</v>
      </c>
      <c r="C4" s="38">
        <v>4</v>
      </c>
      <c r="D4" s="38" t="s">
        <v>648</v>
      </c>
      <c r="E4" s="38" t="s">
        <v>37</v>
      </c>
      <c r="F4" s="38" t="s">
        <v>313</v>
      </c>
      <c r="G4" s="40">
        <v>-0.06</v>
      </c>
      <c r="H4" s="38" t="s">
        <v>37</v>
      </c>
      <c r="I4" s="41">
        <v>42837</v>
      </c>
      <c r="J4" s="41">
        <v>42837</v>
      </c>
      <c r="K4" s="38" t="s">
        <v>294</v>
      </c>
      <c r="L4" s="38" t="s">
        <v>649</v>
      </c>
      <c r="M4" s="38" t="s">
        <v>296</v>
      </c>
      <c r="N4" s="38" t="s">
        <v>296</v>
      </c>
      <c r="O4" s="38" t="s">
        <v>296</v>
      </c>
      <c r="P4" s="38" t="s">
        <v>295</v>
      </c>
      <c r="Q4" s="38" t="s">
        <v>650</v>
      </c>
      <c r="R4" s="47" t="s">
        <v>316</v>
      </c>
      <c r="S4" s="38" t="s">
        <v>651</v>
      </c>
    </row>
    <row r="5" spans="1:19" x14ac:dyDescent="0.2">
      <c r="A5" s="38">
        <v>165</v>
      </c>
      <c r="B5" s="72" t="s">
        <v>63</v>
      </c>
      <c r="C5" s="38">
        <v>4</v>
      </c>
      <c r="D5" s="38" t="s">
        <v>652</v>
      </c>
      <c r="E5" s="38" t="s">
        <v>37</v>
      </c>
      <c r="F5" s="38" t="s">
        <v>293</v>
      </c>
      <c r="G5" s="40">
        <v>0</v>
      </c>
      <c r="H5" s="38" t="s">
        <v>395</v>
      </c>
      <c r="I5" s="41">
        <v>42843</v>
      </c>
      <c r="J5" s="41">
        <v>42836</v>
      </c>
      <c r="K5" s="38" t="s">
        <v>294</v>
      </c>
      <c r="L5" s="38" t="s">
        <v>295</v>
      </c>
      <c r="M5" s="38" t="s">
        <v>296</v>
      </c>
      <c r="N5" s="38" t="s">
        <v>296</v>
      </c>
      <c r="O5" s="38" t="s">
        <v>296</v>
      </c>
      <c r="P5" s="38" t="s">
        <v>653</v>
      </c>
      <c r="Q5" s="38" t="s">
        <v>654</v>
      </c>
      <c r="R5" s="83" t="s">
        <v>655</v>
      </c>
      <c r="S5" s="38" t="s">
        <v>656</v>
      </c>
    </row>
    <row r="6" spans="1:19" x14ac:dyDescent="0.2">
      <c r="A6" s="38">
        <v>205</v>
      </c>
      <c r="B6" s="72" t="s">
        <v>55</v>
      </c>
      <c r="C6" s="38">
        <v>4</v>
      </c>
      <c r="D6" s="38" t="s">
        <v>657</v>
      </c>
      <c r="E6" s="38" t="s">
        <v>37</v>
      </c>
      <c r="F6" s="38" t="s">
        <v>293</v>
      </c>
      <c r="G6" s="40">
        <v>0</v>
      </c>
      <c r="H6" s="38" t="s">
        <v>395</v>
      </c>
      <c r="I6" s="41">
        <v>42832</v>
      </c>
      <c r="J6" s="41">
        <v>42846</v>
      </c>
      <c r="K6" s="38" t="s">
        <v>658</v>
      </c>
      <c r="L6" s="38" t="s">
        <v>659</v>
      </c>
      <c r="M6" s="38" t="s">
        <v>660</v>
      </c>
      <c r="N6" s="38" t="s">
        <v>661</v>
      </c>
      <c r="O6" s="38" t="s">
        <v>296</v>
      </c>
      <c r="P6" s="38" t="s">
        <v>662</v>
      </c>
      <c r="Q6" s="38" t="s">
        <v>663</v>
      </c>
      <c r="R6" s="47" t="s">
        <v>316</v>
      </c>
      <c r="S6" s="38" t="s">
        <v>664</v>
      </c>
    </row>
    <row r="7" spans="1:19" x14ac:dyDescent="0.2">
      <c r="A7" s="38">
        <v>206</v>
      </c>
      <c r="B7" s="77" t="s">
        <v>15</v>
      </c>
      <c r="C7" s="38">
        <v>4</v>
      </c>
      <c r="D7" s="38" t="s">
        <v>665</v>
      </c>
      <c r="E7" s="38" t="s">
        <v>37</v>
      </c>
      <c r="F7" s="38" t="s">
        <v>293</v>
      </c>
      <c r="G7" s="40">
        <v>0</v>
      </c>
      <c r="H7" s="38" t="s">
        <v>395</v>
      </c>
      <c r="I7" s="41">
        <v>42837</v>
      </c>
      <c r="J7" s="41">
        <v>42843</v>
      </c>
      <c r="K7" s="38" t="s">
        <v>294</v>
      </c>
      <c r="L7" s="38" t="s">
        <v>666</v>
      </c>
      <c r="M7" s="38" t="s">
        <v>296</v>
      </c>
      <c r="N7" s="38" t="s">
        <v>296</v>
      </c>
      <c r="O7" s="38" t="s">
        <v>296</v>
      </c>
      <c r="P7" s="38" t="s">
        <v>295</v>
      </c>
      <c r="Q7" s="38" t="s">
        <v>667</v>
      </c>
      <c r="R7" s="47" t="s">
        <v>316</v>
      </c>
      <c r="S7" s="38" t="s">
        <v>668</v>
      </c>
    </row>
    <row r="8" spans="1:19" x14ac:dyDescent="0.2">
      <c r="A8" s="38">
        <v>270</v>
      </c>
      <c r="B8" s="44" t="s">
        <v>12</v>
      </c>
      <c r="C8" s="38">
        <v>4</v>
      </c>
      <c r="D8" s="38" t="s">
        <v>669</v>
      </c>
      <c r="E8" s="38" t="s">
        <v>670</v>
      </c>
      <c r="F8" s="38" t="s">
        <v>293</v>
      </c>
      <c r="G8" s="40">
        <v>0</v>
      </c>
      <c r="H8" s="38" t="s">
        <v>395</v>
      </c>
      <c r="I8" s="41">
        <v>42832</v>
      </c>
      <c r="J8" s="41">
        <v>42810</v>
      </c>
      <c r="K8" s="38" t="s">
        <v>294</v>
      </c>
      <c r="L8" s="38" t="s">
        <v>671</v>
      </c>
      <c r="M8" s="38" t="s">
        <v>296</v>
      </c>
      <c r="N8" s="38" t="s">
        <v>296</v>
      </c>
      <c r="O8" s="38" t="s">
        <v>296</v>
      </c>
      <c r="P8" s="38" t="s">
        <v>295</v>
      </c>
      <c r="Q8" s="38" t="s">
        <v>671</v>
      </c>
      <c r="R8" s="79" t="s">
        <v>576</v>
      </c>
      <c r="S8" s="38" t="s">
        <v>672</v>
      </c>
    </row>
    <row r="9" spans="1:19" x14ac:dyDescent="0.2">
      <c r="A9" s="38">
        <v>278</v>
      </c>
      <c r="B9" s="77" t="s">
        <v>182</v>
      </c>
      <c r="C9" s="38">
        <v>4</v>
      </c>
      <c r="D9" s="38" t="s">
        <v>503</v>
      </c>
      <c r="E9" s="38" t="s">
        <v>37</v>
      </c>
      <c r="F9" s="38" t="s">
        <v>293</v>
      </c>
      <c r="G9" s="40">
        <v>0</v>
      </c>
      <c r="H9" s="38" t="s">
        <v>37</v>
      </c>
      <c r="I9" s="41">
        <v>42823</v>
      </c>
      <c r="J9" s="41">
        <v>42832</v>
      </c>
      <c r="K9" s="38" t="s">
        <v>673</v>
      </c>
      <c r="L9" s="38" t="s">
        <v>295</v>
      </c>
      <c r="M9" s="38" t="s">
        <v>296</v>
      </c>
      <c r="N9" s="38" t="s">
        <v>296</v>
      </c>
      <c r="O9" s="38" t="s">
        <v>296</v>
      </c>
      <c r="P9" s="38" t="s">
        <v>295</v>
      </c>
      <c r="Q9" s="38" t="s">
        <v>674</v>
      </c>
      <c r="R9" s="47" t="s">
        <v>316</v>
      </c>
      <c r="S9" s="38" t="s">
        <v>675</v>
      </c>
    </row>
    <row r="10" spans="1:19" x14ac:dyDescent="0.2">
      <c r="A10" s="38">
        <v>281</v>
      </c>
      <c r="B10" s="44" t="s">
        <v>13</v>
      </c>
      <c r="C10" s="38">
        <v>4</v>
      </c>
      <c r="D10" s="38" t="s">
        <v>676</v>
      </c>
      <c r="E10" s="38" t="s">
        <v>37</v>
      </c>
      <c r="F10" s="38" t="s">
        <v>293</v>
      </c>
      <c r="G10" s="40">
        <v>0</v>
      </c>
      <c r="H10" s="38" t="s">
        <v>37</v>
      </c>
      <c r="I10" s="41">
        <v>42852</v>
      </c>
      <c r="J10" s="41">
        <v>42853</v>
      </c>
      <c r="K10" s="38" t="s">
        <v>677</v>
      </c>
      <c r="L10" s="38" t="s">
        <v>295</v>
      </c>
      <c r="M10" s="38" t="s">
        <v>296</v>
      </c>
      <c r="N10" s="38" t="s">
        <v>296</v>
      </c>
      <c r="O10" s="38" t="s">
        <v>296</v>
      </c>
      <c r="P10" s="38" t="s">
        <v>295</v>
      </c>
      <c r="Q10" s="38" t="s">
        <v>678</v>
      </c>
      <c r="R10" s="56" t="s">
        <v>336</v>
      </c>
      <c r="S10" s="38" t="s">
        <v>679</v>
      </c>
    </row>
    <row r="11" spans="1:19" x14ac:dyDescent="0.2">
      <c r="A11" s="38">
        <v>297</v>
      </c>
      <c r="B11" s="72" t="s">
        <v>63</v>
      </c>
      <c r="C11" s="38">
        <v>4</v>
      </c>
      <c r="D11" s="38" t="s">
        <v>680</v>
      </c>
      <c r="E11" s="38" t="s">
        <v>681</v>
      </c>
      <c r="F11" s="38" t="s">
        <v>293</v>
      </c>
      <c r="G11" s="40">
        <v>0</v>
      </c>
      <c r="H11" s="38" t="s">
        <v>37</v>
      </c>
      <c r="I11" s="41">
        <v>42830</v>
      </c>
      <c r="J11" s="41">
        <v>42846</v>
      </c>
      <c r="K11" s="38" t="s">
        <v>682</v>
      </c>
      <c r="L11" s="38" t="s">
        <v>683</v>
      </c>
      <c r="M11" s="38" t="s">
        <v>436</v>
      </c>
      <c r="N11" s="38" t="s">
        <v>684</v>
      </c>
      <c r="O11" s="38" t="s">
        <v>296</v>
      </c>
      <c r="P11" s="38" t="s">
        <v>295</v>
      </c>
      <c r="Q11" s="38" t="s">
        <v>685</v>
      </c>
      <c r="R11" s="43" t="s">
        <v>300</v>
      </c>
      <c r="S11" s="38" t="s">
        <v>686</v>
      </c>
    </row>
    <row r="12" spans="1:19" x14ac:dyDescent="0.2">
      <c r="A12" s="38">
        <v>336</v>
      </c>
      <c r="B12" s="49" t="s">
        <v>36</v>
      </c>
      <c r="C12" s="38">
        <v>4</v>
      </c>
      <c r="D12" s="38" t="s">
        <v>687</v>
      </c>
      <c r="E12" s="38" t="s">
        <v>37</v>
      </c>
      <c r="F12" s="38" t="s">
        <v>293</v>
      </c>
      <c r="G12" s="40">
        <v>0</v>
      </c>
      <c r="H12" s="38" t="s">
        <v>395</v>
      </c>
      <c r="I12" s="41">
        <v>42831</v>
      </c>
      <c r="J12" s="41">
        <v>42830</v>
      </c>
      <c r="K12" s="38" t="s">
        <v>294</v>
      </c>
      <c r="L12" s="38" t="s">
        <v>295</v>
      </c>
      <c r="M12" s="38" t="s">
        <v>296</v>
      </c>
      <c r="N12" s="38" t="s">
        <v>296</v>
      </c>
      <c r="O12" s="38" t="s">
        <v>688</v>
      </c>
      <c r="P12" s="38" t="s">
        <v>295</v>
      </c>
      <c r="Q12" s="38" t="s">
        <v>689</v>
      </c>
      <c r="R12" s="79" t="s">
        <v>576</v>
      </c>
      <c r="S12" s="38" t="s">
        <v>690</v>
      </c>
    </row>
    <row r="13" spans="1:19" x14ac:dyDescent="0.2">
      <c r="A13" s="38">
        <v>396</v>
      </c>
      <c r="B13" s="72" t="s">
        <v>63</v>
      </c>
      <c r="C13" s="38">
        <v>4</v>
      </c>
      <c r="D13" s="38" t="s">
        <v>691</v>
      </c>
      <c r="E13" s="38" t="s">
        <v>37</v>
      </c>
      <c r="F13" s="38" t="s">
        <v>293</v>
      </c>
      <c r="G13" s="40">
        <v>0</v>
      </c>
      <c r="H13" s="38" t="s">
        <v>37</v>
      </c>
      <c r="I13" s="41">
        <v>42849</v>
      </c>
      <c r="J13" s="41">
        <v>42849</v>
      </c>
      <c r="K13" s="38" t="s">
        <v>294</v>
      </c>
      <c r="L13" s="38" t="s">
        <v>692</v>
      </c>
      <c r="M13" s="38" t="s">
        <v>296</v>
      </c>
      <c r="N13" s="38" t="s">
        <v>296</v>
      </c>
      <c r="O13" s="38" t="s">
        <v>296</v>
      </c>
      <c r="P13" s="38" t="s">
        <v>693</v>
      </c>
      <c r="Q13" s="38" t="s">
        <v>694</v>
      </c>
      <c r="R13" s="44" t="s">
        <v>641</v>
      </c>
      <c r="S13" s="38" t="s">
        <v>695</v>
      </c>
    </row>
    <row r="14" spans="1:19" x14ac:dyDescent="0.2">
      <c r="A14" s="38">
        <v>401</v>
      </c>
      <c r="B14" s="39" t="s">
        <v>102</v>
      </c>
      <c r="C14" s="38">
        <v>4</v>
      </c>
      <c r="D14" s="38" t="s">
        <v>696</v>
      </c>
      <c r="E14" s="38" t="s">
        <v>37</v>
      </c>
      <c r="F14" s="38" t="s">
        <v>293</v>
      </c>
      <c r="G14" s="40">
        <v>0</v>
      </c>
      <c r="H14" s="38" t="s">
        <v>395</v>
      </c>
      <c r="I14" s="41">
        <v>42828</v>
      </c>
      <c r="J14" s="41">
        <v>42828</v>
      </c>
      <c r="K14" s="38" t="s">
        <v>697</v>
      </c>
      <c r="L14" s="38" t="s">
        <v>295</v>
      </c>
      <c r="M14" s="38" t="s">
        <v>296</v>
      </c>
      <c r="N14" s="38" t="s">
        <v>296</v>
      </c>
      <c r="O14" s="38" t="s">
        <v>296</v>
      </c>
      <c r="P14" s="38" t="s">
        <v>295</v>
      </c>
      <c r="Q14" s="38" t="s">
        <v>698</v>
      </c>
      <c r="R14" s="38" t="s">
        <v>699</v>
      </c>
      <c r="S14" s="38" t="s">
        <v>700</v>
      </c>
    </row>
    <row r="15" spans="1:19" x14ac:dyDescent="0.2">
      <c r="A15" s="38">
        <v>474</v>
      </c>
      <c r="B15" s="44" t="s">
        <v>13</v>
      </c>
      <c r="C15" s="38">
        <v>4</v>
      </c>
      <c r="D15" s="38" t="s">
        <v>701</v>
      </c>
      <c r="E15" s="38" t="s">
        <v>37</v>
      </c>
      <c r="F15" s="38" t="s">
        <v>313</v>
      </c>
      <c r="G15" s="40">
        <v>-2.07E-2</v>
      </c>
      <c r="H15" s="38" t="s">
        <v>395</v>
      </c>
      <c r="I15" s="41">
        <v>42842</v>
      </c>
      <c r="J15" s="41">
        <v>42826</v>
      </c>
      <c r="K15" s="38" t="s">
        <v>294</v>
      </c>
      <c r="L15" s="38" t="s">
        <v>702</v>
      </c>
      <c r="M15" s="38" t="s">
        <v>296</v>
      </c>
      <c r="N15" s="38" t="s">
        <v>703</v>
      </c>
      <c r="O15" s="38" t="s">
        <v>704</v>
      </c>
      <c r="P15" s="38" t="s">
        <v>295</v>
      </c>
      <c r="Q15" s="38" t="s">
        <v>705</v>
      </c>
      <c r="R15" s="56" t="s">
        <v>336</v>
      </c>
      <c r="S15" s="38" t="s">
        <v>706</v>
      </c>
    </row>
    <row r="16" spans="1:19" x14ac:dyDescent="0.2">
      <c r="A16" s="38">
        <v>653</v>
      </c>
      <c r="B16" s="73" t="s">
        <v>53</v>
      </c>
      <c r="C16" s="38">
        <v>4</v>
      </c>
      <c r="D16" s="38" t="s">
        <v>707</v>
      </c>
      <c r="E16" s="38" t="s">
        <v>37</v>
      </c>
      <c r="F16" s="38" t="s">
        <v>293</v>
      </c>
      <c r="G16" s="40">
        <v>0</v>
      </c>
      <c r="H16" s="38" t="s">
        <v>37</v>
      </c>
      <c r="I16" s="41">
        <v>42822</v>
      </c>
      <c r="J16" s="41">
        <v>42828</v>
      </c>
      <c r="K16" s="38" t="s">
        <v>708</v>
      </c>
      <c r="L16" s="38" t="s">
        <v>709</v>
      </c>
      <c r="M16" s="38" t="s">
        <v>296</v>
      </c>
      <c r="N16" s="38" t="s">
        <v>296</v>
      </c>
      <c r="O16" s="38" t="s">
        <v>710</v>
      </c>
      <c r="P16" s="38" t="s">
        <v>295</v>
      </c>
      <c r="Q16" s="38" t="s">
        <v>711</v>
      </c>
      <c r="R16" s="74" t="s">
        <v>425</v>
      </c>
      <c r="S16" s="38" t="s">
        <v>712</v>
      </c>
    </row>
    <row r="17" spans="1:19" x14ac:dyDescent="0.2">
      <c r="A17" s="38">
        <v>626</v>
      </c>
      <c r="B17" s="59" t="s">
        <v>713</v>
      </c>
      <c r="C17" s="38">
        <v>4</v>
      </c>
      <c r="D17" s="38" t="s">
        <v>714</v>
      </c>
      <c r="E17" s="38" t="s">
        <v>715</v>
      </c>
      <c r="F17" s="38" t="s">
        <v>293</v>
      </c>
      <c r="G17" s="40">
        <v>0</v>
      </c>
      <c r="H17" s="38" t="s">
        <v>37</v>
      </c>
      <c r="I17" s="41">
        <v>42852</v>
      </c>
      <c r="J17" s="41">
        <v>42346</v>
      </c>
      <c r="K17" s="38" t="s">
        <v>294</v>
      </c>
      <c r="L17" s="38" t="s">
        <v>295</v>
      </c>
      <c r="M17" s="38" t="s">
        <v>296</v>
      </c>
      <c r="N17" s="38" t="s">
        <v>296</v>
      </c>
      <c r="O17" s="38" t="s">
        <v>296</v>
      </c>
      <c r="P17" s="38" t="s">
        <v>716</v>
      </c>
      <c r="Q17" s="38" t="s">
        <v>717</v>
      </c>
      <c r="R17" s="43" t="s">
        <v>300</v>
      </c>
      <c r="S17" s="38" t="s">
        <v>718</v>
      </c>
    </row>
    <row r="18" spans="1:19" x14ac:dyDescent="0.2">
      <c r="A18" s="38">
        <v>664</v>
      </c>
      <c r="B18" s="77" t="s">
        <v>182</v>
      </c>
      <c r="C18" s="38">
        <v>4</v>
      </c>
      <c r="D18" s="38" t="s">
        <v>719</v>
      </c>
      <c r="E18" s="38" t="s">
        <v>37</v>
      </c>
      <c r="F18" s="38" t="s">
        <v>293</v>
      </c>
      <c r="G18" s="40">
        <v>0</v>
      </c>
      <c r="H18" s="38" t="s">
        <v>37</v>
      </c>
      <c r="I18" s="41">
        <v>42825</v>
      </c>
      <c r="J18" s="41">
        <v>42852</v>
      </c>
      <c r="K18" s="38" t="s">
        <v>720</v>
      </c>
      <c r="L18" s="38" t="s">
        <v>295</v>
      </c>
      <c r="M18" s="38" t="s">
        <v>296</v>
      </c>
      <c r="N18" s="38" t="s">
        <v>296</v>
      </c>
      <c r="O18" s="38" t="s">
        <v>296</v>
      </c>
      <c r="P18" s="38" t="s">
        <v>295</v>
      </c>
      <c r="Q18" s="38" t="s">
        <v>721</v>
      </c>
      <c r="R18" s="45" t="s">
        <v>304</v>
      </c>
      <c r="S18" s="38" t="s">
        <v>722</v>
      </c>
    </row>
    <row r="19" spans="1:19" x14ac:dyDescent="0.2">
      <c r="A19" s="38">
        <v>715</v>
      </c>
      <c r="B19" s="73" t="s">
        <v>53</v>
      </c>
      <c r="C19" s="38">
        <v>4</v>
      </c>
      <c r="D19" s="38" t="s">
        <v>723</v>
      </c>
      <c r="E19" s="38" t="s">
        <v>37</v>
      </c>
      <c r="F19" s="38" t="s">
        <v>313</v>
      </c>
      <c r="G19" s="40">
        <v>-1.8599999999999998E-2</v>
      </c>
      <c r="H19" s="38" t="s">
        <v>37</v>
      </c>
      <c r="I19" s="41">
        <v>42831</v>
      </c>
      <c r="J19" s="41">
        <v>42842</v>
      </c>
      <c r="K19" s="38" t="s">
        <v>294</v>
      </c>
      <c r="L19" s="38" t="s">
        <v>724</v>
      </c>
      <c r="M19" s="38" t="s">
        <v>296</v>
      </c>
      <c r="N19" s="38" t="s">
        <v>296</v>
      </c>
      <c r="O19" s="38" t="s">
        <v>296</v>
      </c>
      <c r="P19" s="38" t="s">
        <v>295</v>
      </c>
      <c r="Q19" s="38" t="s">
        <v>725</v>
      </c>
      <c r="R19" s="45" t="s">
        <v>304</v>
      </c>
      <c r="S19" s="38" t="s">
        <v>726</v>
      </c>
    </row>
    <row r="20" spans="1:19" x14ac:dyDescent="0.2">
      <c r="A20" s="38">
        <v>772</v>
      </c>
      <c r="B20" s="44" t="s">
        <v>13</v>
      </c>
      <c r="C20" s="38">
        <v>4</v>
      </c>
      <c r="D20" s="38" t="s">
        <v>727</v>
      </c>
      <c r="E20" s="38" t="s">
        <v>37</v>
      </c>
      <c r="F20" s="38" t="s">
        <v>293</v>
      </c>
      <c r="G20" s="40">
        <v>0</v>
      </c>
      <c r="H20" s="38" t="s">
        <v>395</v>
      </c>
      <c r="I20" s="41">
        <v>42816</v>
      </c>
      <c r="J20" s="41">
        <v>42830</v>
      </c>
      <c r="K20" s="38" t="s">
        <v>294</v>
      </c>
      <c r="L20" s="38" t="s">
        <v>728</v>
      </c>
      <c r="M20" s="38" t="s">
        <v>296</v>
      </c>
      <c r="N20" s="38" t="s">
        <v>296</v>
      </c>
      <c r="O20" s="38" t="s">
        <v>296</v>
      </c>
      <c r="P20" s="38" t="s">
        <v>295</v>
      </c>
      <c r="Q20" s="38" t="s">
        <v>729</v>
      </c>
      <c r="R20" s="58" t="s">
        <v>354</v>
      </c>
      <c r="S20" s="38" t="s">
        <v>730</v>
      </c>
    </row>
    <row r="21" spans="1:19" x14ac:dyDescent="0.2">
      <c r="A21" s="38">
        <v>806</v>
      </c>
      <c r="B21" s="46" t="s">
        <v>16</v>
      </c>
      <c r="C21" s="38">
        <v>4</v>
      </c>
      <c r="D21" s="38" t="s">
        <v>731</v>
      </c>
      <c r="E21" s="38" t="s">
        <v>37</v>
      </c>
      <c r="F21" s="38" t="s">
        <v>293</v>
      </c>
      <c r="G21" s="40">
        <v>0</v>
      </c>
      <c r="H21" s="38" t="s">
        <v>37</v>
      </c>
      <c r="I21" s="41">
        <v>42824</v>
      </c>
      <c r="J21" s="41">
        <v>42835</v>
      </c>
      <c r="K21" s="38" t="s">
        <v>294</v>
      </c>
      <c r="L21" s="38" t="s">
        <v>295</v>
      </c>
      <c r="M21" s="38" t="s">
        <v>296</v>
      </c>
      <c r="N21" s="38" t="s">
        <v>732</v>
      </c>
      <c r="O21" s="38" t="s">
        <v>296</v>
      </c>
      <c r="P21" s="38" t="s">
        <v>295</v>
      </c>
      <c r="Q21" s="38" t="s">
        <v>733</v>
      </c>
      <c r="R21" s="51" t="s">
        <v>330</v>
      </c>
      <c r="S21" s="38" t="s">
        <v>734</v>
      </c>
    </row>
    <row r="22" spans="1:19" x14ac:dyDescent="0.2">
      <c r="A22" s="38">
        <v>904</v>
      </c>
      <c r="B22" s="44" t="s">
        <v>13</v>
      </c>
      <c r="C22" s="38">
        <v>4</v>
      </c>
      <c r="D22" s="38" t="s">
        <v>616</v>
      </c>
      <c r="E22" s="38" t="s">
        <v>37</v>
      </c>
      <c r="F22" s="38" t="s">
        <v>293</v>
      </c>
      <c r="G22" s="40">
        <v>0</v>
      </c>
      <c r="H22" s="38" t="s">
        <v>37</v>
      </c>
      <c r="I22" s="41">
        <v>42832</v>
      </c>
      <c r="J22" s="41">
        <v>42839</v>
      </c>
      <c r="K22" s="38" t="s">
        <v>735</v>
      </c>
      <c r="L22" s="38"/>
      <c r="M22" s="38" t="s">
        <v>611</v>
      </c>
      <c r="N22" s="38" t="s">
        <v>296</v>
      </c>
      <c r="O22" s="38" t="s">
        <v>296</v>
      </c>
      <c r="P22" s="38" t="s">
        <v>295</v>
      </c>
      <c r="Q22" s="38" t="s">
        <v>735</v>
      </c>
      <c r="R22" s="56" t="s">
        <v>336</v>
      </c>
      <c r="S22" s="38" t="s">
        <v>736</v>
      </c>
    </row>
    <row r="23" spans="1:19" x14ac:dyDescent="0.2">
      <c r="A23" s="38">
        <v>962</v>
      </c>
      <c r="B23" s="57" t="s">
        <v>64</v>
      </c>
      <c r="C23" s="38">
        <v>4</v>
      </c>
      <c r="D23" s="38" t="s">
        <v>737</v>
      </c>
      <c r="E23" s="38" t="s">
        <v>37</v>
      </c>
      <c r="F23" s="38" t="s">
        <v>293</v>
      </c>
      <c r="G23" s="40">
        <v>0</v>
      </c>
      <c r="H23" s="38" t="s">
        <v>37</v>
      </c>
      <c r="I23" s="41">
        <v>42832</v>
      </c>
      <c r="J23" s="41">
        <v>42839</v>
      </c>
      <c r="K23" s="38" t="s">
        <v>738</v>
      </c>
      <c r="L23" s="38"/>
      <c r="M23" s="38" t="s">
        <v>611</v>
      </c>
      <c r="N23" s="38" t="s">
        <v>296</v>
      </c>
      <c r="O23" s="38" t="s">
        <v>296</v>
      </c>
      <c r="P23" s="38" t="s">
        <v>295</v>
      </c>
      <c r="Q23" s="38" t="s">
        <v>739</v>
      </c>
      <c r="R23" s="56" t="s">
        <v>336</v>
      </c>
      <c r="S23" s="38" t="s">
        <v>740</v>
      </c>
    </row>
    <row r="24" spans="1:19" x14ac:dyDescent="0.2">
      <c r="A24" s="80"/>
      <c r="B24" s="80"/>
      <c r="C24" s="80"/>
      <c r="D24" s="80"/>
      <c r="E24" s="80"/>
      <c r="F24" s="80"/>
      <c r="G24" s="80"/>
      <c r="H24" s="64">
        <v>0</v>
      </c>
      <c r="I24" s="80"/>
      <c r="J24" s="80"/>
      <c r="K24" s="64" t="s">
        <v>741</v>
      </c>
      <c r="L24" s="64" t="s">
        <v>742</v>
      </c>
      <c r="M24" s="64" t="s">
        <v>296</v>
      </c>
      <c r="N24" s="64" t="s">
        <v>743</v>
      </c>
      <c r="O24" s="64" t="s">
        <v>744</v>
      </c>
      <c r="P24" s="64" t="s">
        <v>745</v>
      </c>
      <c r="Q24" s="64" t="s">
        <v>746</v>
      </c>
      <c r="R24" s="80"/>
      <c r="S24" s="64" t="s">
        <v>747</v>
      </c>
    </row>
    <row r="25" spans="1:19" ht="28" x14ac:dyDescent="0.2">
      <c r="A25" s="80"/>
      <c r="B25" s="80"/>
      <c r="C25" s="80"/>
      <c r="D25" s="63" t="s">
        <v>377</v>
      </c>
      <c r="E25" s="64">
        <v>22</v>
      </c>
      <c r="F25" s="63" t="s">
        <v>378</v>
      </c>
      <c r="G25" s="65">
        <v>-4.4999999999999997E-3</v>
      </c>
      <c r="H25" s="80"/>
      <c r="I25" s="80"/>
      <c r="J25" s="80"/>
      <c r="K25" s="65">
        <v>0.40689999999999998</v>
      </c>
      <c r="L25" s="65">
        <v>0.44080000000000003</v>
      </c>
      <c r="M25" s="65">
        <v>0</v>
      </c>
      <c r="N25" s="65">
        <v>3.7199999999999997E-2</v>
      </c>
      <c r="O25" s="65">
        <v>7.2400000000000006E-2</v>
      </c>
      <c r="P25" s="65">
        <v>4.2700000000000002E-2</v>
      </c>
      <c r="Q25" s="65">
        <v>1</v>
      </c>
      <c r="R25" s="80"/>
      <c r="S25" s="64" t="s">
        <v>747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9"/>
  </sheetPr>
  <dimension ref="A1:S26"/>
  <sheetViews>
    <sheetView topLeftCell="H1" workbookViewId="0">
      <selection activeCell="AE15" sqref="AE15"/>
    </sheetView>
  </sheetViews>
  <sheetFormatPr baseColWidth="10" defaultColWidth="8.83203125" defaultRowHeight="15" x14ac:dyDescent="0.2"/>
  <cols>
    <col min="2" max="2" width="11" bestFit="1" customWidth="1"/>
    <col min="3" max="3" width="5.33203125" bestFit="1" customWidth="1"/>
    <col min="9" max="10" width="11" bestFit="1" customWidth="1"/>
    <col min="11" max="11" width="15.83203125" bestFit="1" customWidth="1"/>
    <col min="12" max="12" width="16.5" bestFit="1" customWidth="1"/>
    <col min="13" max="13" width="15.1640625" bestFit="1" customWidth="1"/>
    <col min="14" max="14" width="15.33203125" bestFit="1" customWidth="1"/>
    <col min="15" max="15" width="15" bestFit="1" customWidth="1"/>
    <col min="16" max="16" width="16" bestFit="1" customWidth="1"/>
    <col min="17" max="17" width="16.5" bestFit="1" customWidth="1"/>
    <col min="19" max="19" width="18.6640625" bestFit="1" customWidth="1"/>
  </cols>
  <sheetData>
    <row r="1" spans="1:19" ht="16" thickBo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</row>
    <row r="2" spans="1:19" ht="30" customHeight="1" thickBot="1" x14ac:dyDescent="0.25">
      <c r="A2" s="255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645" t="s">
        <v>2916</v>
      </c>
      <c r="S2" s="646"/>
    </row>
    <row r="3" spans="1:19" ht="29" thickBot="1" x14ac:dyDescent="0.25">
      <c r="A3" s="299" t="s">
        <v>279</v>
      </c>
      <c r="B3" s="300" t="s">
        <v>34</v>
      </c>
      <c r="C3" s="300" t="s">
        <v>3181</v>
      </c>
      <c r="D3" s="300" t="s">
        <v>73</v>
      </c>
      <c r="E3" s="300" t="s">
        <v>281</v>
      </c>
      <c r="F3" s="300" t="s">
        <v>2917</v>
      </c>
      <c r="G3" s="300" t="s">
        <v>282</v>
      </c>
      <c r="H3" s="301" t="s">
        <v>2918</v>
      </c>
      <c r="I3" s="300" t="s">
        <v>2418</v>
      </c>
      <c r="J3" s="300" t="s">
        <v>1139</v>
      </c>
      <c r="K3" s="300" t="s">
        <v>285</v>
      </c>
      <c r="L3" s="300" t="s">
        <v>286</v>
      </c>
      <c r="M3" s="300" t="s">
        <v>287</v>
      </c>
      <c r="N3" s="300" t="s">
        <v>288</v>
      </c>
      <c r="O3" s="300" t="s">
        <v>289</v>
      </c>
      <c r="P3" s="300" t="s">
        <v>290</v>
      </c>
      <c r="Q3" s="302" t="s">
        <v>24</v>
      </c>
      <c r="R3" s="303" t="s">
        <v>291</v>
      </c>
      <c r="S3" s="304" t="s">
        <v>203</v>
      </c>
    </row>
    <row r="4" spans="1:19" ht="16" thickBot="1" x14ac:dyDescent="0.25">
      <c r="A4" s="361">
        <v>13</v>
      </c>
      <c r="B4" s="344" t="s">
        <v>102</v>
      </c>
      <c r="C4" s="311">
        <v>4</v>
      </c>
      <c r="D4" s="311" t="s">
        <v>3182</v>
      </c>
      <c r="E4" s="311" t="s">
        <v>3007</v>
      </c>
      <c r="F4" s="311" t="s">
        <v>1702</v>
      </c>
      <c r="G4" s="322">
        <v>-0.1547</v>
      </c>
      <c r="H4" s="316" t="s">
        <v>37</v>
      </c>
      <c r="I4" s="323">
        <v>42830</v>
      </c>
      <c r="J4" s="323">
        <v>42835</v>
      </c>
      <c r="K4" s="311" t="s">
        <v>294</v>
      </c>
      <c r="L4" s="311" t="s">
        <v>295</v>
      </c>
      <c r="M4" s="311" t="s">
        <v>296</v>
      </c>
      <c r="N4" s="311" t="s">
        <v>296</v>
      </c>
      <c r="O4" s="311" t="s">
        <v>296</v>
      </c>
      <c r="P4" s="311" t="s">
        <v>3183</v>
      </c>
      <c r="Q4" s="312" t="s">
        <v>3184</v>
      </c>
      <c r="R4" s="348" t="s">
        <v>641</v>
      </c>
      <c r="S4" s="331" t="s">
        <v>3185</v>
      </c>
    </row>
    <row r="5" spans="1:19" ht="16" thickBot="1" x14ac:dyDescent="0.25">
      <c r="A5" s="361">
        <v>87</v>
      </c>
      <c r="B5" s="370" t="s">
        <v>36</v>
      </c>
      <c r="C5" s="311">
        <v>4</v>
      </c>
      <c r="D5" s="311" t="s">
        <v>490</v>
      </c>
      <c r="E5" s="311" t="s">
        <v>3007</v>
      </c>
      <c r="F5" s="311" t="s">
        <v>1559</v>
      </c>
      <c r="G5" s="322">
        <v>-0.1116</v>
      </c>
      <c r="H5" s="311" t="s">
        <v>37</v>
      </c>
      <c r="I5" s="323">
        <v>42821</v>
      </c>
      <c r="J5" s="323">
        <v>42851</v>
      </c>
      <c r="K5" s="311" t="s">
        <v>294</v>
      </c>
      <c r="L5" s="311" t="s">
        <v>295</v>
      </c>
      <c r="M5" s="311" t="s">
        <v>296</v>
      </c>
      <c r="N5" s="311" t="s">
        <v>3186</v>
      </c>
      <c r="O5" s="311" t="s">
        <v>296</v>
      </c>
      <c r="P5" s="311" t="s">
        <v>295</v>
      </c>
      <c r="Q5" s="312" t="s">
        <v>3187</v>
      </c>
      <c r="R5" s="348" t="s">
        <v>641</v>
      </c>
      <c r="S5" s="331" t="s">
        <v>3188</v>
      </c>
    </row>
    <row r="6" spans="1:19" ht="16" thickBot="1" x14ac:dyDescent="0.25">
      <c r="A6" s="361">
        <v>97</v>
      </c>
      <c r="B6" s="367" t="s">
        <v>713</v>
      </c>
      <c r="C6" s="311">
        <v>4</v>
      </c>
      <c r="D6" s="311" t="s">
        <v>3189</v>
      </c>
      <c r="E6" s="311" t="s">
        <v>3007</v>
      </c>
      <c r="F6" s="311" t="s">
        <v>2430</v>
      </c>
      <c r="G6" s="322">
        <v>-8.3299999999999999E-2</v>
      </c>
      <c r="H6" s="311" t="s">
        <v>37</v>
      </c>
      <c r="I6" s="323">
        <v>42828</v>
      </c>
      <c r="J6" s="323">
        <v>42840</v>
      </c>
      <c r="K6" s="311" t="s">
        <v>294</v>
      </c>
      <c r="L6" s="311" t="s">
        <v>3190</v>
      </c>
      <c r="M6" s="311" t="s">
        <v>296</v>
      </c>
      <c r="N6" s="311" t="s">
        <v>296</v>
      </c>
      <c r="O6" s="311" t="s">
        <v>296</v>
      </c>
      <c r="P6" s="311" t="s">
        <v>906</v>
      </c>
      <c r="Q6" s="312" t="s">
        <v>3190</v>
      </c>
      <c r="R6" s="350" t="s">
        <v>115</v>
      </c>
      <c r="S6" s="331" t="s">
        <v>3191</v>
      </c>
    </row>
    <row r="7" spans="1:19" ht="16" thickBot="1" x14ac:dyDescent="0.25">
      <c r="A7" s="361">
        <v>406</v>
      </c>
      <c r="B7" s="346" t="s">
        <v>53</v>
      </c>
      <c r="C7" s="311">
        <v>4</v>
      </c>
      <c r="D7" s="311" t="s">
        <v>3192</v>
      </c>
      <c r="E7" s="311" t="s">
        <v>3007</v>
      </c>
      <c r="F7" s="311" t="s">
        <v>2430</v>
      </c>
      <c r="G7" s="322">
        <v>0</v>
      </c>
      <c r="H7" s="311" t="s">
        <v>37</v>
      </c>
      <c r="I7" s="323">
        <v>42849</v>
      </c>
      <c r="J7" s="323">
        <v>42846</v>
      </c>
      <c r="K7" s="311" t="s">
        <v>294</v>
      </c>
      <c r="L7" s="311" t="s">
        <v>3193</v>
      </c>
      <c r="M7" s="311" t="s">
        <v>296</v>
      </c>
      <c r="N7" s="311" t="s">
        <v>296</v>
      </c>
      <c r="O7" s="311" t="s">
        <v>296</v>
      </c>
      <c r="P7" s="311" t="s">
        <v>2511</v>
      </c>
      <c r="Q7" s="312" t="s">
        <v>3194</v>
      </c>
      <c r="R7" s="372" t="s">
        <v>655</v>
      </c>
      <c r="S7" s="331" t="s">
        <v>3195</v>
      </c>
    </row>
    <row r="8" spans="1:19" ht="16" thickBot="1" x14ac:dyDescent="0.25">
      <c r="A8" s="361">
        <v>406</v>
      </c>
      <c r="B8" s="346" t="s">
        <v>53</v>
      </c>
      <c r="C8" s="311">
        <v>4</v>
      </c>
      <c r="D8" s="311" t="s">
        <v>3192</v>
      </c>
      <c r="E8" s="311" t="s">
        <v>3007</v>
      </c>
      <c r="F8" s="311" t="s">
        <v>2761</v>
      </c>
      <c r="G8" s="322">
        <v>-0.1</v>
      </c>
      <c r="H8" s="311" t="s">
        <v>395</v>
      </c>
      <c r="I8" s="323">
        <v>42822</v>
      </c>
      <c r="J8" s="323">
        <v>42826</v>
      </c>
      <c r="K8" s="311" t="s">
        <v>3196</v>
      </c>
      <c r="L8" s="311" t="s">
        <v>3197</v>
      </c>
      <c r="M8" s="311" t="s">
        <v>296</v>
      </c>
      <c r="N8" s="311" t="s">
        <v>296</v>
      </c>
      <c r="O8" s="311" t="s">
        <v>296</v>
      </c>
      <c r="P8" s="311" t="s">
        <v>2615</v>
      </c>
      <c r="Q8" s="312" t="s">
        <v>3198</v>
      </c>
      <c r="R8" s="372" t="s">
        <v>655</v>
      </c>
      <c r="S8" s="331" t="s">
        <v>3199</v>
      </c>
    </row>
    <row r="9" spans="1:19" ht="16" thickBot="1" x14ac:dyDescent="0.25">
      <c r="A9" s="361">
        <v>415</v>
      </c>
      <c r="B9" s="346" t="s">
        <v>53</v>
      </c>
      <c r="C9" s="311">
        <v>4</v>
      </c>
      <c r="D9" s="311" t="s">
        <v>3200</v>
      </c>
      <c r="E9" s="311" t="s">
        <v>3007</v>
      </c>
      <c r="F9" s="311" t="s">
        <v>2430</v>
      </c>
      <c r="G9" s="322">
        <v>-5.96E-2</v>
      </c>
      <c r="H9" s="311" t="s">
        <v>37</v>
      </c>
      <c r="I9" s="323">
        <v>42843</v>
      </c>
      <c r="J9" s="323">
        <v>42843</v>
      </c>
      <c r="K9" s="311" t="s">
        <v>294</v>
      </c>
      <c r="L9" s="311" t="s">
        <v>3201</v>
      </c>
      <c r="M9" s="311" t="s">
        <v>296</v>
      </c>
      <c r="N9" s="311" t="s">
        <v>296</v>
      </c>
      <c r="O9" s="311" t="s">
        <v>296</v>
      </c>
      <c r="P9" s="311" t="s">
        <v>295</v>
      </c>
      <c r="Q9" s="312" t="s">
        <v>3201</v>
      </c>
      <c r="R9" s="348" t="s">
        <v>641</v>
      </c>
      <c r="S9" s="331" t="s">
        <v>3202</v>
      </c>
    </row>
    <row r="10" spans="1:19" ht="16" thickBot="1" x14ac:dyDescent="0.25">
      <c r="A10" s="361">
        <v>415</v>
      </c>
      <c r="B10" s="346" t="s">
        <v>53</v>
      </c>
      <c r="C10" s="311">
        <v>4</v>
      </c>
      <c r="D10" s="311" t="s">
        <v>3200</v>
      </c>
      <c r="E10" s="311" t="s">
        <v>3007</v>
      </c>
      <c r="F10" s="311" t="s">
        <v>2430</v>
      </c>
      <c r="G10" s="322">
        <v>-5.96E-2</v>
      </c>
      <c r="H10" s="311" t="s">
        <v>37</v>
      </c>
      <c r="I10" s="323">
        <v>42849</v>
      </c>
      <c r="J10" s="323">
        <v>42847</v>
      </c>
      <c r="K10" s="311" t="s">
        <v>294</v>
      </c>
      <c r="L10" s="311" t="s">
        <v>3201</v>
      </c>
      <c r="M10" s="311" t="s">
        <v>296</v>
      </c>
      <c r="N10" s="311" t="s">
        <v>296</v>
      </c>
      <c r="O10" s="311" t="s">
        <v>296</v>
      </c>
      <c r="P10" s="311" t="s">
        <v>295</v>
      </c>
      <c r="Q10" s="312" t="s">
        <v>3201</v>
      </c>
      <c r="R10" s="348" t="s">
        <v>641</v>
      </c>
      <c r="S10" s="331" t="s">
        <v>3202</v>
      </c>
    </row>
    <row r="11" spans="1:19" ht="16" thickBot="1" x14ac:dyDescent="0.25">
      <c r="A11" s="361">
        <v>415</v>
      </c>
      <c r="B11" s="346" t="s">
        <v>53</v>
      </c>
      <c r="C11" s="311">
        <v>4</v>
      </c>
      <c r="D11" s="311" t="s">
        <v>3200</v>
      </c>
      <c r="E11" s="311" t="s">
        <v>3007</v>
      </c>
      <c r="F11" s="311" t="s">
        <v>2430</v>
      </c>
      <c r="G11" s="322">
        <v>-0.08</v>
      </c>
      <c r="H11" s="311" t="s">
        <v>37</v>
      </c>
      <c r="I11" s="323">
        <v>42850</v>
      </c>
      <c r="J11" s="323">
        <v>42850</v>
      </c>
      <c r="K11" s="311" t="s">
        <v>294</v>
      </c>
      <c r="L11" s="311" t="s">
        <v>295</v>
      </c>
      <c r="M11" s="311" t="s">
        <v>3203</v>
      </c>
      <c r="N11" s="311" t="s">
        <v>296</v>
      </c>
      <c r="O11" s="311" t="s">
        <v>296</v>
      </c>
      <c r="P11" s="311" t="s">
        <v>295</v>
      </c>
      <c r="Q11" s="312" t="s">
        <v>3204</v>
      </c>
      <c r="R11" s="348" t="s">
        <v>641</v>
      </c>
      <c r="S11" s="331" t="s">
        <v>3205</v>
      </c>
    </row>
    <row r="12" spans="1:19" ht="16" thickBot="1" x14ac:dyDescent="0.25">
      <c r="A12" s="361">
        <v>441</v>
      </c>
      <c r="B12" s="370" t="s">
        <v>36</v>
      </c>
      <c r="C12" s="311">
        <v>4</v>
      </c>
      <c r="D12" s="311" t="s">
        <v>779</v>
      </c>
      <c r="E12" s="311" t="s">
        <v>3007</v>
      </c>
      <c r="F12" s="311" t="s">
        <v>1559</v>
      </c>
      <c r="G12" s="322">
        <v>0</v>
      </c>
      <c r="H12" s="311" t="s">
        <v>395</v>
      </c>
      <c r="I12" s="323">
        <v>42822</v>
      </c>
      <c r="J12" s="323">
        <v>42840</v>
      </c>
      <c r="K12" s="311" t="s">
        <v>3206</v>
      </c>
      <c r="L12" s="311" t="s">
        <v>295</v>
      </c>
      <c r="M12" s="311" t="s">
        <v>296</v>
      </c>
      <c r="N12" s="311" t="s">
        <v>3207</v>
      </c>
      <c r="O12" s="311" t="s">
        <v>408</v>
      </c>
      <c r="P12" s="311" t="s">
        <v>295</v>
      </c>
      <c r="Q12" s="312" t="s">
        <v>3208</v>
      </c>
      <c r="R12" s="327" t="s">
        <v>109</v>
      </c>
      <c r="S12" s="331" t="s">
        <v>3209</v>
      </c>
    </row>
    <row r="13" spans="1:19" ht="16" thickBot="1" x14ac:dyDescent="0.25">
      <c r="A13" s="320">
        <v>687</v>
      </c>
      <c r="B13" s="347" t="s">
        <v>337</v>
      </c>
      <c r="C13" s="311">
        <v>4</v>
      </c>
      <c r="D13" s="311" t="s">
        <v>3210</v>
      </c>
      <c r="E13" s="311" t="s">
        <v>3007</v>
      </c>
      <c r="F13" s="311" t="s">
        <v>2430</v>
      </c>
      <c r="G13" s="322">
        <v>-4.8399999999999999E-2</v>
      </c>
      <c r="H13" s="311" t="s">
        <v>395</v>
      </c>
      <c r="I13" s="323">
        <v>42821</v>
      </c>
      <c r="J13" s="323">
        <v>42826</v>
      </c>
      <c r="K13" s="311" t="s">
        <v>294</v>
      </c>
      <c r="L13" s="311" t="s">
        <v>3211</v>
      </c>
      <c r="M13" s="311" t="s">
        <v>296</v>
      </c>
      <c r="N13" s="311" t="s">
        <v>296</v>
      </c>
      <c r="O13" s="311" t="s">
        <v>296</v>
      </c>
      <c r="P13" s="311" t="s">
        <v>295</v>
      </c>
      <c r="Q13" s="312" t="s">
        <v>3211</v>
      </c>
      <c r="R13" s="348" t="s">
        <v>641</v>
      </c>
      <c r="S13" s="331" t="s">
        <v>3212</v>
      </c>
    </row>
    <row r="14" spans="1:19" ht="16" thickBot="1" x14ac:dyDescent="0.25">
      <c r="A14" s="361">
        <v>759</v>
      </c>
      <c r="B14" s="370" t="s">
        <v>36</v>
      </c>
      <c r="C14" s="311">
        <v>4</v>
      </c>
      <c r="D14" s="311" t="s">
        <v>3213</v>
      </c>
      <c r="E14" s="311" t="s">
        <v>3007</v>
      </c>
      <c r="F14" s="311" t="s">
        <v>1702</v>
      </c>
      <c r="G14" s="322">
        <v>-0.1162</v>
      </c>
      <c r="H14" s="311" t="s">
        <v>395</v>
      </c>
      <c r="I14" s="323">
        <v>42853</v>
      </c>
      <c r="J14" s="323">
        <v>42853</v>
      </c>
      <c r="K14" s="311" t="s">
        <v>294</v>
      </c>
      <c r="L14" s="311" t="s">
        <v>295</v>
      </c>
      <c r="M14" s="311" t="s">
        <v>296</v>
      </c>
      <c r="N14" s="311" t="s">
        <v>296</v>
      </c>
      <c r="O14" s="311" t="s">
        <v>296</v>
      </c>
      <c r="P14" s="311" t="s">
        <v>2511</v>
      </c>
      <c r="Q14" s="312" t="s">
        <v>3214</v>
      </c>
      <c r="R14" s="327" t="s">
        <v>109</v>
      </c>
      <c r="S14" s="331" t="s">
        <v>3215</v>
      </c>
    </row>
    <row r="15" spans="1:19" ht="16" thickBot="1" x14ac:dyDescent="0.25">
      <c r="A15" s="361">
        <v>791</v>
      </c>
      <c r="B15" s="351" t="s">
        <v>64</v>
      </c>
      <c r="C15" s="311">
        <v>4</v>
      </c>
      <c r="D15" s="311" t="s">
        <v>3216</v>
      </c>
      <c r="E15" s="311" t="s">
        <v>3007</v>
      </c>
      <c r="F15" s="311" t="s">
        <v>2430</v>
      </c>
      <c r="G15" s="322">
        <v>-8.09E-2</v>
      </c>
      <c r="H15" s="311" t="s">
        <v>395</v>
      </c>
      <c r="I15" s="323">
        <v>42837</v>
      </c>
      <c r="J15" s="323">
        <v>42849</v>
      </c>
      <c r="K15" s="311" t="s">
        <v>294</v>
      </c>
      <c r="L15" s="311" t="s">
        <v>3217</v>
      </c>
      <c r="M15" s="311" t="s">
        <v>296</v>
      </c>
      <c r="N15" s="311" t="s">
        <v>296</v>
      </c>
      <c r="O15" s="311" t="s">
        <v>296</v>
      </c>
      <c r="P15" s="311" t="s">
        <v>295</v>
      </c>
      <c r="Q15" s="312" t="s">
        <v>3217</v>
      </c>
      <c r="R15" s="352" t="s">
        <v>151</v>
      </c>
      <c r="S15" s="331" t="s">
        <v>3218</v>
      </c>
    </row>
    <row r="16" spans="1:19" ht="16" thickBot="1" x14ac:dyDescent="0.25">
      <c r="A16" s="361">
        <v>886</v>
      </c>
      <c r="B16" s="362" t="s">
        <v>63</v>
      </c>
      <c r="C16" s="311">
        <v>4</v>
      </c>
      <c r="D16" s="311" t="s">
        <v>3219</v>
      </c>
      <c r="E16" s="311" t="s">
        <v>3007</v>
      </c>
      <c r="F16" s="311" t="s">
        <v>1559</v>
      </c>
      <c r="G16" s="322">
        <v>-0.03</v>
      </c>
      <c r="H16" s="311" t="s">
        <v>395</v>
      </c>
      <c r="I16" s="323">
        <v>42816</v>
      </c>
      <c r="J16" s="323">
        <v>42826</v>
      </c>
      <c r="K16" s="311" t="s">
        <v>3220</v>
      </c>
      <c r="L16" s="311" t="s">
        <v>295</v>
      </c>
      <c r="M16" s="311" t="s">
        <v>296</v>
      </c>
      <c r="N16" s="311" t="s">
        <v>296</v>
      </c>
      <c r="O16" s="311" t="s">
        <v>296</v>
      </c>
      <c r="P16" s="311" t="s">
        <v>574</v>
      </c>
      <c r="Q16" s="312" t="s">
        <v>3221</v>
      </c>
      <c r="R16" s="348" t="s">
        <v>641</v>
      </c>
      <c r="S16" s="331" t="s">
        <v>3222</v>
      </c>
    </row>
    <row r="17" spans="1:19" ht="16" thickBot="1" x14ac:dyDescent="0.25">
      <c r="A17" s="361">
        <v>925</v>
      </c>
      <c r="B17" s="362" t="s">
        <v>63</v>
      </c>
      <c r="C17" s="311">
        <v>4</v>
      </c>
      <c r="D17" s="311" t="s">
        <v>3223</v>
      </c>
      <c r="E17" s="311" t="s">
        <v>3007</v>
      </c>
      <c r="F17" s="311" t="s">
        <v>1559</v>
      </c>
      <c r="G17" s="322">
        <v>-0.1517</v>
      </c>
      <c r="H17" s="311" t="s">
        <v>395</v>
      </c>
      <c r="I17" s="323">
        <v>42832</v>
      </c>
      <c r="J17" s="323">
        <v>42826</v>
      </c>
      <c r="K17" s="311" t="s">
        <v>294</v>
      </c>
      <c r="L17" s="311" t="s">
        <v>295</v>
      </c>
      <c r="M17" s="311" t="s">
        <v>660</v>
      </c>
      <c r="N17" s="311" t="s">
        <v>3224</v>
      </c>
      <c r="O17" s="311" t="s">
        <v>296</v>
      </c>
      <c r="P17" s="311" t="s">
        <v>295</v>
      </c>
      <c r="Q17" s="312" t="s">
        <v>3225</v>
      </c>
      <c r="R17" s="350" t="s">
        <v>115</v>
      </c>
      <c r="S17" s="331" t="s">
        <v>3226</v>
      </c>
    </row>
    <row r="18" spans="1:19" ht="16" thickBot="1" x14ac:dyDescent="0.25">
      <c r="A18" s="361">
        <v>971</v>
      </c>
      <c r="B18" s="370" t="s">
        <v>36</v>
      </c>
      <c r="C18" s="311">
        <v>4</v>
      </c>
      <c r="D18" s="311" t="s">
        <v>1045</v>
      </c>
      <c r="E18" s="311" t="s">
        <v>3007</v>
      </c>
      <c r="F18" s="311" t="s">
        <v>1559</v>
      </c>
      <c r="G18" s="322">
        <v>-2.76E-2</v>
      </c>
      <c r="H18" s="311" t="s">
        <v>395</v>
      </c>
      <c r="I18" s="323">
        <v>42810</v>
      </c>
      <c r="J18" s="323">
        <v>42828</v>
      </c>
      <c r="K18" s="311" t="s">
        <v>3227</v>
      </c>
      <c r="L18" s="311" t="s">
        <v>295</v>
      </c>
      <c r="M18" s="311" t="s">
        <v>296</v>
      </c>
      <c r="N18" s="311" t="s">
        <v>296</v>
      </c>
      <c r="O18" s="311" t="s">
        <v>296</v>
      </c>
      <c r="P18" s="311" t="s">
        <v>295</v>
      </c>
      <c r="Q18" s="312" t="s">
        <v>3228</v>
      </c>
      <c r="R18" s="348" t="s">
        <v>641</v>
      </c>
      <c r="S18" s="331" t="s">
        <v>3229</v>
      </c>
    </row>
    <row r="19" spans="1:19" ht="29" thickBot="1" x14ac:dyDescent="0.25">
      <c r="A19" s="320">
        <v>0</v>
      </c>
      <c r="B19" s="351" t="s">
        <v>64</v>
      </c>
      <c r="C19" s="311">
        <v>4</v>
      </c>
      <c r="D19" s="311" t="s">
        <v>1472</v>
      </c>
      <c r="E19" s="657" t="s">
        <v>2994</v>
      </c>
      <c r="F19" s="695"/>
      <c r="G19" s="322">
        <v>0</v>
      </c>
      <c r="H19" s="311" t="s">
        <v>37</v>
      </c>
      <c r="I19" s="311" t="s">
        <v>37</v>
      </c>
      <c r="J19" s="323">
        <v>42826</v>
      </c>
      <c r="K19" s="311" t="s">
        <v>3230</v>
      </c>
      <c r="L19" s="311" t="s">
        <v>3231</v>
      </c>
      <c r="M19" s="311" t="s">
        <v>296</v>
      </c>
      <c r="N19" s="311" t="s">
        <v>296</v>
      </c>
      <c r="O19" s="311" t="s">
        <v>296</v>
      </c>
      <c r="P19" s="311" t="s">
        <v>295</v>
      </c>
      <c r="Q19" s="311" t="s">
        <v>3232</v>
      </c>
      <c r="R19" s="330" t="s">
        <v>1951</v>
      </c>
      <c r="S19" s="331" t="s">
        <v>3233</v>
      </c>
    </row>
    <row r="20" spans="1:19" ht="16" thickBot="1" x14ac:dyDescent="0.25">
      <c r="A20" s="76"/>
      <c r="B20" s="76"/>
      <c r="C20" s="76"/>
      <c r="D20" s="76"/>
      <c r="E20" s="76"/>
      <c r="F20" s="76"/>
      <c r="G20" s="76"/>
      <c r="H20" s="343">
        <v>0</v>
      </c>
      <c r="I20" s="76"/>
      <c r="J20" s="76"/>
      <c r="K20" s="343" t="s">
        <v>3234</v>
      </c>
      <c r="L20" s="357" t="s">
        <v>3235</v>
      </c>
      <c r="M20" s="357" t="s">
        <v>3236</v>
      </c>
      <c r="N20" s="357" t="s">
        <v>3237</v>
      </c>
      <c r="O20" s="357" t="s">
        <v>296</v>
      </c>
      <c r="P20" s="357" t="s">
        <v>3238</v>
      </c>
      <c r="Q20" s="357" t="s">
        <v>3239</v>
      </c>
      <c r="R20" s="76"/>
      <c r="S20" s="358" t="s">
        <v>3240</v>
      </c>
    </row>
    <row r="21" spans="1:19" ht="29" thickBot="1" x14ac:dyDescent="0.25">
      <c r="A21" s="76"/>
      <c r="B21" s="76"/>
      <c r="C21" s="76"/>
      <c r="D21" s="335" t="s">
        <v>377</v>
      </c>
      <c r="E21" s="336">
        <v>16</v>
      </c>
      <c r="F21" s="337" t="s">
        <v>378</v>
      </c>
      <c r="G21" s="338">
        <v>-6.9000000000000006E-2</v>
      </c>
      <c r="H21" s="76"/>
      <c r="I21" s="76"/>
      <c r="J21" s="76"/>
      <c r="K21" s="359">
        <v>0.3029</v>
      </c>
      <c r="L21" s="360">
        <v>0.54220000000000002</v>
      </c>
      <c r="M21" s="360">
        <v>8.6999999999999994E-2</v>
      </c>
      <c r="N21" s="360">
        <v>6.6500000000000004E-2</v>
      </c>
      <c r="O21" s="360">
        <v>0</v>
      </c>
      <c r="P21" s="360">
        <v>1.4E-3</v>
      </c>
      <c r="Q21" s="360">
        <v>1</v>
      </c>
      <c r="R21" s="76"/>
      <c r="S21" s="341" t="s">
        <v>3241</v>
      </c>
    </row>
    <row r="22" spans="1:19" ht="16" thickBot="1" x14ac:dyDescent="0.2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</row>
    <row r="23" spans="1:19" ht="15" customHeight="1" x14ac:dyDescent="0.2">
      <c r="A23" s="711"/>
      <c r="B23" s="711"/>
      <c r="C23" s="711"/>
      <c r="D23" s="711"/>
      <c r="E23" s="711"/>
      <c r="F23" s="712"/>
      <c r="G23" s="698" t="s">
        <v>3074</v>
      </c>
      <c r="H23" s="699"/>
      <c r="I23" s="699"/>
      <c r="J23" s="700"/>
      <c r="K23" s="707">
        <v>263496.56</v>
      </c>
      <c r="L23" s="704">
        <v>245028.99</v>
      </c>
      <c r="M23" s="704">
        <v>33618.550000000003</v>
      </c>
      <c r="N23" s="704">
        <v>69670.67</v>
      </c>
      <c r="O23" s="709">
        <v>0</v>
      </c>
      <c r="P23" s="704">
        <v>1189.6400000000001</v>
      </c>
      <c r="Q23" s="704">
        <v>613004.41</v>
      </c>
      <c r="R23" s="713"/>
      <c r="S23" s="711"/>
    </row>
    <row r="24" spans="1:19" ht="16" thickBot="1" x14ac:dyDescent="0.25">
      <c r="A24" s="711"/>
      <c r="B24" s="711"/>
      <c r="C24" s="711"/>
      <c r="D24" s="711"/>
      <c r="E24" s="711"/>
      <c r="F24" s="712"/>
      <c r="G24" s="701" t="s">
        <v>3075</v>
      </c>
      <c r="H24" s="702"/>
      <c r="I24" s="702"/>
      <c r="J24" s="703"/>
      <c r="K24" s="708"/>
      <c r="L24" s="705"/>
      <c r="M24" s="705"/>
      <c r="N24" s="705"/>
      <c r="O24" s="710"/>
      <c r="P24" s="705"/>
      <c r="Q24" s="705"/>
      <c r="R24" s="713"/>
      <c r="S24" s="711"/>
    </row>
    <row r="25" spans="1:19" ht="16" thickBot="1" x14ac:dyDescent="0.25">
      <c r="A25" s="76"/>
      <c r="B25" s="76"/>
      <c r="C25" s="76"/>
      <c r="D25" s="76"/>
      <c r="E25" s="76"/>
      <c r="F25" s="76"/>
      <c r="G25" s="76"/>
      <c r="H25" s="76"/>
      <c r="I25" s="76"/>
      <c r="J25" s="343" t="s">
        <v>282</v>
      </c>
      <c r="K25" s="360">
        <v>0.42980000000000002</v>
      </c>
      <c r="L25" s="360">
        <v>0.3997</v>
      </c>
      <c r="M25" s="360">
        <v>5.4800000000000001E-2</v>
      </c>
      <c r="N25" s="360">
        <v>0.1137</v>
      </c>
      <c r="O25" s="360">
        <v>0</v>
      </c>
      <c r="P25" s="360">
        <v>1.9E-3</v>
      </c>
      <c r="Q25" s="360">
        <v>1</v>
      </c>
      <c r="R25" s="76"/>
      <c r="S25" s="76"/>
    </row>
    <row r="26" spans="1:19" x14ac:dyDescent="0.2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</row>
  </sheetData>
  <mergeCells count="19">
    <mergeCell ref="N23:N24"/>
    <mergeCell ref="O23:O24"/>
    <mergeCell ref="P23:P24"/>
    <mergeCell ref="R2:S2"/>
    <mergeCell ref="E19:F19"/>
    <mergeCell ref="F23:F24"/>
    <mergeCell ref="G23:J23"/>
    <mergeCell ref="G24:J24"/>
    <mergeCell ref="Q23:Q24"/>
    <mergeCell ref="R23:R24"/>
    <mergeCell ref="S23:S24"/>
    <mergeCell ref="K23:K24"/>
    <mergeCell ref="L23:L24"/>
    <mergeCell ref="M23:M24"/>
    <mergeCell ref="A23:A24"/>
    <mergeCell ref="B23:B24"/>
    <mergeCell ref="C23:C24"/>
    <mergeCell ref="D23:D24"/>
    <mergeCell ref="E23:E24"/>
  </mergeCells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5"/>
  </sheetPr>
  <dimension ref="A1:S31"/>
  <sheetViews>
    <sheetView topLeftCell="E4" workbookViewId="0">
      <selection activeCell="AE15" sqref="AE15"/>
    </sheetView>
  </sheetViews>
  <sheetFormatPr baseColWidth="10" defaultColWidth="9.1640625" defaultRowHeight="15" x14ac:dyDescent="0.2"/>
  <cols>
    <col min="1" max="1" width="6.83203125" style="6" bestFit="1" customWidth="1"/>
    <col min="2" max="2" width="12.33203125" style="6" bestFit="1" customWidth="1"/>
    <col min="3" max="3" width="2" style="6" bestFit="1" customWidth="1"/>
    <col min="4" max="4" width="29" style="6" bestFit="1" customWidth="1"/>
    <col min="5" max="5" width="17.5" style="6" bestFit="1" customWidth="1"/>
    <col min="6" max="6" width="6.33203125" style="6" bestFit="1" customWidth="1"/>
    <col min="7" max="7" width="6.83203125" style="6" bestFit="1" customWidth="1"/>
    <col min="8" max="8" width="2.33203125" style="6" bestFit="1" customWidth="1"/>
    <col min="9" max="9" width="11" style="6" bestFit="1" customWidth="1"/>
    <col min="10" max="10" width="11.5" style="6" bestFit="1" customWidth="1"/>
    <col min="11" max="12" width="16.5" style="6" bestFit="1" customWidth="1"/>
    <col min="13" max="14" width="15.33203125" style="6" bestFit="1" customWidth="1"/>
    <col min="15" max="15" width="16.5" style="6" bestFit="1" customWidth="1"/>
    <col min="16" max="16" width="16" style="6" bestFit="1" customWidth="1"/>
    <col min="17" max="17" width="16.5" style="6" bestFit="1" customWidth="1"/>
    <col min="18" max="18" width="28.6640625" style="6" customWidth="1"/>
    <col min="19" max="19" width="18.83203125" style="6" bestFit="1" customWidth="1"/>
    <col min="20" max="16384" width="9.1640625" style="6"/>
  </cols>
  <sheetData>
    <row r="1" spans="1:19" ht="28" x14ac:dyDescent="0.2">
      <c r="A1" s="67" t="s">
        <v>279</v>
      </c>
      <c r="B1" s="67" t="s">
        <v>34</v>
      </c>
      <c r="C1" s="67"/>
      <c r="D1" s="67" t="s">
        <v>73</v>
      </c>
      <c r="E1" s="67" t="s">
        <v>280</v>
      </c>
      <c r="F1" s="67" t="s">
        <v>281</v>
      </c>
      <c r="G1" s="67" t="s">
        <v>282</v>
      </c>
      <c r="H1" s="67" t="s">
        <v>14</v>
      </c>
      <c r="I1" s="67" t="s">
        <v>283</v>
      </c>
      <c r="J1" s="67" t="s">
        <v>284</v>
      </c>
      <c r="K1" s="67" t="s">
        <v>285</v>
      </c>
      <c r="L1" s="67" t="s">
        <v>286</v>
      </c>
      <c r="M1" s="67" t="s">
        <v>287</v>
      </c>
      <c r="N1" s="67" t="s">
        <v>288</v>
      </c>
      <c r="O1" s="67" t="s">
        <v>289</v>
      </c>
      <c r="P1" s="67" t="s">
        <v>290</v>
      </c>
      <c r="Q1" s="67" t="s">
        <v>24</v>
      </c>
      <c r="R1" s="67" t="s">
        <v>291</v>
      </c>
      <c r="S1" s="67" t="s">
        <v>203</v>
      </c>
    </row>
    <row r="2" spans="1:19" x14ac:dyDescent="0.2">
      <c r="A2" s="38">
        <v>4</v>
      </c>
      <c r="B2" s="60" t="s">
        <v>337</v>
      </c>
      <c r="C2" s="38">
        <v>5</v>
      </c>
      <c r="D2" s="38" t="s">
        <v>748</v>
      </c>
      <c r="E2" s="38" t="s">
        <v>37</v>
      </c>
      <c r="F2" s="38" t="s">
        <v>313</v>
      </c>
      <c r="G2" s="40">
        <v>0.1</v>
      </c>
      <c r="H2" s="38" t="s">
        <v>37</v>
      </c>
      <c r="I2" s="41">
        <v>42872</v>
      </c>
      <c r="J2" s="41">
        <v>42856</v>
      </c>
      <c r="K2" s="38" t="s">
        <v>749</v>
      </c>
      <c r="L2" s="38" t="s">
        <v>295</v>
      </c>
      <c r="M2" s="38" t="s">
        <v>296</v>
      </c>
      <c r="N2" s="38" t="s">
        <v>296</v>
      </c>
      <c r="O2" s="38" t="s">
        <v>295</v>
      </c>
      <c r="P2" s="38" t="s">
        <v>295</v>
      </c>
      <c r="Q2" s="38" t="s">
        <v>750</v>
      </c>
      <c r="R2" s="47" t="s">
        <v>316</v>
      </c>
      <c r="S2" s="84">
        <v>2104.98</v>
      </c>
    </row>
    <row r="3" spans="1:19" x14ac:dyDescent="0.2">
      <c r="A3" s="38">
        <v>83</v>
      </c>
      <c r="B3" s="77" t="s">
        <v>15</v>
      </c>
      <c r="C3" s="38">
        <v>5</v>
      </c>
      <c r="D3" s="38" t="s">
        <v>751</v>
      </c>
      <c r="E3" s="38" t="s">
        <v>37</v>
      </c>
      <c r="F3" s="38" t="s">
        <v>293</v>
      </c>
      <c r="G3" s="40">
        <v>0</v>
      </c>
      <c r="H3" s="38" t="s">
        <v>395</v>
      </c>
      <c r="I3" s="41">
        <v>42842</v>
      </c>
      <c r="J3" s="41">
        <v>42857</v>
      </c>
      <c r="K3" s="38" t="s">
        <v>752</v>
      </c>
      <c r="L3" s="38" t="s">
        <v>753</v>
      </c>
      <c r="M3" s="38" t="s">
        <v>296</v>
      </c>
      <c r="N3" s="38" t="s">
        <v>296</v>
      </c>
      <c r="O3" s="38" t="s">
        <v>504</v>
      </c>
      <c r="P3" s="38" t="s">
        <v>295</v>
      </c>
      <c r="Q3" s="42" t="s">
        <v>754</v>
      </c>
      <c r="R3" s="47" t="s">
        <v>316</v>
      </c>
      <c r="S3" s="48">
        <v>7081.84</v>
      </c>
    </row>
    <row r="4" spans="1:19" x14ac:dyDescent="0.2">
      <c r="A4" s="38">
        <v>106</v>
      </c>
      <c r="B4" s="46" t="s">
        <v>16</v>
      </c>
      <c r="C4" s="38">
        <v>5</v>
      </c>
      <c r="D4" s="38" t="s">
        <v>755</v>
      </c>
      <c r="E4" s="38" t="s">
        <v>37</v>
      </c>
      <c r="F4" s="38" t="s">
        <v>293</v>
      </c>
      <c r="G4" s="40">
        <v>0</v>
      </c>
      <c r="H4" s="38" t="s">
        <v>395</v>
      </c>
      <c r="I4" s="41">
        <v>42870</v>
      </c>
      <c r="J4" s="41">
        <v>42856</v>
      </c>
      <c r="K4" s="38" t="s">
        <v>756</v>
      </c>
      <c r="L4" s="38" t="s">
        <v>757</v>
      </c>
      <c r="M4" s="38" t="s">
        <v>296</v>
      </c>
      <c r="N4" s="38" t="s">
        <v>296</v>
      </c>
      <c r="O4" s="38" t="s">
        <v>295</v>
      </c>
      <c r="P4" s="38" t="s">
        <v>295</v>
      </c>
      <c r="Q4" s="42" t="s">
        <v>758</v>
      </c>
      <c r="R4" s="58" t="s">
        <v>354</v>
      </c>
      <c r="S4" s="42">
        <v>543.6</v>
      </c>
    </row>
    <row r="5" spans="1:19" x14ac:dyDescent="0.2">
      <c r="A5" s="38">
        <v>138</v>
      </c>
      <c r="B5" s="72" t="s">
        <v>63</v>
      </c>
      <c r="C5" s="38">
        <v>5</v>
      </c>
      <c r="D5" s="38" t="s">
        <v>759</v>
      </c>
      <c r="E5" s="38" t="s">
        <v>37</v>
      </c>
      <c r="F5" s="38" t="s">
        <v>293</v>
      </c>
      <c r="G5" s="40">
        <v>0</v>
      </c>
      <c r="H5" s="38" t="s">
        <v>395</v>
      </c>
      <c r="I5" s="41">
        <v>42838</v>
      </c>
      <c r="J5" s="41">
        <v>42864</v>
      </c>
      <c r="K5" s="38" t="s">
        <v>760</v>
      </c>
      <c r="L5" s="38" t="s">
        <v>295</v>
      </c>
      <c r="M5" s="38" t="s">
        <v>296</v>
      </c>
      <c r="N5" s="38" t="s">
        <v>761</v>
      </c>
      <c r="O5" s="38" t="s">
        <v>295</v>
      </c>
      <c r="P5" s="38" t="s">
        <v>295</v>
      </c>
      <c r="Q5" s="42" t="s">
        <v>762</v>
      </c>
      <c r="R5" s="50" t="s">
        <v>763</v>
      </c>
      <c r="S5" s="48">
        <v>15824.01</v>
      </c>
    </row>
    <row r="6" spans="1:19" x14ac:dyDescent="0.2">
      <c r="A6" s="38">
        <v>358</v>
      </c>
      <c r="B6" s="57" t="s">
        <v>64</v>
      </c>
      <c r="C6" s="38">
        <v>5</v>
      </c>
      <c r="D6" s="38" t="s">
        <v>764</v>
      </c>
      <c r="E6" s="38" t="s">
        <v>37</v>
      </c>
      <c r="F6" s="38" t="s">
        <v>293</v>
      </c>
      <c r="G6" s="40">
        <v>0</v>
      </c>
      <c r="H6" s="38" t="s">
        <v>395</v>
      </c>
      <c r="I6" s="41">
        <v>42881</v>
      </c>
      <c r="J6" s="41">
        <v>42880</v>
      </c>
      <c r="K6" s="38" t="s">
        <v>765</v>
      </c>
      <c r="L6" s="38" t="s">
        <v>295</v>
      </c>
      <c r="M6" s="38" t="s">
        <v>296</v>
      </c>
      <c r="N6" s="38" t="s">
        <v>296</v>
      </c>
      <c r="O6" s="38" t="s">
        <v>295</v>
      </c>
      <c r="P6" s="38" t="s">
        <v>295</v>
      </c>
      <c r="Q6" s="42" t="s">
        <v>766</v>
      </c>
      <c r="R6" s="43" t="s">
        <v>300</v>
      </c>
      <c r="S6" s="48">
        <v>4018.3</v>
      </c>
    </row>
    <row r="7" spans="1:19" x14ac:dyDescent="0.2">
      <c r="A7" s="38">
        <v>365</v>
      </c>
      <c r="B7" s="77" t="s">
        <v>182</v>
      </c>
      <c r="C7" s="38">
        <v>5</v>
      </c>
      <c r="D7" s="38" t="s">
        <v>767</v>
      </c>
      <c r="E7" s="38" t="s">
        <v>37</v>
      </c>
      <c r="F7" s="38" t="s">
        <v>293</v>
      </c>
      <c r="G7" s="40">
        <v>0</v>
      </c>
      <c r="H7" s="38" t="s">
        <v>395</v>
      </c>
      <c r="I7" s="41">
        <v>42837</v>
      </c>
      <c r="J7" s="41">
        <v>42865</v>
      </c>
      <c r="K7" s="38" t="s">
        <v>294</v>
      </c>
      <c r="L7" s="38" t="s">
        <v>295</v>
      </c>
      <c r="M7" s="38" t="s">
        <v>296</v>
      </c>
      <c r="N7" s="38" t="s">
        <v>768</v>
      </c>
      <c r="O7" s="38" t="s">
        <v>769</v>
      </c>
      <c r="P7" s="38" t="s">
        <v>770</v>
      </c>
      <c r="Q7" s="42" t="s">
        <v>771</v>
      </c>
      <c r="R7" s="50" t="s">
        <v>341</v>
      </c>
      <c r="S7" s="48">
        <v>17613.240000000002</v>
      </c>
    </row>
    <row r="8" spans="1:19" x14ac:dyDescent="0.2">
      <c r="A8" s="38">
        <v>411</v>
      </c>
      <c r="B8" s="49" t="s">
        <v>36</v>
      </c>
      <c r="C8" s="38">
        <v>5</v>
      </c>
      <c r="D8" s="75" t="s">
        <v>772</v>
      </c>
      <c r="E8" s="38" t="s">
        <v>37</v>
      </c>
      <c r="F8" s="38" t="s">
        <v>293</v>
      </c>
      <c r="G8" s="40">
        <v>0</v>
      </c>
      <c r="H8" s="38" t="s">
        <v>395</v>
      </c>
      <c r="I8" s="41">
        <v>42852</v>
      </c>
      <c r="J8" s="41">
        <v>42856</v>
      </c>
      <c r="K8" s="38" t="s">
        <v>773</v>
      </c>
      <c r="L8" s="38" t="s">
        <v>295</v>
      </c>
      <c r="M8" s="38" t="s">
        <v>296</v>
      </c>
      <c r="N8" s="38" t="s">
        <v>296</v>
      </c>
      <c r="O8" s="38" t="s">
        <v>295</v>
      </c>
      <c r="P8" s="38" t="s">
        <v>295</v>
      </c>
      <c r="Q8" s="42" t="s">
        <v>774</v>
      </c>
      <c r="R8" s="47" t="s">
        <v>316</v>
      </c>
      <c r="S8" s="48">
        <v>9333.81</v>
      </c>
    </row>
    <row r="9" spans="1:19" x14ac:dyDescent="0.2">
      <c r="A9" s="38">
        <v>415</v>
      </c>
      <c r="B9" s="73" t="s">
        <v>53</v>
      </c>
      <c r="C9" s="38">
        <v>5</v>
      </c>
      <c r="D9" s="38" t="s">
        <v>775</v>
      </c>
      <c r="E9" s="38" t="s">
        <v>37</v>
      </c>
      <c r="F9" s="38" t="s">
        <v>293</v>
      </c>
      <c r="G9" s="40">
        <v>0</v>
      </c>
      <c r="H9" s="38" t="s">
        <v>395</v>
      </c>
      <c r="I9" s="41">
        <v>42877</v>
      </c>
      <c r="J9" s="41">
        <v>42872</v>
      </c>
      <c r="K9" s="38" t="s">
        <v>294</v>
      </c>
      <c r="L9" s="38" t="s">
        <v>776</v>
      </c>
      <c r="M9" s="38" t="s">
        <v>777</v>
      </c>
      <c r="N9" s="38" t="s">
        <v>296</v>
      </c>
      <c r="O9" s="38" t="s">
        <v>295</v>
      </c>
      <c r="P9" s="38" t="s">
        <v>295</v>
      </c>
      <c r="Q9" s="42" t="s">
        <v>778</v>
      </c>
      <c r="R9" s="45" t="s">
        <v>304</v>
      </c>
      <c r="S9" s="48">
        <v>57265.29</v>
      </c>
    </row>
    <row r="10" spans="1:19" x14ac:dyDescent="0.2">
      <c r="A10" s="38">
        <v>441</v>
      </c>
      <c r="B10" s="49" t="s">
        <v>19</v>
      </c>
      <c r="C10" s="38">
        <v>5</v>
      </c>
      <c r="D10" s="38" t="s">
        <v>779</v>
      </c>
      <c r="E10" s="38" t="s">
        <v>37</v>
      </c>
      <c r="F10" s="38" t="s">
        <v>293</v>
      </c>
      <c r="G10" s="40">
        <v>0</v>
      </c>
      <c r="H10" s="38" t="s">
        <v>395</v>
      </c>
      <c r="I10" s="41">
        <v>42822</v>
      </c>
      <c r="J10" s="41">
        <v>42856</v>
      </c>
      <c r="K10" s="38" t="s">
        <v>294</v>
      </c>
      <c r="L10" s="38" t="s">
        <v>295</v>
      </c>
      <c r="M10" s="38" t="s">
        <v>296</v>
      </c>
      <c r="N10" s="38" t="s">
        <v>780</v>
      </c>
      <c r="O10" s="38" t="s">
        <v>295</v>
      </c>
      <c r="P10" s="38" t="s">
        <v>295</v>
      </c>
      <c r="Q10" s="42" t="s">
        <v>781</v>
      </c>
      <c r="R10" s="51" t="s">
        <v>330</v>
      </c>
      <c r="S10" s="48">
        <v>4549.37</v>
      </c>
    </row>
    <row r="11" spans="1:19" x14ac:dyDescent="0.2">
      <c r="A11" s="38">
        <v>472</v>
      </c>
      <c r="B11" s="85" t="s">
        <v>782</v>
      </c>
      <c r="C11" s="38">
        <v>5</v>
      </c>
      <c r="D11" s="38" t="s">
        <v>783</v>
      </c>
      <c r="E11" s="38" t="s">
        <v>681</v>
      </c>
      <c r="F11" s="38" t="s">
        <v>293</v>
      </c>
      <c r="G11" s="40">
        <v>0</v>
      </c>
      <c r="H11" s="38" t="s">
        <v>37</v>
      </c>
      <c r="I11" s="41">
        <v>42870</v>
      </c>
      <c r="J11" s="41">
        <v>42856</v>
      </c>
      <c r="K11" s="38" t="s">
        <v>784</v>
      </c>
      <c r="L11" s="38" t="s">
        <v>295</v>
      </c>
      <c r="M11" s="38" t="s">
        <v>296</v>
      </c>
      <c r="N11" s="38" t="s">
        <v>296</v>
      </c>
      <c r="O11" s="38" t="s">
        <v>295</v>
      </c>
      <c r="P11" s="38" t="s">
        <v>295</v>
      </c>
      <c r="Q11" s="42" t="s">
        <v>785</v>
      </c>
      <c r="R11" s="47" t="s">
        <v>316</v>
      </c>
      <c r="S11" s="48">
        <v>3399.89</v>
      </c>
    </row>
    <row r="12" spans="1:19" x14ac:dyDescent="0.2">
      <c r="A12" s="38">
        <v>478</v>
      </c>
      <c r="B12" s="73" t="s">
        <v>53</v>
      </c>
      <c r="C12" s="38">
        <v>5</v>
      </c>
      <c r="D12" s="38" t="s">
        <v>546</v>
      </c>
      <c r="E12" s="38" t="s">
        <v>37</v>
      </c>
      <c r="F12" s="38" t="s">
        <v>293</v>
      </c>
      <c r="G12" s="40">
        <v>0</v>
      </c>
      <c r="H12" s="38" t="s">
        <v>37</v>
      </c>
      <c r="I12" s="41">
        <v>42880</v>
      </c>
      <c r="J12" s="41">
        <v>42878</v>
      </c>
      <c r="K12" s="38" t="s">
        <v>786</v>
      </c>
      <c r="L12" s="38" t="s">
        <v>787</v>
      </c>
      <c r="M12" s="38" t="s">
        <v>296</v>
      </c>
      <c r="N12" s="38" t="s">
        <v>296</v>
      </c>
      <c r="O12" s="38" t="s">
        <v>295</v>
      </c>
      <c r="P12" s="38" t="s">
        <v>788</v>
      </c>
      <c r="Q12" s="42" t="s">
        <v>789</v>
      </c>
      <c r="R12" s="47" t="s">
        <v>316</v>
      </c>
      <c r="S12" s="48">
        <v>20037.62</v>
      </c>
    </row>
    <row r="13" spans="1:19" x14ac:dyDescent="0.2">
      <c r="A13" s="38">
        <v>606</v>
      </c>
      <c r="B13" s="85" t="s">
        <v>782</v>
      </c>
      <c r="C13" s="38">
        <v>5</v>
      </c>
      <c r="D13" s="38" t="s">
        <v>790</v>
      </c>
      <c r="E13" s="38" t="s">
        <v>681</v>
      </c>
      <c r="F13" s="38" t="s">
        <v>293</v>
      </c>
      <c r="G13" s="40">
        <v>0</v>
      </c>
      <c r="H13" s="38" t="s">
        <v>395</v>
      </c>
      <c r="I13" s="41">
        <v>42858</v>
      </c>
      <c r="J13" s="41">
        <v>42856</v>
      </c>
      <c r="K13" s="38" t="s">
        <v>791</v>
      </c>
      <c r="L13" s="38" t="s">
        <v>295</v>
      </c>
      <c r="M13" s="38" t="s">
        <v>792</v>
      </c>
      <c r="N13" s="38" t="s">
        <v>296</v>
      </c>
      <c r="O13" s="38" t="s">
        <v>295</v>
      </c>
      <c r="P13" s="38" t="s">
        <v>295</v>
      </c>
      <c r="Q13" s="38" t="s">
        <v>793</v>
      </c>
      <c r="R13" s="47" t="s">
        <v>316</v>
      </c>
      <c r="S13" s="42">
        <v>203.02</v>
      </c>
    </row>
    <row r="14" spans="1:19" x14ac:dyDescent="0.2">
      <c r="A14" s="38">
        <v>613</v>
      </c>
      <c r="B14" s="85" t="s">
        <v>782</v>
      </c>
      <c r="C14" s="38">
        <v>5</v>
      </c>
      <c r="D14" s="38" t="s">
        <v>794</v>
      </c>
      <c r="E14" s="38" t="s">
        <v>681</v>
      </c>
      <c r="F14" s="38" t="s">
        <v>293</v>
      </c>
      <c r="G14" s="40">
        <v>0</v>
      </c>
      <c r="H14" s="38" t="s">
        <v>395</v>
      </c>
      <c r="I14" s="41">
        <v>42858</v>
      </c>
      <c r="J14" s="41">
        <v>42856</v>
      </c>
      <c r="K14" s="38" t="s">
        <v>795</v>
      </c>
      <c r="L14" s="38" t="s">
        <v>295</v>
      </c>
      <c r="M14" s="38" t="s">
        <v>296</v>
      </c>
      <c r="N14" s="38" t="s">
        <v>296</v>
      </c>
      <c r="O14" s="38" t="s">
        <v>295</v>
      </c>
      <c r="P14" s="38" t="s">
        <v>295</v>
      </c>
      <c r="Q14" s="42" t="s">
        <v>796</v>
      </c>
      <c r="R14" s="47" t="s">
        <v>316</v>
      </c>
      <c r="S14" s="42">
        <v>563.41999999999996</v>
      </c>
    </row>
    <row r="15" spans="1:19" x14ac:dyDescent="0.2">
      <c r="A15" s="38">
        <v>616</v>
      </c>
      <c r="B15" s="85" t="s">
        <v>782</v>
      </c>
      <c r="C15" s="38">
        <v>5</v>
      </c>
      <c r="D15" s="38" t="s">
        <v>797</v>
      </c>
      <c r="E15" s="38" t="s">
        <v>37</v>
      </c>
      <c r="F15" s="38" t="s">
        <v>293</v>
      </c>
      <c r="G15" s="40">
        <v>0</v>
      </c>
      <c r="H15" s="38" t="s">
        <v>395</v>
      </c>
      <c r="I15" s="41">
        <v>42867</v>
      </c>
      <c r="J15" s="41">
        <v>42880</v>
      </c>
      <c r="K15" s="38" t="s">
        <v>294</v>
      </c>
      <c r="L15" s="38" t="s">
        <v>798</v>
      </c>
      <c r="M15" s="38" t="s">
        <v>296</v>
      </c>
      <c r="N15" s="38" t="s">
        <v>296</v>
      </c>
      <c r="O15" s="38" t="s">
        <v>295</v>
      </c>
      <c r="P15" s="38" t="s">
        <v>295</v>
      </c>
      <c r="Q15" s="42" t="s">
        <v>799</v>
      </c>
      <c r="R15" s="47" t="s">
        <v>316</v>
      </c>
      <c r="S15" s="48">
        <v>5350.35</v>
      </c>
    </row>
    <row r="16" spans="1:19" x14ac:dyDescent="0.2">
      <c r="A16" s="38">
        <v>627</v>
      </c>
      <c r="B16" s="85" t="s">
        <v>782</v>
      </c>
      <c r="C16" s="38">
        <v>5</v>
      </c>
      <c r="D16" s="38" t="s">
        <v>800</v>
      </c>
      <c r="E16" s="38" t="s">
        <v>681</v>
      </c>
      <c r="F16" s="38" t="s">
        <v>293</v>
      </c>
      <c r="G16" s="40">
        <v>0</v>
      </c>
      <c r="H16" s="38" t="s">
        <v>395</v>
      </c>
      <c r="I16" s="41">
        <v>42858</v>
      </c>
      <c r="J16" s="41">
        <v>42856</v>
      </c>
      <c r="K16" s="38" t="s">
        <v>795</v>
      </c>
      <c r="L16" s="38" t="s">
        <v>295</v>
      </c>
      <c r="M16" s="38" t="s">
        <v>296</v>
      </c>
      <c r="N16" s="38" t="s">
        <v>296</v>
      </c>
      <c r="O16" s="38" t="s">
        <v>295</v>
      </c>
      <c r="P16" s="38" t="s">
        <v>295</v>
      </c>
      <c r="Q16" s="42" t="s">
        <v>796</v>
      </c>
      <c r="R16" s="47" t="s">
        <v>316</v>
      </c>
      <c r="S16" s="42">
        <v>563.41999999999996</v>
      </c>
    </row>
    <row r="17" spans="1:19" x14ac:dyDescent="0.2">
      <c r="A17" s="75">
        <v>637</v>
      </c>
      <c r="B17" s="85" t="s">
        <v>782</v>
      </c>
      <c r="C17" s="38">
        <v>5</v>
      </c>
      <c r="D17" s="75" t="s">
        <v>801</v>
      </c>
      <c r="E17" s="38" t="s">
        <v>681</v>
      </c>
      <c r="F17" s="38" t="s">
        <v>293</v>
      </c>
      <c r="G17" s="40">
        <v>0</v>
      </c>
      <c r="H17" s="38" t="s">
        <v>395</v>
      </c>
      <c r="I17" s="41">
        <v>42858</v>
      </c>
      <c r="J17" s="41">
        <v>42856</v>
      </c>
      <c r="K17" s="38" t="s">
        <v>795</v>
      </c>
      <c r="L17" s="38" t="s">
        <v>802</v>
      </c>
      <c r="M17" s="38" t="s">
        <v>296</v>
      </c>
      <c r="N17" s="38" t="s">
        <v>296</v>
      </c>
      <c r="O17" s="38" t="s">
        <v>295</v>
      </c>
      <c r="P17" s="38" t="s">
        <v>295</v>
      </c>
      <c r="Q17" s="42" t="s">
        <v>796</v>
      </c>
      <c r="R17" s="47" t="s">
        <v>316</v>
      </c>
      <c r="S17" s="42">
        <v>563.41999999999996</v>
      </c>
    </row>
    <row r="18" spans="1:19" x14ac:dyDescent="0.2">
      <c r="A18" s="75">
        <v>644</v>
      </c>
      <c r="B18" s="73" t="s">
        <v>53</v>
      </c>
      <c r="C18" s="38">
        <v>5</v>
      </c>
      <c r="D18" s="75" t="s">
        <v>803</v>
      </c>
      <c r="E18" s="38" t="s">
        <v>37</v>
      </c>
      <c r="F18" s="38" t="s">
        <v>293</v>
      </c>
      <c r="G18" s="40">
        <v>0</v>
      </c>
      <c r="H18" s="38" t="s">
        <v>395</v>
      </c>
      <c r="I18" s="41">
        <v>42887</v>
      </c>
      <c r="J18" s="41">
        <v>42885</v>
      </c>
      <c r="K18" s="38" t="s">
        <v>294</v>
      </c>
      <c r="L18" s="38" t="s">
        <v>295</v>
      </c>
      <c r="M18" s="38" t="s">
        <v>296</v>
      </c>
      <c r="N18" s="38" t="s">
        <v>804</v>
      </c>
      <c r="O18" s="38" t="s">
        <v>295</v>
      </c>
      <c r="P18" s="38" t="s">
        <v>295</v>
      </c>
      <c r="Q18" s="42" t="s">
        <v>805</v>
      </c>
      <c r="R18" s="43" t="s">
        <v>300</v>
      </c>
      <c r="S18" s="48">
        <v>7808.21</v>
      </c>
    </row>
    <row r="19" spans="1:19" x14ac:dyDescent="0.2">
      <c r="A19" s="75">
        <v>650</v>
      </c>
      <c r="B19" s="85" t="s">
        <v>782</v>
      </c>
      <c r="C19" s="38">
        <v>5</v>
      </c>
      <c r="D19" s="75" t="s">
        <v>806</v>
      </c>
      <c r="E19" s="38" t="s">
        <v>681</v>
      </c>
      <c r="F19" s="38" t="s">
        <v>293</v>
      </c>
      <c r="G19" s="40">
        <v>0</v>
      </c>
      <c r="H19" s="38" t="s">
        <v>395</v>
      </c>
      <c r="I19" s="41">
        <v>42858</v>
      </c>
      <c r="J19" s="41">
        <v>42856</v>
      </c>
      <c r="K19" s="38" t="s">
        <v>795</v>
      </c>
      <c r="L19" s="38" t="s">
        <v>295</v>
      </c>
      <c r="M19" s="38" t="s">
        <v>296</v>
      </c>
      <c r="N19" s="38" t="s">
        <v>296</v>
      </c>
      <c r="O19" s="38" t="s">
        <v>295</v>
      </c>
      <c r="P19" s="38" t="s">
        <v>295</v>
      </c>
      <c r="Q19" s="42" t="s">
        <v>796</v>
      </c>
      <c r="R19" s="47" t="s">
        <v>316</v>
      </c>
      <c r="S19" s="42">
        <v>563.41999999999996</v>
      </c>
    </row>
    <row r="20" spans="1:19" x14ac:dyDescent="0.2">
      <c r="A20" s="38">
        <v>665</v>
      </c>
      <c r="B20" s="85" t="s">
        <v>782</v>
      </c>
      <c r="C20" s="38">
        <v>5</v>
      </c>
      <c r="D20" s="38" t="s">
        <v>807</v>
      </c>
      <c r="E20" s="38" t="s">
        <v>681</v>
      </c>
      <c r="F20" s="38" t="s">
        <v>293</v>
      </c>
      <c r="G20" s="40">
        <v>0</v>
      </c>
      <c r="H20" s="38" t="s">
        <v>395</v>
      </c>
      <c r="I20" s="41">
        <v>42858</v>
      </c>
      <c r="J20" s="41">
        <v>42856</v>
      </c>
      <c r="K20" s="38" t="s">
        <v>795</v>
      </c>
      <c r="L20" s="38" t="s">
        <v>295</v>
      </c>
      <c r="M20" s="38" t="s">
        <v>296</v>
      </c>
      <c r="N20" s="38" t="s">
        <v>296</v>
      </c>
      <c r="O20" s="38" t="s">
        <v>295</v>
      </c>
      <c r="P20" s="38" t="s">
        <v>295</v>
      </c>
      <c r="Q20" s="42" t="s">
        <v>796</v>
      </c>
      <c r="R20" s="47" t="s">
        <v>316</v>
      </c>
      <c r="S20" s="42">
        <v>563.41999999999996</v>
      </c>
    </row>
    <row r="21" spans="1:19" x14ac:dyDescent="0.2">
      <c r="A21" s="38">
        <v>673</v>
      </c>
      <c r="B21" s="85" t="s">
        <v>782</v>
      </c>
      <c r="C21" s="38">
        <v>5</v>
      </c>
      <c r="D21" s="38" t="s">
        <v>808</v>
      </c>
      <c r="E21" s="38" t="s">
        <v>37</v>
      </c>
      <c r="F21" s="38" t="s">
        <v>313</v>
      </c>
      <c r="G21" s="40">
        <v>2.4199999999999999E-2</v>
      </c>
      <c r="H21" s="38" t="s">
        <v>37</v>
      </c>
      <c r="I21" s="41">
        <v>42870</v>
      </c>
      <c r="J21" s="41">
        <v>42856</v>
      </c>
      <c r="K21" s="38" t="s">
        <v>809</v>
      </c>
      <c r="L21" s="38" t="s">
        <v>545</v>
      </c>
      <c r="M21" s="38" t="s">
        <v>296</v>
      </c>
      <c r="N21" s="38" t="s">
        <v>296</v>
      </c>
      <c r="O21" s="38" t="s">
        <v>295</v>
      </c>
      <c r="P21" s="38" t="s">
        <v>295</v>
      </c>
      <c r="Q21" s="42" t="s">
        <v>810</v>
      </c>
      <c r="R21" s="47" t="s">
        <v>316</v>
      </c>
      <c r="S21" s="42">
        <v>399.99</v>
      </c>
    </row>
    <row r="22" spans="1:19" x14ac:dyDescent="0.2">
      <c r="A22" s="38">
        <v>695</v>
      </c>
      <c r="B22" s="46" t="s">
        <v>16</v>
      </c>
      <c r="C22" s="38">
        <v>5</v>
      </c>
      <c r="D22" s="38" t="s">
        <v>811</v>
      </c>
      <c r="E22" s="38" t="s">
        <v>37</v>
      </c>
      <c r="F22" s="38" t="s">
        <v>293</v>
      </c>
      <c r="G22" s="40">
        <v>0</v>
      </c>
      <c r="H22" s="38" t="s">
        <v>37</v>
      </c>
      <c r="I22" s="41">
        <v>42859</v>
      </c>
      <c r="J22" s="41">
        <v>42863</v>
      </c>
      <c r="K22" s="38" t="s">
        <v>294</v>
      </c>
      <c r="L22" s="38" t="s">
        <v>295</v>
      </c>
      <c r="M22" s="38" t="s">
        <v>296</v>
      </c>
      <c r="N22" s="38" t="s">
        <v>812</v>
      </c>
      <c r="O22" s="38" t="s">
        <v>295</v>
      </c>
      <c r="P22" s="38" t="s">
        <v>295</v>
      </c>
      <c r="Q22" s="42" t="s">
        <v>813</v>
      </c>
      <c r="R22" s="47" t="s">
        <v>316</v>
      </c>
      <c r="S22" s="48">
        <v>3924.63</v>
      </c>
    </row>
    <row r="23" spans="1:19" x14ac:dyDescent="0.2">
      <c r="A23" s="38">
        <v>721</v>
      </c>
      <c r="B23" s="85" t="s">
        <v>782</v>
      </c>
      <c r="C23" s="38">
        <v>5</v>
      </c>
      <c r="D23" s="38" t="s">
        <v>814</v>
      </c>
      <c r="E23" s="38" t="s">
        <v>37</v>
      </c>
      <c r="F23" s="38" t="s">
        <v>293</v>
      </c>
      <c r="G23" s="40">
        <v>0</v>
      </c>
      <c r="H23" s="38" t="s">
        <v>395</v>
      </c>
      <c r="I23" s="41">
        <v>42865</v>
      </c>
      <c r="J23" s="41">
        <v>42856</v>
      </c>
      <c r="K23" s="38" t="s">
        <v>815</v>
      </c>
      <c r="L23" s="38" t="s">
        <v>295</v>
      </c>
      <c r="M23" s="38" t="s">
        <v>296</v>
      </c>
      <c r="N23" s="38" t="s">
        <v>296</v>
      </c>
      <c r="O23" s="38" t="s">
        <v>295</v>
      </c>
      <c r="P23" s="38" t="s">
        <v>295</v>
      </c>
      <c r="Q23" s="42" t="s">
        <v>816</v>
      </c>
      <c r="R23" s="47" t="s">
        <v>316</v>
      </c>
      <c r="S23" s="48">
        <v>9026.85</v>
      </c>
    </row>
    <row r="24" spans="1:19" x14ac:dyDescent="0.2">
      <c r="A24" s="38">
        <v>762</v>
      </c>
      <c r="B24" s="49" t="s">
        <v>36</v>
      </c>
      <c r="C24" s="38">
        <v>5</v>
      </c>
      <c r="D24" s="38" t="s">
        <v>817</v>
      </c>
      <c r="E24" s="38" t="s">
        <v>818</v>
      </c>
      <c r="F24" s="38" t="s">
        <v>293</v>
      </c>
      <c r="G24" s="40">
        <v>0.11</v>
      </c>
      <c r="H24" s="38" t="s">
        <v>395</v>
      </c>
      <c r="I24" s="41">
        <v>42871</v>
      </c>
      <c r="J24" s="41">
        <v>42835</v>
      </c>
      <c r="K24" s="38" t="s">
        <v>819</v>
      </c>
      <c r="L24" s="38" t="s">
        <v>820</v>
      </c>
      <c r="M24" s="38" t="s">
        <v>296</v>
      </c>
      <c r="N24" s="38" t="s">
        <v>296</v>
      </c>
      <c r="O24" s="38" t="s">
        <v>504</v>
      </c>
      <c r="P24" s="38" t="s">
        <v>295</v>
      </c>
      <c r="Q24" s="42" t="s">
        <v>821</v>
      </c>
      <c r="R24" s="79" t="s">
        <v>576</v>
      </c>
      <c r="S24" s="48">
        <v>7324.37</v>
      </c>
    </row>
    <row r="25" spans="1:19" x14ac:dyDescent="0.2">
      <c r="A25" s="38">
        <v>840</v>
      </c>
      <c r="B25" s="46" t="s">
        <v>16</v>
      </c>
      <c r="C25" s="38">
        <v>5</v>
      </c>
      <c r="D25" s="38" t="s">
        <v>822</v>
      </c>
      <c r="E25" s="38" t="s">
        <v>823</v>
      </c>
      <c r="F25" s="38" t="s">
        <v>293</v>
      </c>
      <c r="G25" s="40">
        <v>0</v>
      </c>
      <c r="H25" s="38" t="s">
        <v>395</v>
      </c>
      <c r="I25" s="41">
        <v>42884</v>
      </c>
      <c r="J25" s="41">
        <v>42795</v>
      </c>
      <c r="K25" s="38" t="s">
        <v>294</v>
      </c>
      <c r="L25" s="38" t="s">
        <v>295</v>
      </c>
      <c r="M25" s="38" t="s">
        <v>408</v>
      </c>
      <c r="N25" s="38" t="s">
        <v>296</v>
      </c>
      <c r="O25" s="38" t="s">
        <v>295</v>
      </c>
      <c r="P25" s="38" t="s">
        <v>824</v>
      </c>
      <c r="Q25" s="42" t="s">
        <v>825</v>
      </c>
      <c r="R25" s="51" t="s">
        <v>330</v>
      </c>
      <c r="S25" s="42">
        <v>125.94</v>
      </c>
    </row>
    <row r="26" spans="1:19" x14ac:dyDescent="0.2">
      <c r="A26" s="38">
        <v>904</v>
      </c>
      <c r="B26" s="44" t="s">
        <v>13</v>
      </c>
      <c r="C26" s="38">
        <v>5</v>
      </c>
      <c r="D26" s="38" t="s">
        <v>826</v>
      </c>
      <c r="E26" s="38" t="s">
        <v>37</v>
      </c>
      <c r="F26" s="38" t="s">
        <v>293</v>
      </c>
      <c r="G26" s="40">
        <v>0</v>
      </c>
      <c r="H26" s="38" t="s">
        <v>37</v>
      </c>
      <c r="I26" s="41">
        <v>42836</v>
      </c>
      <c r="J26" s="41">
        <v>42886</v>
      </c>
      <c r="K26" s="38" t="s">
        <v>827</v>
      </c>
      <c r="L26" s="38" t="s">
        <v>295</v>
      </c>
      <c r="M26" s="38" t="s">
        <v>296</v>
      </c>
      <c r="N26" s="38" t="s">
        <v>296</v>
      </c>
      <c r="O26" s="38" t="s">
        <v>295</v>
      </c>
      <c r="P26" s="38" t="s">
        <v>295</v>
      </c>
      <c r="Q26" s="42" t="s">
        <v>828</v>
      </c>
      <c r="R26" s="56" t="s">
        <v>336</v>
      </c>
      <c r="S26" s="48">
        <v>6088.03</v>
      </c>
    </row>
    <row r="27" spans="1:19" x14ac:dyDescent="0.2">
      <c r="A27" s="38">
        <v>962</v>
      </c>
      <c r="B27" s="57" t="s">
        <v>64</v>
      </c>
      <c r="C27" s="38">
        <v>5</v>
      </c>
      <c r="D27" s="38" t="s">
        <v>737</v>
      </c>
      <c r="E27" s="38" t="s">
        <v>37</v>
      </c>
      <c r="F27" s="38" t="s">
        <v>293</v>
      </c>
      <c r="G27" s="40">
        <v>0</v>
      </c>
      <c r="H27" s="38" t="s">
        <v>37</v>
      </c>
      <c r="I27" s="41">
        <v>42865</v>
      </c>
      <c r="J27" s="41">
        <v>42863</v>
      </c>
      <c r="K27" s="38" t="s">
        <v>294</v>
      </c>
      <c r="L27" s="38" t="s">
        <v>829</v>
      </c>
      <c r="M27" s="38" t="s">
        <v>296</v>
      </c>
      <c r="N27" s="38" t="s">
        <v>296</v>
      </c>
      <c r="O27" s="38" t="s">
        <v>295</v>
      </c>
      <c r="P27" s="38" t="s">
        <v>295</v>
      </c>
      <c r="Q27" s="42" t="s">
        <v>830</v>
      </c>
      <c r="R27" s="56" t="s">
        <v>336</v>
      </c>
      <c r="S27" s="48">
        <v>2679.3</v>
      </c>
    </row>
    <row r="28" spans="1:19" x14ac:dyDescent="0.2">
      <c r="A28" s="38">
        <v>975</v>
      </c>
      <c r="B28" s="59" t="s">
        <v>713</v>
      </c>
      <c r="C28" s="38">
        <v>5</v>
      </c>
      <c r="D28" s="38" t="s">
        <v>831</v>
      </c>
      <c r="E28" s="38" t="s">
        <v>37</v>
      </c>
      <c r="F28" s="38" t="s">
        <v>293</v>
      </c>
      <c r="G28" s="40">
        <v>0</v>
      </c>
      <c r="H28" s="38" t="s">
        <v>37</v>
      </c>
      <c r="I28" s="41">
        <v>42884</v>
      </c>
      <c r="J28" s="41">
        <v>42884</v>
      </c>
      <c r="K28" s="38" t="s">
        <v>294</v>
      </c>
      <c r="L28" s="38" t="s">
        <v>832</v>
      </c>
      <c r="M28" s="38" t="s">
        <v>296</v>
      </c>
      <c r="N28" s="38" t="s">
        <v>296</v>
      </c>
      <c r="O28" s="38" t="s">
        <v>295</v>
      </c>
      <c r="P28" s="38" t="s">
        <v>295</v>
      </c>
      <c r="Q28" s="42" t="s">
        <v>833</v>
      </c>
      <c r="R28" s="45" t="s">
        <v>304</v>
      </c>
      <c r="S28" s="48">
        <v>1125.07</v>
      </c>
    </row>
    <row r="29" spans="1:19" x14ac:dyDescent="0.2">
      <c r="A29" s="61"/>
      <c r="B29" s="61"/>
      <c r="C29" s="61"/>
      <c r="D29" s="61"/>
      <c r="E29" s="61"/>
      <c r="F29" s="61"/>
      <c r="G29" s="61"/>
      <c r="H29" s="62">
        <v>0</v>
      </c>
      <c r="I29" s="61"/>
      <c r="J29" s="61"/>
      <c r="K29" s="62" t="s">
        <v>834</v>
      </c>
      <c r="L29" s="62" t="s">
        <v>835</v>
      </c>
      <c r="M29" s="62" t="s">
        <v>836</v>
      </c>
      <c r="N29" s="62" t="s">
        <v>837</v>
      </c>
      <c r="O29" s="62" t="s">
        <v>838</v>
      </c>
      <c r="P29" s="62" t="s">
        <v>839</v>
      </c>
      <c r="Q29" s="62" t="s">
        <v>840</v>
      </c>
      <c r="R29" s="62"/>
      <c r="S29" s="86">
        <f>SUM(S2:S28)</f>
        <v>188644.81000000006</v>
      </c>
    </row>
    <row r="30" spans="1:19" ht="28" x14ac:dyDescent="0.2">
      <c r="A30" s="61"/>
      <c r="B30" s="61"/>
      <c r="C30" s="61"/>
      <c r="D30" s="63" t="s">
        <v>377</v>
      </c>
      <c r="E30" s="64">
        <v>27</v>
      </c>
      <c r="F30" s="63" t="s">
        <v>378</v>
      </c>
      <c r="G30" s="65">
        <v>8.6999999999999994E-3</v>
      </c>
      <c r="H30" s="61"/>
      <c r="I30" s="61"/>
      <c r="J30" s="61"/>
      <c r="K30" s="66">
        <v>0.159</v>
      </c>
      <c r="L30" s="66">
        <v>0.39850000000000002</v>
      </c>
      <c r="M30" s="66">
        <v>0.1782</v>
      </c>
      <c r="N30" s="66">
        <v>0.2167</v>
      </c>
      <c r="O30" s="66">
        <v>4.41E-2</v>
      </c>
      <c r="P30" s="66">
        <v>3.3999999999999998E-3</v>
      </c>
      <c r="Q30" s="66">
        <v>1</v>
      </c>
      <c r="R30" s="66"/>
      <c r="S30" s="64" t="s">
        <v>841</v>
      </c>
    </row>
    <row r="31" spans="1:19" x14ac:dyDescent="0.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9"/>
  </sheetPr>
  <dimension ref="A1:S25"/>
  <sheetViews>
    <sheetView topLeftCell="E7" workbookViewId="0">
      <selection activeCell="AE15" sqref="AE15"/>
    </sheetView>
  </sheetViews>
  <sheetFormatPr baseColWidth="10" defaultColWidth="8.83203125" defaultRowHeight="15" x14ac:dyDescent="0.2"/>
  <cols>
    <col min="4" max="4" width="29.33203125" bestFit="1" customWidth="1"/>
    <col min="8" max="8" width="15.6640625" bestFit="1" customWidth="1"/>
    <col min="9" max="10" width="11" bestFit="1" customWidth="1"/>
    <col min="11" max="11" width="16.33203125" bestFit="1" customWidth="1"/>
    <col min="12" max="12" width="16.5" bestFit="1" customWidth="1"/>
    <col min="13" max="13" width="15.1640625" bestFit="1" customWidth="1"/>
    <col min="14" max="14" width="15.33203125" bestFit="1" customWidth="1"/>
    <col min="15" max="15" width="16.5" bestFit="1" customWidth="1"/>
    <col min="16" max="16" width="16" bestFit="1" customWidth="1"/>
    <col min="17" max="17" width="16.5" bestFit="1" customWidth="1"/>
    <col min="19" max="19" width="18.6640625" bestFit="1" customWidth="1"/>
  </cols>
  <sheetData>
    <row r="1" spans="1:19" ht="16" thickBo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30" customHeight="1" thickBot="1" x14ac:dyDescent="0.25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645" t="s">
        <v>2916</v>
      </c>
      <c r="S2" s="646"/>
    </row>
    <row r="3" spans="1:19" ht="29" thickBot="1" x14ac:dyDescent="0.25">
      <c r="A3" s="299" t="s">
        <v>279</v>
      </c>
      <c r="B3" s="300" t="s">
        <v>34</v>
      </c>
      <c r="C3" s="300"/>
      <c r="D3" s="300" t="s">
        <v>73</v>
      </c>
      <c r="E3" s="300" t="s">
        <v>281</v>
      </c>
      <c r="F3" s="300" t="s">
        <v>2917</v>
      </c>
      <c r="G3" s="300" t="s">
        <v>282</v>
      </c>
      <c r="H3" s="301" t="s">
        <v>2918</v>
      </c>
      <c r="I3" s="300" t="s">
        <v>2418</v>
      </c>
      <c r="J3" s="300" t="s">
        <v>1139</v>
      </c>
      <c r="K3" s="300" t="s">
        <v>285</v>
      </c>
      <c r="L3" s="300" t="s">
        <v>286</v>
      </c>
      <c r="M3" s="300" t="s">
        <v>287</v>
      </c>
      <c r="N3" s="300" t="s">
        <v>288</v>
      </c>
      <c r="O3" s="300" t="s">
        <v>289</v>
      </c>
      <c r="P3" s="300" t="s">
        <v>290</v>
      </c>
      <c r="Q3" s="302" t="s">
        <v>24</v>
      </c>
      <c r="R3" s="303" t="s">
        <v>291</v>
      </c>
      <c r="S3" s="304" t="s">
        <v>203</v>
      </c>
    </row>
    <row r="4" spans="1:19" ht="16" thickBot="1" x14ac:dyDescent="0.25">
      <c r="A4" s="320">
        <v>97</v>
      </c>
      <c r="B4" s="367" t="s">
        <v>713</v>
      </c>
      <c r="C4" s="311">
        <v>5</v>
      </c>
      <c r="D4" s="311" t="s">
        <v>3189</v>
      </c>
      <c r="E4" s="311" t="s">
        <v>3007</v>
      </c>
      <c r="F4" s="311" t="s">
        <v>1559</v>
      </c>
      <c r="G4" s="375">
        <v>-9.4399999999999998E-2</v>
      </c>
      <c r="H4" s="316" t="s">
        <v>3242</v>
      </c>
      <c r="I4" s="323">
        <v>42881</v>
      </c>
      <c r="J4" s="323">
        <v>42881</v>
      </c>
      <c r="K4" s="311" t="s">
        <v>3243</v>
      </c>
      <c r="L4" s="311" t="s">
        <v>295</v>
      </c>
      <c r="M4" s="311" t="s">
        <v>296</v>
      </c>
      <c r="N4" s="311" t="s">
        <v>296</v>
      </c>
      <c r="O4" s="311" t="s">
        <v>295</v>
      </c>
      <c r="P4" s="311" t="s">
        <v>295</v>
      </c>
      <c r="Q4" s="312" t="s">
        <v>3244</v>
      </c>
      <c r="R4" s="350" t="s">
        <v>115</v>
      </c>
      <c r="S4" s="331" t="s">
        <v>3245</v>
      </c>
    </row>
    <row r="5" spans="1:19" ht="16" thickBot="1" x14ac:dyDescent="0.25">
      <c r="A5" s="320">
        <v>130</v>
      </c>
      <c r="B5" s="370" t="s">
        <v>36</v>
      </c>
      <c r="C5" s="311">
        <v>5</v>
      </c>
      <c r="D5" s="311" t="s">
        <v>2803</v>
      </c>
      <c r="E5" s="311" t="s">
        <v>3007</v>
      </c>
      <c r="F5" s="311" t="s">
        <v>1559</v>
      </c>
      <c r="G5" s="375">
        <v>-0.1711</v>
      </c>
      <c r="H5" s="311" t="s">
        <v>3246</v>
      </c>
      <c r="I5" s="323">
        <v>42859</v>
      </c>
      <c r="J5" s="323">
        <v>42863</v>
      </c>
      <c r="K5" s="311" t="s">
        <v>294</v>
      </c>
      <c r="L5" s="311" t="s">
        <v>295</v>
      </c>
      <c r="M5" s="311" t="s">
        <v>296</v>
      </c>
      <c r="N5" s="311" t="s">
        <v>3247</v>
      </c>
      <c r="O5" s="311" t="s">
        <v>295</v>
      </c>
      <c r="P5" s="311" t="s">
        <v>295</v>
      </c>
      <c r="Q5" s="312" t="s">
        <v>3248</v>
      </c>
      <c r="R5" s="327" t="s">
        <v>109</v>
      </c>
      <c r="S5" s="331" t="s">
        <v>3249</v>
      </c>
    </row>
    <row r="6" spans="1:19" ht="16" thickBot="1" x14ac:dyDescent="0.25">
      <c r="A6" s="320">
        <v>137</v>
      </c>
      <c r="B6" s="362" t="s">
        <v>63</v>
      </c>
      <c r="C6" s="311">
        <v>5</v>
      </c>
      <c r="D6" s="311" t="s">
        <v>3250</v>
      </c>
      <c r="E6" s="311" t="s">
        <v>3007</v>
      </c>
      <c r="F6" s="311" t="s">
        <v>1559</v>
      </c>
      <c r="G6" s="375">
        <v>-6.8099999999999994E-2</v>
      </c>
      <c r="H6" s="311" t="s">
        <v>3251</v>
      </c>
      <c r="I6" s="323">
        <v>42852</v>
      </c>
      <c r="J6" s="323">
        <v>42857</v>
      </c>
      <c r="K6" s="311" t="s">
        <v>3252</v>
      </c>
      <c r="L6" s="311" t="s">
        <v>295</v>
      </c>
      <c r="M6" s="311" t="s">
        <v>296</v>
      </c>
      <c r="N6" s="311" t="s">
        <v>296</v>
      </c>
      <c r="O6" s="311" t="s">
        <v>295</v>
      </c>
      <c r="P6" s="311" t="s">
        <v>3253</v>
      </c>
      <c r="Q6" s="312" t="s">
        <v>3254</v>
      </c>
      <c r="R6" s="348" t="s">
        <v>641</v>
      </c>
      <c r="S6" s="331" t="s">
        <v>3255</v>
      </c>
    </row>
    <row r="7" spans="1:19" ht="16" thickBot="1" x14ac:dyDescent="0.25">
      <c r="A7" s="320">
        <v>252</v>
      </c>
      <c r="B7" s="344" t="s">
        <v>102</v>
      </c>
      <c r="C7" s="311">
        <v>5</v>
      </c>
      <c r="D7" s="311" t="s">
        <v>3256</v>
      </c>
      <c r="E7" s="311" t="s">
        <v>3007</v>
      </c>
      <c r="F7" s="311" t="s">
        <v>1702</v>
      </c>
      <c r="G7" s="375">
        <v>-0.1419</v>
      </c>
      <c r="H7" s="311" t="s">
        <v>3257</v>
      </c>
      <c r="I7" s="323">
        <v>42859</v>
      </c>
      <c r="J7" s="323">
        <v>42859</v>
      </c>
      <c r="K7" s="311" t="s">
        <v>294</v>
      </c>
      <c r="L7" s="311" t="s">
        <v>504</v>
      </c>
      <c r="M7" s="311" t="s">
        <v>296</v>
      </c>
      <c r="N7" s="311" t="s">
        <v>296</v>
      </c>
      <c r="O7" s="311" t="s">
        <v>295</v>
      </c>
      <c r="P7" s="311" t="s">
        <v>2511</v>
      </c>
      <c r="Q7" s="312" t="s">
        <v>3214</v>
      </c>
      <c r="R7" s="327" t="s">
        <v>109</v>
      </c>
      <c r="S7" s="331" t="s">
        <v>3215</v>
      </c>
    </row>
    <row r="8" spans="1:19" ht="16" thickBot="1" x14ac:dyDescent="0.25">
      <c r="A8" s="320">
        <v>294</v>
      </c>
      <c r="B8" s="347" t="s">
        <v>337</v>
      </c>
      <c r="C8" s="311">
        <v>5</v>
      </c>
      <c r="D8" s="311" t="s">
        <v>3258</v>
      </c>
      <c r="E8" s="311" t="s">
        <v>3007</v>
      </c>
      <c r="F8" s="311" t="s">
        <v>2430</v>
      </c>
      <c r="G8" s="375">
        <v>0</v>
      </c>
      <c r="H8" s="311" t="s">
        <v>3259</v>
      </c>
      <c r="I8" s="323">
        <v>42872</v>
      </c>
      <c r="J8" s="323">
        <v>42856</v>
      </c>
      <c r="K8" s="311" t="s">
        <v>294</v>
      </c>
      <c r="L8" s="311" t="s">
        <v>3260</v>
      </c>
      <c r="M8" s="311" t="s">
        <v>296</v>
      </c>
      <c r="N8" s="311" t="s">
        <v>296</v>
      </c>
      <c r="O8" s="311" t="s">
        <v>295</v>
      </c>
      <c r="P8" s="311" t="s">
        <v>295</v>
      </c>
      <c r="Q8" s="312" t="s">
        <v>3260</v>
      </c>
      <c r="R8" s="348" t="s">
        <v>641</v>
      </c>
      <c r="S8" s="331" t="s">
        <v>3261</v>
      </c>
    </row>
    <row r="9" spans="1:19" ht="29" thickBot="1" x14ac:dyDescent="0.25">
      <c r="A9" s="320">
        <v>365</v>
      </c>
      <c r="B9" s="354" t="s">
        <v>182</v>
      </c>
      <c r="C9" s="311">
        <v>5</v>
      </c>
      <c r="D9" s="311" t="s">
        <v>2878</v>
      </c>
      <c r="E9" s="311" t="s">
        <v>3007</v>
      </c>
      <c r="F9" s="311" t="s">
        <v>2430</v>
      </c>
      <c r="G9" s="375">
        <v>-3.6600000000000001E-2</v>
      </c>
      <c r="H9" s="311" t="s">
        <v>3262</v>
      </c>
      <c r="I9" s="323">
        <v>42837</v>
      </c>
      <c r="J9" s="323">
        <v>42856</v>
      </c>
      <c r="K9" s="311" t="s">
        <v>3263</v>
      </c>
      <c r="L9" s="311" t="s">
        <v>295</v>
      </c>
      <c r="M9" s="311" t="s">
        <v>296</v>
      </c>
      <c r="N9" s="311" t="s">
        <v>296</v>
      </c>
      <c r="O9" s="311" t="s">
        <v>295</v>
      </c>
      <c r="P9" s="311" t="s">
        <v>2511</v>
      </c>
      <c r="Q9" s="312" t="s">
        <v>3264</v>
      </c>
      <c r="R9" s="345" t="s">
        <v>3113</v>
      </c>
      <c r="S9" s="331" t="s">
        <v>3265</v>
      </c>
    </row>
    <row r="10" spans="1:19" ht="29" thickBot="1" x14ac:dyDescent="0.25">
      <c r="A10" s="320">
        <v>394</v>
      </c>
      <c r="B10" s="347" t="s">
        <v>337</v>
      </c>
      <c r="C10" s="311">
        <v>5</v>
      </c>
      <c r="D10" s="311" t="s">
        <v>3266</v>
      </c>
      <c r="E10" s="311" t="s">
        <v>3007</v>
      </c>
      <c r="F10" s="311" t="s">
        <v>1559</v>
      </c>
      <c r="G10" s="375">
        <v>-0.06</v>
      </c>
      <c r="H10" s="311" t="s">
        <v>3267</v>
      </c>
      <c r="I10" s="323">
        <v>42859</v>
      </c>
      <c r="J10" s="323">
        <v>42860</v>
      </c>
      <c r="K10" s="311" t="s">
        <v>294</v>
      </c>
      <c r="L10" s="311" t="s">
        <v>295</v>
      </c>
      <c r="M10" s="311" t="s">
        <v>436</v>
      </c>
      <c r="N10" s="311" t="s">
        <v>296</v>
      </c>
      <c r="O10" s="311" t="s">
        <v>3268</v>
      </c>
      <c r="P10" s="311" t="s">
        <v>295</v>
      </c>
      <c r="Q10" s="312" t="s">
        <v>3268</v>
      </c>
      <c r="R10" s="345" t="s">
        <v>628</v>
      </c>
      <c r="S10" s="331" t="s">
        <v>3269</v>
      </c>
    </row>
    <row r="11" spans="1:19" ht="16" thickBot="1" x14ac:dyDescent="0.25">
      <c r="A11" s="320">
        <v>395</v>
      </c>
      <c r="B11" s="362" t="s">
        <v>63</v>
      </c>
      <c r="C11" s="311">
        <v>5</v>
      </c>
      <c r="D11" s="311" t="s">
        <v>3270</v>
      </c>
      <c r="E11" s="311" t="s">
        <v>3007</v>
      </c>
      <c r="F11" s="311" t="s">
        <v>1559</v>
      </c>
      <c r="G11" s="375">
        <v>-6.8099999999999994E-2</v>
      </c>
      <c r="H11" s="311" t="s">
        <v>3251</v>
      </c>
      <c r="I11" s="323">
        <v>42852</v>
      </c>
      <c r="J11" s="323">
        <v>42857</v>
      </c>
      <c r="K11" s="311" t="s">
        <v>3252</v>
      </c>
      <c r="L11" s="311" t="s">
        <v>295</v>
      </c>
      <c r="M11" s="311" t="s">
        <v>296</v>
      </c>
      <c r="N11" s="311" t="s">
        <v>296</v>
      </c>
      <c r="O11" s="311" t="s">
        <v>295</v>
      </c>
      <c r="P11" s="311" t="s">
        <v>295</v>
      </c>
      <c r="Q11" s="312" t="s">
        <v>3254</v>
      </c>
      <c r="R11" s="348" t="s">
        <v>641</v>
      </c>
      <c r="S11" s="331" t="s">
        <v>3255</v>
      </c>
    </row>
    <row r="12" spans="1:19" ht="16" thickBot="1" x14ac:dyDescent="0.25">
      <c r="A12" s="320">
        <v>396</v>
      </c>
      <c r="B12" s="362" t="s">
        <v>63</v>
      </c>
      <c r="C12" s="311">
        <v>5</v>
      </c>
      <c r="D12" s="311" t="s">
        <v>1985</v>
      </c>
      <c r="E12" s="311" t="s">
        <v>3007</v>
      </c>
      <c r="F12" s="311" t="s">
        <v>1702</v>
      </c>
      <c r="G12" s="375">
        <v>-0.21110000000000001</v>
      </c>
      <c r="H12" s="311" t="s">
        <v>3271</v>
      </c>
      <c r="I12" s="323">
        <v>42879</v>
      </c>
      <c r="J12" s="323">
        <v>42879</v>
      </c>
      <c r="K12" s="311" t="s">
        <v>294</v>
      </c>
      <c r="L12" s="311" t="s">
        <v>295</v>
      </c>
      <c r="M12" s="311" t="s">
        <v>296</v>
      </c>
      <c r="N12" s="311" t="s">
        <v>296</v>
      </c>
      <c r="O12" s="311" t="s">
        <v>295</v>
      </c>
      <c r="P12" s="311" t="s">
        <v>3118</v>
      </c>
      <c r="Q12" s="312" t="s">
        <v>3272</v>
      </c>
      <c r="R12" s="348" t="s">
        <v>641</v>
      </c>
      <c r="S12" s="331" t="s">
        <v>3120</v>
      </c>
    </row>
    <row r="13" spans="1:19" ht="16" thickBot="1" x14ac:dyDescent="0.25">
      <c r="A13" s="320">
        <v>621</v>
      </c>
      <c r="B13" s="349" t="s">
        <v>16</v>
      </c>
      <c r="C13" s="311">
        <v>5</v>
      </c>
      <c r="D13" s="376" t="s">
        <v>3273</v>
      </c>
      <c r="E13" s="311" t="s">
        <v>3007</v>
      </c>
      <c r="F13" s="311" t="s">
        <v>1559</v>
      </c>
      <c r="G13" s="375">
        <v>-0.14699999999999999</v>
      </c>
      <c r="H13" s="311" t="s">
        <v>3246</v>
      </c>
      <c r="I13" s="323">
        <v>42851</v>
      </c>
      <c r="J13" s="323">
        <v>42863</v>
      </c>
      <c r="K13" s="311" t="s">
        <v>294</v>
      </c>
      <c r="L13" s="311" t="s">
        <v>295</v>
      </c>
      <c r="M13" s="311" t="s">
        <v>296</v>
      </c>
      <c r="N13" s="311" t="s">
        <v>3274</v>
      </c>
      <c r="O13" s="311" t="s">
        <v>295</v>
      </c>
      <c r="P13" s="311" t="s">
        <v>295</v>
      </c>
      <c r="Q13" s="312" t="s">
        <v>3275</v>
      </c>
      <c r="R13" s="327" t="s">
        <v>109</v>
      </c>
      <c r="S13" s="331" t="s">
        <v>3276</v>
      </c>
    </row>
    <row r="14" spans="1:19" ht="16" thickBot="1" x14ac:dyDescent="0.25">
      <c r="A14" s="320">
        <v>858</v>
      </c>
      <c r="B14" s="351" t="s">
        <v>64</v>
      </c>
      <c r="C14" s="311">
        <v>5</v>
      </c>
      <c r="D14" s="376" t="s">
        <v>3277</v>
      </c>
      <c r="E14" s="311" t="s">
        <v>3007</v>
      </c>
      <c r="F14" s="311" t="s">
        <v>2430</v>
      </c>
      <c r="G14" s="375">
        <v>0</v>
      </c>
      <c r="H14" s="311" t="s">
        <v>3278</v>
      </c>
      <c r="I14" s="323">
        <v>42845</v>
      </c>
      <c r="J14" s="323">
        <v>42856</v>
      </c>
      <c r="K14" s="311" t="s">
        <v>3279</v>
      </c>
      <c r="L14" s="311" t="s">
        <v>3280</v>
      </c>
      <c r="M14" s="311" t="s">
        <v>296</v>
      </c>
      <c r="N14" s="311" t="s">
        <v>296</v>
      </c>
      <c r="O14" s="311" t="s">
        <v>295</v>
      </c>
      <c r="P14" s="311" t="s">
        <v>295</v>
      </c>
      <c r="Q14" s="312" t="s">
        <v>3280</v>
      </c>
      <c r="R14" s="348" t="s">
        <v>641</v>
      </c>
      <c r="S14" s="331" t="s">
        <v>3281</v>
      </c>
    </row>
    <row r="15" spans="1:19" ht="16" thickBot="1" x14ac:dyDescent="0.25">
      <c r="A15" s="320">
        <v>860</v>
      </c>
      <c r="B15" s="349" t="s">
        <v>16</v>
      </c>
      <c r="C15" s="311">
        <v>5</v>
      </c>
      <c r="D15" s="311" t="s">
        <v>3282</v>
      </c>
      <c r="E15" s="311" t="s">
        <v>3007</v>
      </c>
      <c r="F15" s="311" t="s">
        <v>1559</v>
      </c>
      <c r="G15" s="375">
        <v>-9.4399999999999998E-2</v>
      </c>
      <c r="H15" s="311" t="s">
        <v>3242</v>
      </c>
      <c r="I15" s="323">
        <v>42863</v>
      </c>
      <c r="J15" s="323">
        <v>42865</v>
      </c>
      <c r="K15" s="311" t="s">
        <v>3243</v>
      </c>
      <c r="L15" s="311" t="s">
        <v>295</v>
      </c>
      <c r="M15" s="311" t="s">
        <v>296</v>
      </c>
      <c r="N15" s="311" t="s">
        <v>296</v>
      </c>
      <c r="O15" s="311" t="s">
        <v>295</v>
      </c>
      <c r="P15" s="311" t="s">
        <v>295</v>
      </c>
      <c r="Q15" s="312" t="s">
        <v>3244</v>
      </c>
      <c r="R15" s="327" t="s">
        <v>109</v>
      </c>
      <c r="S15" s="331" t="s">
        <v>3245</v>
      </c>
    </row>
    <row r="16" spans="1:19" ht="16" thickBot="1" x14ac:dyDescent="0.25">
      <c r="A16" s="320">
        <v>921</v>
      </c>
      <c r="B16" s="346" t="s">
        <v>53</v>
      </c>
      <c r="C16" s="311">
        <v>5</v>
      </c>
      <c r="D16" s="311" t="s">
        <v>3283</v>
      </c>
      <c r="E16" s="311" t="s">
        <v>3007</v>
      </c>
      <c r="F16" s="311" t="s">
        <v>1702</v>
      </c>
      <c r="G16" s="375">
        <v>-0.38440000000000002</v>
      </c>
      <c r="H16" s="311" t="s">
        <v>3257</v>
      </c>
      <c r="I16" s="323">
        <v>42874</v>
      </c>
      <c r="J16" s="323">
        <v>42874</v>
      </c>
      <c r="K16" s="311" t="s">
        <v>294</v>
      </c>
      <c r="L16" s="311" t="s">
        <v>295</v>
      </c>
      <c r="M16" s="311" t="s">
        <v>296</v>
      </c>
      <c r="N16" s="311" t="s">
        <v>3284</v>
      </c>
      <c r="O16" s="311" t="s">
        <v>295</v>
      </c>
      <c r="P16" s="311" t="s">
        <v>2872</v>
      </c>
      <c r="Q16" s="312" t="s">
        <v>3285</v>
      </c>
      <c r="R16" s="350" t="s">
        <v>115</v>
      </c>
      <c r="S16" s="331" t="s">
        <v>3286</v>
      </c>
    </row>
    <row r="17" spans="1:19" ht="29" thickBot="1" x14ac:dyDescent="0.25">
      <c r="A17" s="305">
        <v>977</v>
      </c>
      <c r="B17" s="346" t="s">
        <v>53</v>
      </c>
      <c r="C17" s="307">
        <v>5</v>
      </c>
      <c r="D17" s="311" t="s">
        <v>3287</v>
      </c>
      <c r="E17" s="311" t="s">
        <v>3007</v>
      </c>
      <c r="F17" s="311" t="s">
        <v>1559</v>
      </c>
      <c r="G17" s="375">
        <v>-9.4299999999999995E-2</v>
      </c>
      <c r="H17" s="311" t="s">
        <v>3288</v>
      </c>
      <c r="I17" s="323">
        <v>42884</v>
      </c>
      <c r="J17" s="323">
        <v>42884</v>
      </c>
      <c r="K17" s="311" t="s">
        <v>294</v>
      </c>
      <c r="L17" s="311" t="s">
        <v>295</v>
      </c>
      <c r="M17" s="311" t="s">
        <v>3289</v>
      </c>
      <c r="N17" s="311" t="s">
        <v>296</v>
      </c>
      <c r="O17" s="311" t="s">
        <v>295</v>
      </c>
      <c r="P17" s="311" t="s">
        <v>2511</v>
      </c>
      <c r="Q17" s="312" t="s">
        <v>3290</v>
      </c>
      <c r="R17" s="345" t="s">
        <v>501</v>
      </c>
      <c r="S17" s="331" t="s">
        <v>3291</v>
      </c>
    </row>
    <row r="18" spans="1:19" ht="16" thickBot="1" x14ac:dyDescent="0.25">
      <c r="A18" s="315">
        <v>4812</v>
      </c>
      <c r="B18" s="306" t="s">
        <v>53</v>
      </c>
      <c r="C18" s="309">
        <v>5</v>
      </c>
      <c r="D18" s="307" t="s">
        <v>3292</v>
      </c>
      <c r="E18" s="311" t="s">
        <v>3007</v>
      </c>
      <c r="F18" s="311" t="s">
        <v>1702</v>
      </c>
      <c r="G18" s="375">
        <v>0</v>
      </c>
      <c r="H18" s="311" t="s">
        <v>3293</v>
      </c>
      <c r="I18" s="323">
        <v>42878</v>
      </c>
      <c r="J18" s="323">
        <v>42880</v>
      </c>
      <c r="K18" s="311" t="s">
        <v>294</v>
      </c>
      <c r="L18" s="311" t="s">
        <v>295</v>
      </c>
      <c r="M18" s="311" t="s">
        <v>296</v>
      </c>
      <c r="N18" s="311" t="s">
        <v>296</v>
      </c>
      <c r="O18" s="311" t="s">
        <v>295</v>
      </c>
      <c r="P18" s="311" t="s">
        <v>3294</v>
      </c>
      <c r="Q18" s="312" t="s">
        <v>3295</v>
      </c>
      <c r="R18" s="348" t="s">
        <v>641</v>
      </c>
      <c r="S18" s="331" t="s">
        <v>3296</v>
      </c>
    </row>
    <row r="19" spans="1:19" ht="29" thickBot="1" x14ac:dyDescent="0.25">
      <c r="A19" s="377">
        <v>0</v>
      </c>
      <c r="B19" s="329" t="s">
        <v>64</v>
      </c>
      <c r="C19" s="316">
        <v>5</v>
      </c>
      <c r="D19" s="316" t="s">
        <v>1472</v>
      </c>
      <c r="E19" s="657" t="s">
        <v>2994</v>
      </c>
      <c r="F19" s="695"/>
      <c r="G19" s="322">
        <v>0</v>
      </c>
      <c r="H19" s="311" t="s">
        <v>395</v>
      </c>
      <c r="I19" s="311" t="s">
        <v>37</v>
      </c>
      <c r="J19" s="323">
        <v>42856</v>
      </c>
      <c r="K19" s="311" t="s">
        <v>3297</v>
      </c>
      <c r="L19" s="311" t="s">
        <v>3298</v>
      </c>
      <c r="M19" s="311" t="s">
        <v>296</v>
      </c>
      <c r="N19" s="311" t="s">
        <v>296</v>
      </c>
      <c r="O19" s="311" t="s">
        <v>295</v>
      </c>
      <c r="P19" s="311" t="s">
        <v>2267</v>
      </c>
      <c r="Q19" s="311" t="s">
        <v>3299</v>
      </c>
      <c r="R19" s="330" t="s">
        <v>1951</v>
      </c>
      <c r="S19" s="331" t="s">
        <v>3300</v>
      </c>
    </row>
    <row r="20" spans="1:19" ht="16" thickBot="1" x14ac:dyDescent="0.25">
      <c r="A20" s="36"/>
      <c r="B20" s="36"/>
      <c r="C20" s="36"/>
      <c r="D20" s="36"/>
      <c r="E20" s="36"/>
      <c r="F20" s="36"/>
      <c r="G20" s="36"/>
      <c r="H20" s="343" t="s">
        <v>3301</v>
      </c>
      <c r="I20" s="36"/>
      <c r="J20" s="36"/>
      <c r="K20" s="332" t="s">
        <v>3302</v>
      </c>
      <c r="L20" s="333" t="s">
        <v>3303</v>
      </c>
      <c r="M20" s="333" t="s">
        <v>3304</v>
      </c>
      <c r="N20" s="333" t="s">
        <v>3305</v>
      </c>
      <c r="O20" s="333" t="s">
        <v>3306</v>
      </c>
      <c r="P20" s="333" t="s">
        <v>3307</v>
      </c>
      <c r="Q20" s="333" t="s">
        <v>3308</v>
      </c>
      <c r="R20" s="36"/>
      <c r="S20" s="334" t="s">
        <v>3309</v>
      </c>
    </row>
    <row r="21" spans="1:19" ht="29" thickBot="1" x14ac:dyDescent="0.25">
      <c r="A21" s="36"/>
      <c r="B21" s="36"/>
      <c r="C21" s="36"/>
      <c r="D21" s="335" t="s">
        <v>377</v>
      </c>
      <c r="E21" s="336">
        <v>16</v>
      </c>
      <c r="F21" s="337" t="s">
        <v>378</v>
      </c>
      <c r="G21" s="338">
        <v>-5.4399999999999997E-2</v>
      </c>
      <c r="H21" s="36"/>
      <c r="I21" s="36"/>
      <c r="J21" s="36"/>
      <c r="K21" s="339">
        <v>0.57850000000000001</v>
      </c>
      <c r="L21" s="340">
        <v>2.86E-2</v>
      </c>
      <c r="M21" s="340">
        <v>0.20200000000000001</v>
      </c>
      <c r="N21" s="340">
        <v>9.9000000000000005E-2</v>
      </c>
      <c r="O21" s="340">
        <v>4.2200000000000001E-2</v>
      </c>
      <c r="P21" s="340">
        <v>4.9599999999999998E-2</v>
      </c>
      <c r="Q21" s="340">
        <v>1</v>
      </c>
      <c r="R21" s="36"/>
      <c r="S21" s="341" t="s">
        <v>3310</v>
      </c>
    </row>
    <row r="22" spans="1:19" ht="16" thickBo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</row>
    <row r="23" spans="1:19" ht="16" thickBot="1" x14ac:dyDescent="0.25">
      <c r="A23" s="36"/>
      <c r="B23" s="36"/>
      <c r="C23" s="36"/>
      <c r="D23" s="36"/>
      <c r="E23" s="714" t="s">
        <v>3311</v>
      </c>
      <c r="F23" s="715"/>
      <c r="G23" s="715"/>
      <c r="H23" s="715"/>
      <c r="I23" s="715"/>
      <c r="J23" s="716"/>
      <c r="K23" s="342">
        <v>290133.84999999998</v>
      </c>
      <c r="L23" s="342">
        <v>302686.83</v>
      </c>
      <c r="M23" s="342">
        <v>15437.27</v>
      </c>
      <c r="N23" s="342">
        <v>59513.52</v>
      </c>
      <c r="O23" s="342">
        <v>3227.31</v>
      </c>
      <c r="P23" s="342">
        <v>9312.5400000000009</v>
      </c>
      <c r="Q23" s="342">
        <v>680311.32</v>
      </c>
      <c r="R23" s="36"/>
      <c r="S23" s="36"/>
    </row>
    <row r="24" spans="1:19" ht="16" thickBo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43" t="s">
        <v>282</v>
      </c>
      <c r="K24" s="340">
        <v>0.42649999999999999</v>
      </c>
      <c r="L24" s="340">
        <v>0.44490000000000002</v>
      </c>
      <c r="M24" s="340">
        <v>2.2700000000000001E-2</v>
      </c>
      <c r="N24" s="340">
        <v>8.7499999999999994E-2</v>
      </c>
      <c r="O24" s="340">
        <v>4.7000000000000002E-3</v>
      </c>
      <c r="P24" s="340">
        <v>1.37E-2</v>
      </c>
      <c r="Q24" s="340">
        <v>1</v>
      </c>
      <c r="R24" s="36"/>
      <c r="S24" s="36"/>
    </row>
    <row r="25" spans="1:19" x14ac:dyDescent="0.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</row>
  </sheetData>
  <mergeCells count="3">
    <mergeCell ref="R2:S2"/>
    <mergeCell ref="E19:F19"/>
    <mergeCell ref="E23:J23"/>
  </mergeCells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5"/>
  </sheetPr>
  <dimension ref="A1:S32"/>
  <sheetViews>
    <sheetView topLeftCell="E10" workbookViewId="0">
      <selection activeCell="AE15" sqref="AE15"/>
    </sheetView>
  </sheetViews>
  <sheetFormatPr baseColWidth="10" defaultColWidth="9.1640625" defaultRowHeight="15" x14ac:dyDescent="0.2"/>
  <cols>
    <col min="1" max="1" width="6.83203125" style="6" bestFit="1" customWidth="1"/>
    <col min="2" max="2" width="12.33203125" style="6" bestFit="1" customWidth="1"/>
    <col min="3" max="3" width="2" style="6" bestFit="1" customWidth="1"/>
    <col min="4" max="4" width="24" style="6" bestFit="1" customWidth="1"/>
    <col min="5" max="5" width="14.33203125" style="6" bestFit="1" customWidth="1"/>
    <col min="6" max="6" width="6.33203125" style="6" bestFit="1" customWidth="1"/>
    <col min="7" max="7" width="6.5" style="6" bestFit="1" customWidth="1"/>
    <col min="8" max="8" width="2.33203125" style="6" bestFit="1" customWidth="1"/>
    <col min="9" max="9" width="11" style="6" bestFit="1" customWidth="1"/>
    <col min="10" max="10" width="11.5" style="6" bestFit="1" customWidth="1"/>
    <col min="11" max="11" width="19.1640625" style="6" bestFit="1" customWidth="1"/>
    <col min="12" max="12" width="19.33203125" style="6" bestFit="1" customWidth="1"/>
    <col min="13" max="13" width="15.5" style="6" bestFit="1" customWidth="1"/>
    <col min="14" max="14" width="17.83203125" style="6" bestFit="1" customWidth="1"/>
    <col min="15" max="16" width="16.5" style="6" bestFit="1" customWidth="1"/>
    <col min="17" max="17" width="19.33203125" style="6" bestFit="1" customWidth="1"/>
    <col min="18" max="18" width="15.83203125" style="6" bestFit="1" customWidth="1"/>
    <col min="19" max="19" width="18.83203125" style="6" bestFit="1" customWidth="1"/>
    <col min="20" max="16384" width="9.1640625" style="6"/>
  </cols>
  <sheetData>
    <row r="1" spans="1:19" ht="28" x14ac:dyDescent="0.2">
      <c r="A1" s="67" t="s">
        <v>279</v>
      </c>
      <c r="B1" s="67" t="s">
        <v>34</v>
      </c>
      <c r="C1" s="67"/>
      <c r="D1" s="67" t="s">
        <v>73</v>
      </c>
      <c r="E1" s="67" t="s">
        <v>280</v>
      </c>
      <c r="F1" s="67" t="s">
        <v>281</v>
      </c>
      <c r="G1" s="67" t="s">
        <v>282</v>
      </c>
      <c r="H1" s="67" t="s">
        <v>14</v>
      </c>
      <c r="I1" s="67" t="s">
        <v>283</v>
      </c>
      <c r="J1" s="67" t="s">
        <v>284</v>
      </c>
      <c r="K1" s="67" t="s">
        <v>285</v>
      </c>
      <c r="L1" s="67" t="s">
        <v>286</v>
      </c>
      <c r="M1" s="67" t="s">
        <v>287</v>
      </c>
      <c r="N1" s="67" t="s">
        <v>288</v>
      </c>
      <c r="O1" s="67" t="s">
        <v>289</v>
      </c>
      <c r="P1" s="67" t="s">
        <v>290</v>
      </c>
      <c r="Q1" s="67" t="s">
        <v>24</v>
      </c>
      <c r="R1" s="67" t="s">
        <v>291</v>
      </c>
      <c r="S1" s="67" t="s">
        <v>203</v>
      </c>
    </row>
    <row r="2" spans="1:19" x14ac:dyDescent="0.2">
      <c r="A2" s="38">
        <v>70</v>
      </c>
      <c r="B2" s="77" t="s">
        <v>182</v>
      </c>
      <c r="C2" s="38">
        <v>6</v>
      </c>
      <c r="D2" s="38" t="s">
        <v>648</v>
      </c>
      <c r="E2" s="38" t="s">
        <v>37</v>
      </c>
      <c r="F2" s="38" t="s">
        <v>293</v>
      </c>
      <c r="G2" s="40">
        <v>0</v>
      </c>
      <c r="H2" s="38" t="s">
        <v>395</v>
      </c>
      <c r="I2" s="41">
        <v>42887</v>
      </c>
      <c r="J2" s="41">
        <v>42903</v>
      </c>
      <c r="K2" s="38" t="s">
        <v>842</v>
      </c>
      <c r="L2" s="38" t="s">
        <v>843</v>
      </c>
      <c r="M2" s="38" t="s">
        <v>844</v>
      </c>
      <c r="N2" s="38" t="s">
        <v>845</v>
      </c>
      <c r="O2" s="38" t="s">
        <v>383</v>
      </c>
      <c r="P2" s="38" t="s">
        <v>295</v>
      </c>
      <c r="Q2" s="38" t="s">
        <v>843</v>
      </c>
      <c r="R2" s="47" t="s">
        <v>316</v>
      </c>
      <c r="S2" s="42" t="s">
        <v>846</v>
      </c>
    </row>
    <row r="3" spans="1:19" x14ac:dyDescent="0.2">
      <c r="A3" s="38">
        <v>177</v>
      </c>
      <c r="B3" s="44" t="s">
        <v>13</v>
      </c>
      <c r="C3" s="38">
        <v>6</v>
      </c>
      <c r="D3" s="38" t="s">
        <v>847</v>
      </c>
      <c r="E3" s="38" t="s">
        <v>37</v>
      </c>
      <c r="F3" s="38" t="s">
        <v>293</v>
      </c>
      <c r="G3" s="40">
        <v>0</v>
      </c>
      <c r="H3" s="38" t="s">
        <v>395</v>
      </c>
      <c r="I3" s="41">
        <v>42899</v>
      </c>
      <c r="J3" s="41">
        <v>42905</v>
      </c>
      <c r="K3" s="38" t="s">
        <v>842</v>
      </c>
      <c r="L3" s="38" t="s">
        <v>848</v>
      </c>
      <c r="M3" s="38" t="s">
        <v>844</v>
      </c>
      <c r="N3" s="38" t="s">
        <v>845</v>
      </c>
      <c r="O3" s="38" t="s">
        <v>849</v>
      </c>
      <c r="P3" s="38" t="s">
        <v>295</v>
      </c>
      <c r="Q3" s="38" t="s">
        <v>848</v>
      </c>
      <c r="R3" s="58" t="s">
        <v>354</v>
      </c>
      <c r="S3" s="42" t="s">
        <v>850</v>
      </c>
    </row>
    <row r="4" spans="1:19" x14ac:dyDescent="0.2">
      <c r="A4" s="38">
        <v>182</v>
      </c>
      <c r="B4" s="46" t="s">
        <v>16</v>
      </c>
      <c r="C4" s="38">
        <v>6</v>
      </c>
      <c r="D4" s="38" t="s">
        <v>343</v>
      </c>
      <c r="E4" s="38" t="s">
        <v>37</v>
      </c>
      <c r="F4" s="38" t="s">
        <v>293</v>
      </c>
      <c r="G4" s="40">
        <v>0</v>
      </c>
      <c r="H4" s="38" t="s">
        <v>395</v>
      </c>
      <c r="I4" s="41">
        <v>42878</v>
      </c>
      <c r="J4" s="41">
        <v>42905</v>
      </c>
      <c r="K4" s="38" t="s">
        <v>842</v>
      </c>
      <c r="L4" s="38" t="s">
        <v>851</v>
      </c>
      <c r="M4" s="38" t="s">
        <v>844</v>
      </c>
      <c r="N4" s="38" t="s">
        <v>845</v>
      </c>
      <c r="O4" s="38" t="s">
        <v>383</v>
      </c>
      <c r="P4" s="38" t="s">
        <v>295</v>
      </c>
      <c r="Q4" s="38" t="s">
        <v>851</v>
      </c>
      <c r="R4" s="45" t="s">
        <v>304</v>
      </c>
      <c r="S4" s="42" t="s">
        <v>851</v>
      </c>
    </row>
    <row r="5" spans="1:19" x14ac:dyDescent="0.2">
      <c r="A5" s="38">
        <v>187</v>
      </c>
      <c r="B5" s="44" t="s">
        <v>13</v>
      </c>
      <c r="C5" s="38">
        <v>6</v>
      </c>
      <c r="D5" s="38" t="s">
        <v>852</v>
      </c>
      <c r="E5" s="38" t="s">
        <v>853</v>
      </c>
      <c r="F5" s="38" t="s">
        <v>293</v>
      </c>
      <c r="G5" s="40">
        <v>0</v>
      </c>
      <c r="H5" s="38" t="s">
        <v>395</v>
      </c>
      <c r="I5" s="41">
        <v>42892</v>
      </c>
      <c r="J5" s="41">
        <v>42885</v>
      </c>
      <c r="K5" s="38" t="s">
        <v>854</v>
      </c>
      <c r="L5" s="38" t="s">
        <v>855</v>
      </c>
      <c r="M5" s="38" t="s">
        <v>844</v>
      </c>
      <c r="N5" s="38" t="s">
        <v>845</v>
      </c>
      <c r="O5" s="38" t="s">
        <v>383</v>
      </c>
      <c r="P5" s="38" t="s">
        <v>856</v>
      </c>
      <c r="Q5" s="38" t="s">
        <v>857</v>
      </c>
      <c r="R5" s="38" t="s">
        <v>628</v>
      </c>
      <c r="S5" s="42" t="s">
        <v>858</v>
      </c>
    </row>
    <row r="6" spans="1:19" x14ac:dyDescent="0.2">
      <c r="A6" s="38">
        <v>170</v>
      </c>
      <c r="B6" s="46" t="s">
        <v>16</v>
      </c>
      <c r="C6" s="38">
        <v>6</v>
      </c>
      <c r="D6" s="38" t="s">
        <v>859</v>
      </c>
      <c r="E6" s="38" t="s">
        <v>37</v>
      </c>
      <c r="F6" s="38" t="s">
        <v>313</v>
      </c>
      <c r="G6" s="40">
        <v>3.2599999999999997E-2</v>
      </c>
      <c r="H6" s="38" t="s">
        <v>395</v>
      </c>
      <c r="I6" s="41">
        <v>42887</v>
      </c>
      <c r="J6" s="41">
        <v>42887</v>
      </c>
      <c r="K6" s="38" t="s">
        <v>842</v>
      </c>
      <c r="L6" s="38" t="s">
        <v>860</v>
      </c>
      <c r="M6" s="38" t="s">
        <v>844</v>
      </c>
      <c r="N6" s="38" t="s">
        <v>845</v>
      </c>
      <c r="O6" s="38" t="s">
        <v>383</v>
      </c>
      <c r="P6" s="38" t="s">
        <v>430</v>
      </c>
      <c r="Q6" s="38" t="s">
        <v>860</v>
      </c>
      <c r="R6" s="56" t="s">
        <v>336</v>
      </c>
      <c r="S6" s="42" t="s">
        <v>861</v>
      </c>
    </row>
    <row r="7" spans="1:19" x14ac:dyDescent="0.2">
      <c r="A7" s="38">
        <v>200</v>
      </c>
      <c r="B7" s="73" t="s">
        <v>53</v>
      </c>
      <c r="C7" s="38">
        <v>6</v>
      </c>
      <c r="D7" s="38" t="s">
        <v>862</v>
      </c>
      <c r="E7" s="38" t="s">
        <v>37</v>
      </c>
      <c r="F7" s="38" t="s">
        <v>293</v>
      </c>
      <c r="G7" s="40">
        <v>0</v>
      </c>
      <c r="H7" s="38" t="s">
        <v>395</v>
      </c>
      <c r="I7" s="41">
        <v>42835</v>
      </c>
      <c r="J7" s="41">
        <v>42895</v>
      </c>
      <c r="K7" s="38" t="s">
        <v>863</v>
      </c>
      <c r="L7" s="38" t="s">
        <v>864</v>
      </c>
      <c r="M7" s="38" t="s">
        <v>844</v>
      </c>
      <c r="N7" s="38" t="s">
        <v>865</v>
      </c>
      <c r="O7" s="38" t="s">
        <v>383</v>
      </c>
      <c r="P7" s="38" t="s">
        <v>295</v>
      </c>
      <c r="Q7" s="42" t="s">
        <v>866</v>
      </c>
      <c r="R7" s="43" t="s">
        <v>300</v>
      </c>
      <c r="S7" s="42" t="s">
        <v>867</v>
      </c>
    </row>
    <row r="8" spans="1:19" x14ac:dyDescent="0.2">
      <c r="A8" s="38">
        <v>204</v>
      </c>
      <c r="B8" s="72" t="s">
        <v>63</v>
      </c>
      <c r="C8" s="38">
        <v>6</v>
      </c>
      <c r="D8" s="38" t="s">
        <v>868</v>
      </c>
      <c r="E8" s="38" t="s">
        <v>37</v>
      </c>
      <c r="F8" s="38" t="s">
        <v>293</v>
      </c>
      <c r="G8" s="40">
        <v>0</v>
      </c>
      <c r="H8" s="38" t="s">
        <v>395</v>
      </c>
      <c r="I8" s="41">
        <v>42893</v>
      </c>
      <c r="J8" s="41">
        <v>42895</v>
      </c>
      <c r="K8" s="38" t="s">
        <v>869</v>
      </c>
      <c r="L8" s="38" t="s">
        <v>855</v>
      </c>
      <c r="M8" s="38" t="s">
        <v>844</v>
      </c>
      <c r="N8" s="38" t="s">
        <v>845</v>
      </c>
      <c r="O8" s="38" t="s">
        <v>383</v>
      </c>
      <c r="P8" s="38" t="s">
        <v>870</v>
      </c>
      <c r="Q8" s="42" t="s">
        <v>871</v>
      </c>
      <c r="R8" s="38" t="s">
        <v>628</v>
      </c>
      <c r="S8" s="42" t="s">
        <v>872</v>
      </c>
    </row>
    <row r="9" spans="1:19" x14ac:dyDescent="0.2">
      <c r="A9" s="38">
        <v>215</v>
      </c>
      <c r="B9" s="46" t="s">
        <v>16</v>
      </c>
      <c r="C9" s="38">
        <v>6</v>
      </c>
      <c r="D9" s="38" t="s">
        <v>873</v>
      </c>
      <c r="E9" s="38" t="s">
        <v>37</v>
      </c>
      <c r="F9" s="38" t="s">
        <v>313</v>
      </c>
      <c r="G9" s="40">
        <v>6.7799999999999999E-2</v>
      </c>
      <c r="H9" s="38" t="s">
        <v>395</v>
      </c>
      <c r="I9" s="41">
        <v>42892</v>
      </c>
      <c r="J9" s="41">
        <v>42887</v>
      </c>
      <c r="K9" s="38" t="s">
        <v>842</v>
      </c>
      <c r="L9" s="38" t="s">
        <v>874</v>
      </c>
      <c r="M9" s="38" t="s">
        <v>844</v>
      </c>
      <c r="N9" s="38" t="s">
        <v>845</v>
      </c>
      <c r="O9" s="38" t="s">
        <v>383</v>
      </c>
      <c r="P9" s="38" t="s">
        <v>295</v>
      </c>
      <c r="Q9" s="42" t="s">
        <v>874</v>
      </c>
      <c r="R9" s="47" t="s">
        <v>316</v>
      </c>
      <c r="S9" s="42" t="s">
        <v>875</v>
      </c>
    </row>
    <row r="10" spans="1:19" x14ac:dyDescent="0.2">
      <c r="A10" s="38">
        <v>278</v>
      </c>
      <c r="B10" s="77" t="s">
        <v>182</v>
      </c>
      <c r="C10" s="38">
        <v>6</v>
      </c>
      <c r="D10" s="38" t="s">
        <v>503</v>
      </c>
      <c r="E10" s="38" t="s">
        <v>37</v>
      </c>
      <c r="F10" s="38" t="s">
        <v>293</v>
      </c>
      <c r="G10" s="40">
        <v>0</v>
      </c>
      <c r="H10" s="38" t="s">
        <v>395</v>
      </c>
      <c r="I10" s="41">
        <v>42906</v>
      </c>
      <c r="J10" s="41">
        <v>42909</v>
      </c>
      <c r="K10" s="38" t="s">
        <v>876</v>
      </c>
      <c r="L10" s="38" t="s">
        <v>855</v>
      </c>
      <c r="M10" s="38" t="s">
        <v>844</v>
      </c>
      <c r="N10" s="38" t="s">
        <v>845</v>
      </c>
      <c r="O10" s="38" t="s">
        <v>877</v>
      </c>
      <c r="P10" s="38" t="s">
        <v>295</v>
      </c>
      <c r="Q10" s="42" t="s">
        <v>876</v>
      </c>
      <c r="R10" s="47" t="s">
        <v>316</v>
      </c>
      <c r="S10" s="42" t="s">
        <v>675</v>
      </c>
    </row>
    <row r="11" spans="1:19" x14ac:dyDescent="0.2">
      <c r="A11" s="38">
        <v>358</v>
      </c>
      <c r="B11" s="57" t="s">
        <v>64</v>
      </c>
      <c r="C11" s="38">
        <v>6</v>
      </c>
      <c r="D11" s="38" t="s">
        <v>878</v>
      </c>
      <c r="E11" s="38" t="s">
        <v>37</v>
      </c>
      <c r="F11" s="38" t="s">
        <v>293</v>
      </c>
      <c r="G11" s="40">
        <v>0</v>
      </c>
      <c r="H11" s="38" t="s">
        <v>37</v>
      </c>
      <c r="I11" s="41">
        <v>42893</v>
      </c>
      <c r="J11" s="41">
        <v>42893</v>
      </c>
      <c r="K11" s="38" t="s">
        <v>842</v>
      </c>
      <c r="L11" s="38" t="s">
        <v>855</v>
      </c>
      <c r="M11" s="38" t="s">
        <v>879</v>
      </c>
      <c r="N11" s="38" t="s">
        <v>845</v>
      </c>
      <c r="O11" s="38" t="s">
        <v>383</v>
      </c>
      <c r="P11" s="38" t="s">
        <v>880</v>
      </c>
      <c r="Q11" s="42" t="s">
        <v>881</v>
      </c>
      <c r="R11" s="43" t="s">
        <v>300</v>
      </c>
      <c r="S11" s="42" t="s">
        <v>882</v>
      </c>
    </row>
    <row r="12" spans="1:19" x14ac:dyDescent="0.2">
      <c r="A12" s="38">
        <v>406</v>
      </c>
      <c r="B12" s="73" t="s">
        <v>11</v>
      </c>
      <c r="C12" s="38">
        <v>6</v>
      </c>
      <c r="D12" s="38" t="s">
        <v>883</v>
      </c>
      <c r="E12" s="38" t="s">
        <v>37</v>
      </c>
      <c r="F12" s="38" t="s">
        <v>293</v>
      </c>
      <c r="G12" s="40">
        <v>0</v>
      </c>
      <c r="H12" s="38" t="s">
        <v>395</v>
      </c>
      <c r="I12" s="41">
        <v>42887</v>
      </c>
      <c r="J12" s="41">
        <v>42887</v>
      </c>
      <c r="K12" s="38" t="s">
        <v>884</v>
      </c>
      <c r="L12" s="38" t="s">
        <v>855</v>
      </c>
      <c r="M12" s="38" t="s">
        <v>844</v>
      </c>
      <c r="N12" s="38" t="s">
        <v>845</v>
      </c>
      <c r="O12" s="38" t="s">
        <v>383</v>
      </c>
      <c r="P12" s="38" t="s">
        <v>885</v>
      </c>
      <c r="Q12" s="42" t="s">
        <v>886</v>
      </c>
      <c r="R12" s="43" t="s">
        <v>300</v>
      </c>
      <c r="S12" s="42" t="s">
        <v>887</v>
      </c>
    </row>
    <row r="13" spans="1:19" x14ac:dyDescent="0.2">
      <c r="A13" s="38">
        <v>417</v>
      </c>
      <c r="B13" s="59" t="s">
        <v>713</v>
      </c>
      <c r="C13" s="38">
        <v>6</v>
      </c>
      <c r="D13" s="38" t="s">
        <v>888</v>
      </c>
      <c r="E13" s="38" t="s">
        <v>37</v>
      </c>
      <c r="F13" s="38" t="s">
        <v>293</v>
      </c>
      <c r="G13" s="40">
        <v>0</v>
      </c>
      <c r="H13" s="38" t="s">
        <v>395</v>
      </c>
      <c r="I13" s="41">
        <v>42879</v>
      </c>
      <c r="J13" s="41">
        <v>42887</v>
      </c>
      <c r="K13" s="38" t="s">
        <v>889</v>
      </c>
      <c r="L13" s="38" t="s">
        <v>890</v>
      </c>
      <c r="M13" s="38" t="s">
        <v>844</v>
      </c>
      <c r="N13" s="38" t="s">
        <v>891</v>
      </c>
      <c r="O13" s="38" t="s">
        <v>383</v>
      </c>
      <c r="P13" s="38" t="s">
        <v>295</v>
      </c>
      <c r="Q13" s="38" t="s">
        <v>892</v>
      </c>
      <c r="R13" s="58" t="s">
        <v>354</v>
      </c>
      <c r="S13" s="42" t="s">
        <v>893</v>
      </c>
    </row>
    <row r="14" spans="1:19" x14ac:dyDescent="0.2">
      <c r="A14" s="38">
        <v>447</v>
      </c>
      <c r="B14" s="49" t="s">
        <v>36</v>
      </c>
      <c r="C14" s="38">
        <v>6</v>
      </c>
      <c r="D14" s="38" t="s">
        <v>894</v>
      </c>
      <c r="E14" s="38" t="s">
        <v>37</v>
      </c>
      <c r="F14" s="38" t="s">
        <v>293</v>
      </c>
      <c r="G14" s="40">
        <v>0</v>
      </c>
      <c r="H14" s="38" t="s">
        <v>395</v>
      </c>
      <c r="I14" s="41">
        <v>42894</v>
      </c>
      <c r="J14" s="41">
        <v>42887</v>
      </c>
      <c r="K14" s="38" t="s">
        <v>895</v>
      </c>
      <c r="L14" s="38" t="s">
        <v>855</v>
      </c>
      <c r="M14" s="38" t="s">
        <v>844</v>
      </c>
      <c r="N14" s="38" t="s">
        <v>845</v>
      </c>
      <c r="O14" s="38" t="s">
        <v>383</v>
      </c>
      <c r="P14" s="38" t="s">
        <v>896</v>
      </c>
      <c r="Q14" s="42" t="s">
        <v>897</v>
      </c>
      <c r="R14" s="43" t="s">
        <v>300</v>
      </c>
      <c r="S14" s="42" t="s">
        <v>898</v>
      </c>
    </row>
    <row r="15" spans="1:19" x14ac:dyDescent="0.2">
      <c r="A15" s="38">
        <v>616</v>
      </c>
      <c r="B15" s="85" t="s">
        <v>782</v>
      </c>
      <c r="C15" s="38">
        <v>6</v>
      </c>
      <c r="D15" s="38" t="s">
        <v>797</v>
      </c>
      <c r="E15" s="38" t="s">
        <v>395</v>
      </c>
      <c r="F15" s="38" t="s">
        <v>293</v>
      </c>
      <c r="G15" s="40">
        <v>0</v>
      </c>
      <c r="H15" s="38" t="s">
        <v>395</v>
      </c>
      <c r="I15" s="41">
        <v>42872</v>
      </c>
      <c r="J15" s="41">
        <v>42898</v>
      </c>
      <c r="K15" s="38" t="s">
        <v>842</v>
      </c>
      <c r="L15" s="38" t="s">
        <v>899</v>
      </c>
      <c r="M15" s="38" t="s">
        <v>844</v>
      </c>
      <c r="N15" s="38" t="s">
        <v>845</v>
      </c>
      <c r="O15" s="38" t="s">
        <v>383</v>
      </c>
      <c r="P15" s="38" t="s">
        <v>295</v>
      </c>
      <c r="Q15" s="42" t="s">
        <v>899</v>
      </c>
      <c r="R15" s="47" t="s">
        <v>316</v>
      </c>
      <c r="S15" s="42" t="s">
        <v>900</v>
      </c>
    </row>
    <row r="16" spans="1:19" x14ac:dyDescent="0.2">
      <c r="A16" s="38">
        <v>652</v>
      </c>
      <c r="B16" s="77" t="s">
        <v>182</v>
      </c>
      <c r="C16" s="38">
        <v>6</v>
      </c>
      <c r="D16" s="38" t="s">
        <v>901</v>
      </c>
      <c r="E16" s="38" t="s">
        <v>37</v>
      </c>
      <c r="F16" s="38" t="s">
        <v>293</v>
      </c>
      <c r="G16" s="40">
        <v>0</v>
      </c>
      <c r="H16" s="38" t="s">
        <v>37</v>
      </c>
      <c r="I16" s="41">
        <v>42873</v>
      </c>
      <c r="J16" s="41">
        <v>42903</v>
      </c>
      <c r="K16" s="38" t="s">
        <v>902</v>
      </c>
      <c r="L16" s="38" t="s">
        <v>855</v>
      </c>
      <c r="M16" s="38" t="s">
        <v>844</v>
      </c>
      <c r="N16" s="38" t="s">
        <v>845</v>
      </c>
      <c r="O16" s="38" t="s">
        <v>383</v>
      </c>
      <c r="P16" s="38" t="s">
        <v>295</v>
      </c>
      <c r="Q16" s="42" t="s">
        <v>902</v>
      </c>
      <c r="R16" s="47" t="s">
        <v>316</v>
      </c>
      <c r="S16" s="42" t="s">
        <v>902</v>
      </c>
    </row>
    <row r="17" spans="1:19" x14ac:dyDescent="0.2">
      <c r="A17" s="38">
        <v>661</v>
      </c>
      <c r="B17" s="60" t="s">
        <v>337</v>
      </c>
      <c r="C17" s="38">
        <v>6</v>
      </c>
      <c r="D17" s="38" t="s">
        <v>903</v>
      </c>
      <c r="E17" s="38" t="s">
        <v>37</v>
      </c>
      <c r="F17" s="38" t="s">
        <v>293</v>
      </c>
      <c r="G17" s="40">
        <v>0</v>
      </c>
      <c r="H17" s="38" t="s">
        <v>37</v>
      </c>
      <c r="I17" s="41">
        <v>42899</v>
      </c>
      <c r="J17" s="41">
        <v>42905</v>
      </c>
      <c r="K17" s="38" t="s">
        <v>904</v>
      </c>
      <c r="L17" s="38" t="s">
        <v>855</v>
      </c>
      <c r="M17" s="38" t="s">
        <v>844</v>
      </c>
      <c r="N17" s="38" t="s">
        <v>905</v>
      </c>
      <c r="O17" s="38" t="s">
        <v>383</v>
      </c>
      <c r="P17" s="38" t="s">
        <v>906</v>
      </c>
      <c r="Q17" s="42" t="s">
        <v>907</v>
      </c>
      <c r="R17" s="58" t="s">
        <v>354</v>
      </c>
      <c r="S17" s="42" t="s">
        <v>908</v>
      </c>
    </row>
    <row r="18" spans="1:19" x14ac:dyDescent="0.2">
      <c r="A18" s="38">
        <v>689</v>
      </c>
      <c r="B18" s="73" t="s">
        <v>53</v>
      </c>
      <c r="C18" s="38">
        <v>6</v>
      </c>
      <c r="D18" s="38" t="s">
        <v>909</v>
      </c>
      <c r="E18" s="38" t="s">
        <v>37</v>
      </c>
      <c r="F18" s="38" t="s">
        <v>293</v>
      </c>
      <c r="G18" s="40">
        <v>0</v>
      </c>
      <c r="H18" s="38" t="s">
        <v>37</v>
      </c>
      <c r="I18" s="41">
        <v>42887</v>
      </c>
      <c r="J18" s="41">
        <v>42902</v>
      </c>
      <c r="K18" s="38" t="s">
        <v>842</v>
      </c>
      <c r="L18" s="38" t="s">
        <v>910</v>
      </c>
      <c r="M18" s="38" t="s">
        <v>844</v>
      </c>
      <c r="N18" s="38" t="s">
        <v>911</v>
      </c>
      <c r="O18" s="38" t="s">
        <v>383</v>
      </c>
      <c r="P18" s="38" t="s">
        <v>295</v>
      </c>
      <c r="Q18" s="42" t="s">
        <v>910</v>
      </c>
      <c r="R18" s="56" t="s">
        <v>336</v>
      </c>
      <c r="S18" s="42" t="s">
        <v>910</v>
      </c>
    </row>
    <row r="19" spans="1:19" x14ac:dyDescent="0.2">
      <c r="A19" s="38">
        <v>704</v>
      </c>
      <c r="B19" s="49" t="s">
        <v>36</v>
      </c>
      <c r="C19" s="38">
        <v>6</v>
      </c>
      <c r="D19" s="38" t="s">
        <v>912</v>
      </c>
      <c r="E19" s="38" t="s">
        <v>37</v>
      </c>
      <c r="F19" s="38" t="s">
        <v>293</v>
      </c>
      <c r="G19" s="40">
        <v>0</v>
      </c>
      <c r="H19" s="38" t="s">
        <v>37</v>
      </c>
      <c r="I19" s="41">
        <v>42902</v>
      </c>
      <c r="J19" s="41">
        <v>42906</v>
      </c>
      <c r="K19" s="38" t="s">
        <v>913</v>
      </c>
      <c r="L19" s="38" t="s">
        <v>914</v>
      </c>
      <c r="M19" s="38" t="s">
        <v>844</v>
      </c>
      <c r="N19" s="38" t="s">
        <v>845</v>
      </c>
      <c r="O19" s="38" t="s">
        <v>383</v>
      </c>
      <c r="P19" s="38" t="s">
        <v>915</v>
      </c>
      <c r="Q19" s="42" t="s">
        <v>916</v>
      </c>
      <c r="R19" s="58" t="s">
        <v>354</v>
      </c>
      <c r="S19" s="42" t="s">
        <v>917</v>
      </c>
    </row>
    <row r="20" spans="1:19" x14ac:dyDescent="0.2">
      <c r="A20" s="38">
        <v>784</v>
      </c>
      <c r="B20" s="44" t="s">
        <v>13</v>
      </c>
      <c r="C20" s="38">
        <v>6</v>
      </c>
      <c r="D20" s="38" t="s">
        <v>918</v>
      </c>
      <c r="E20" s="38" t="s">
        <v>37</v>
      </c>
      <c r="F20" s="38" t="s">
        <v>293</v>
      </c>
      <c r="G20" s="40">
        <v>0</v>
      </c>
      <c r="H20" s="38" t="s">
        <v>37</v>
      </c>
      <c r="I20" s="41">
        <v>42891</v>
      </c>
      <c r="J20" s="41">
        <v>42898</v>
      </c>
      <c r="K20" s="38" t="s">
        <v>842</v>
      </c>
      <c r="L20" s="38" t="s">
        <v>919</v>
      </c>
      <c r="M20" s="38" t="s">
        <v>844</v>
      </c>
      <c r="N20" s="38" t="s">
        <v>845</v>
      </c>
      <c r="O20" s="38" t="s">
        <v>383</v>
      </c>
      <c r="P20" s="38" t="s">
        <v>295</v>
      </c>
      <c r="Q20" s="42" t="s">
        <v>919</v>
      </c>
      <c r="R20" s="56" t="s">
        <v>336</v>
      </c>
      <c r="S20" s="42" t="s">
        <v>920</v>
      </c>
    </row>
    <row r="21" spans="1:19" x14ac:dyDescent="0.2">
      <c r="A21" s="38">
        <v>796</v>
      </c>
      <c r="B21" s="57" t="s">
        <v>64</v>
      </c>
      <c r="C21" s="38">
        <v>6</v>
      </c>
      <c r="D21" s="38" t="s">
        <v>921</v>
      </c>
      <c r="E21" s="38" t="s">
        <v>37</v>
      </c>
      <c r="F21" s="38" t="s">
        <v>293</v>
      </c>
      <c r="G21" s="40">
        <v>0</v>
      </c>
      <c r="H21" s="38" t="s">
        <v>37</v>
      </c>
      <c r="I21" s="41">
        <v>42829</v>
      </c>
      <c r="J21" s="41">
        <v>42887</v>
      </c>
      <c r="K21" s="38" t="s">
        <v>922</v>
      </c>
      <c r="L21" s="38" t="s">
        <v>923</v>
      </c>
      <c r="M21" s="38" t="s">
        <v>844</v>
      </c>
      <c r="N21" s="38" t="s">
        <v>845</v>
      </c>
      <c r="O21" s="38" t="s">
        <v>383</v>
      </c>
      <c r="P21" s="38" t="s">
        <v>924</v>
      </c>
      <c r="Q21" s="42" t="s">
        <v>925</v>
      </c>
      <c r="R21" s="58" t="s">
        <v>354</v>
      </c>
      <c r="S21" s="42" t="s">
        <v>926</v>
      </c>
    </row>
    <row r="22" spans="1:19" x14ac:dyDescent="0.2">
      <c r="A22" s="38">
        <v>805</v>
      </c>
      <c r="B22" s="72" t="s">
        <v>63</v>
      </c>
      <c r="C22" s="38">
        <v>6</v>
      </c>
      <c r="D22" s="38" t="s">
        <v>927</v>
      </c>
      <c r="E22" s="38" t="s">
        <v>928</v>
      </c>
      <c r="F22" s="38" t="s">
        <v>293</v>
      </c>
      <c r="G22" s="40">
        <v>0</v>
      </c>
      <c r="H22" s="38" t="s">
        <v>37</v>
      </c>
      <c r="I22" s="41">
        <v>42887</v>
      </c>
      <c r="J22" s="41">
        <v>42371</v>
      </c>
      <c r="K22" s="38" t="s">
        <v>842</v>
      </c>
      <c r="L22" s="38" t="s">
        <v>855</v>
      </c>
      <c r="M22" s="38" t="s">
        <v>844</v>
      </c>
      <c r="N22" s="38" t="s">
        <v>929</v>
      </c>
      <c r="O22" s="38" t="s">
        <v>383</v>
      </c>
      <c r="P22" s="38" t="s">
        <v>930</v>
      </c>
      <c r="Q22" s="42" t="s">
        <v>931</v>
      </c>
      <c r="R22" s="43" t="s">
        <v>300</v>
      </c>
      <c r="S22" s="42" t="s">
        <v>932</v>
      </c>
    </row>
    <row r="23" spans="1:19" x14ac:dyDescent="0.2">
      <c r="A23" s="38">
        <v>826</v>
      </c>
      <c r="B23" s="59" t="s">
        <v>713</v>
      </c>
      <c r="C23" s="38">
        <v>6</v>
      </c>
      <c r="D23" s="38" t="s">
        <v>933</v>
      </c>
      <c r="E23" s="38" t="s">
        <v>37</v>
      </c>
      <c r="F23" s="38" t="s">
        <v>293</v>
      </c>
      <c r="G23" s="40">
        <v>0</v>
      </c>
      <c r="H23" s="38" t="s">
        <v>37</v>
      </c>
      <c r="I23" s="41">
        <v>42884</v>
      </c>
      <c r="J23" s="41">
        <v>42887</v>
      </c>
      <c r="K23" s="38" t="s">
        <v>842</v>
      </c>
      <c r="L23" s="38" t="s">
        <v>934</v>
      </c>
      <c r="M23" s="38" t="s">
        <v>844</v>
      </c>
      <c r="N23" s="38" t="s">
        <v>845</v>
      </c>
      <c r="O23" s="38" t="s">
        <v>383</v>
      </c>
      <c r="P23" s="38" t="s">
        <v>295</v>
      </c>
      <c r="Q23" s="42" t="s">
        <v>935</v>
      </c>
      <c r="R23" s="58" t="s">
        <v>354</v>
      </c>
      <c r="S23" s="42" t="s">
        <v>936</v>
      </c>
    </row>
    <row r="24" spans="1:19" x14ac:dyDescent="0.2">
      <c r="A24" s="38">
        <v>839</v>
      </c>
      <c r="B24" s="57" t="s">
        <v>64</v>
      </c>
      <c r="C24" s="38">
        <v>6</v>
      </c>
      <c r="D24" s="38" t="s">
        <v>937</v>
      </c>
      <c r="E24" s="38" t="s">
        <v>37</v>
      </c>
      <c r="F24" s="38" t="s">
        <v>293</v>
      </c>
      <c r="G24" s="40">
        <v>0</v>
      </c>
      <c r="H24" s="38" t="s">
        <v>37</v>
      </c>
      <c r="I24" s="41">
        <v>42878</v>
      </c>
      <c r="J24" s="41">
        <v>42896</v>
      </c>
      <c r="K24" s="38" t="s">
        <v>842</v>
      </c>
      <c r="L24" s="38" t="s">
        <v>855</v>
      </c>
      <c r="M24" s="38" t="s">
        <v>844</v>
      </c>
      <c r="N24" s="38" t="s">
        <v>938</v>
      </c>
      <c r="O24" s="38" t="s">
        <v>383</v>
      </c>
      <c r="P24" s="38" t="s">
        <v>295</v>
      </c>
      <c r="Q24" s="42" t="s">
        <v>939</v>
      </c>
      <c r="R24" s="43" t="s">
        <v>300</v>
      </c>
      <c r="S24" s="42" t="s">
        <v>940</v>
      </c>
    </row>
    <row r="25" spans="1:19" x14ac:dyDescent="0.2">
      <c r="A25" s="38">
        <v>866</v>
      </c>
      <c r="B25" s="59" t="s">
        <v>713</v>
      </c>
      <c r="C25" s="38">
        <v>6</v>
      </c>
      <c r="D25" s="38" t="s">
        <v>941</v>
      </c>
      <c r="E25" s="38" t="s">
        <v>37</v>
      </c>
      <c r="F25" s="38" t="s">
        <v>293</v>
      </c>
      <c r="G25" s="40">
        <v>0</v>
      </c>
      <c r="H25" s="38" t="s">
        <v>37</v>
      </c>
      <c r="I25" s="41">
        <v>42864</v>
      </c>
      <c r="J25" s="41">
        <v>42906</v>
      </c>
      <c r="K25" s="38" t="s">
        <v>842</v>
      </c>
      <c r="L25" s="38" t="s">
        <v>942</v>
      </c>
      <c r="M25" s="38" t="s">
        <v>844</v>
      </c>
      <c r="N25" s="38" t="s">
        <v>845</v>
      </c>
      <c r="O25" s="38" t="s">
        <v>383</v>
      </c>
      <c r="P25" s="38" t="s">
        <v>943</v>
      </c>
      <c r="Q25" s="42" t="s">
        <v>942</v>
      </c>
      <c r="R25" s="47" t="s">
        <v>316</v>
      </c>
      <c r="S25" s="42" t="s">
        <v>944</v>
      </c>
    </row>
    <row r="26" spans="1:19" x14ac:dyDescent="0.2">
      <c r="A26" s="38">
        <v>916</v>
      </c>
      <c r="B26" s="57" t="s">
        <v>64</v>
      </c>
      <c r="C26" s="38">
        <v>6</v>
      </c>
      <c r="D26" s="38" t="s">
        <v>945</v>
      </c>
      <c r="E26" s="38" t="s">
        <v>37</v>
      </c>
      <c r="F26" s="38" t="s">
        <v>313</v>
      </c>
      <c r="G26" s="40">
        <v>4.5999999999999999E-2</v>
      </c>
      <c r="H26" s="38" t="s">
        <v>395</v>
      </c>
      <c r="I26" s="41">
        <v>42892</v>
      </c>
      <c r="J26" s="41">
        <v>42887</v>
      </c>
      <c r="K26" s="38" t="s">
        <v>842</v>
      </c>
      <c r="L26" s="38" t="s">
        <v>946</v>
      </c>
      <c r="M26" s="38" t="s">
        <v>844</v>
      </c>
      <c r="N26" s="38" t="s">
        <v>845</v>
      </c>
      <c r="O26" s="38" t="s">
        <v>383</v>
      </c>
      <c r="P26" s="38" t="s">
        <v>295</v>
      </c>
      <c r="Q26" s="42" t="s">
        <v>946</v>
      </c>
      <c r="R26" s="56" t="s">
        <v>336</v>
      </c>
      <c r="S26" s="42" t="s">
        <v>947</v>
      </c>
    </row>
    <row r="27" spans="1:19" x14ac:dyDescent="0.2">
      <c r="A27" s="38">
        <v>958</v>
      </c>
      <c r="B27" s="49" t="s">
        <v>36</v>
      </c>
      <c r="C27" s="38">
        <v>6</v>
      </c>
      <c r="D27" s="38" t="s">
        <v>948</v>
      </c>
      <c r="E27" s="38" t="s">
        <v>37</v>
      </c>
      <c r="F27" s="38" t="s">
        <v>293</v>
      </c>
      <c r="G27" s="40">
        <v>0</v>
      </c>
      <c r="H27" s="38" t="s">
        <v>395</v>
      </c>
      <c r="I27" s="41">
        <v>42906</v>
      </c>
      <c r="J27" s="41">
        <v>42898</v>
      </c>
      <c r="K27" s="38" t="s">
        <v>949</v>
      </c>
      <c r="L27" s="38" t="s">
        <v>855</v>
      </c>
      <c r="M27" s="38" t="s">
        <v>844</v>
      </c>
      <c r="N27" s="38" t="s">
        <v>845</v>
      </c>
      <c r="O27" s="38" t="s">
        <v>383</v>
      </c>
      <c r="P27" s="38" t="s">
        <v>950</v>
      </c>
      <c r="Q27" s="42" t="s">
        <v>951</v>
      </c>
      <c r="R27" s="43" t="s">
        <v>300</v>
      </c>
      <c r="S27" s="42" t="s">
        <v>952</v>
      </c>
    </row>
    <row r="28" spans="1:19" x14ac:dyDescent="0.2">
      <c r="A28" s="38">
        <v>961</v>
      </c>
      <c r="B28" s="46" t="s">
        <v>16</v>
      </c>
      <c r="C28" s="38">
        <v>6</v>
      </c>
      <c r="D28" s="38" t="s">
        <v>953</v>
      </c>
      <c r="E28" s="38" t="s">
        <v>37</v>
      </c>
      <c r="F28" s="38" t="s">
        <v>293</v>
      </c>
      <c r="G28" s="40">
        <v>0</v>
      </c>
      <c r="H28" s="38" t="s">
        <v>395</v>
      </c>
      <c r="I28" s="41">
        <v>42900</v>
      </c>
      <c r="J28" s="41">
        <v>42900</v>
      </c>
      <c r="K28" s="38" t="s">
        <v>954</v>
      </c>
      <c r="L28" s="38" t="s">
        <v>855</v>
      </c>
      <c r="M28" s="38" t="s">
        <v>844</v>
      </c>
      <c r="N28" s="38" t="s">
        <v>845</v>
      </c>
      <c r="O28" s="38" t="s">
        <v>383</v>
      </c>
      <c r="P28" s="38" t="s">
        <v>856</v>
      </c>
      <c r="Q28" s="42" t="s">
        <v>955</v>
      </c>
      <c r="R28" s="51" t="s">
        <v>330</v>
      </c>
      <c r="S28" s="42" t="s">
        <v>956</v>
      </c>
    </row>
    <row r="29" spans="1:19" x14ac:dyDescent="0.2">
      <c r="A29" s="38">
        <v>985</v>
      </c>
      <c r="B29" s="72" t="s">
        <v>63</v>
      </c>
      <c r="C29" s="38">
        <v>6</v>
      </c>
      <c r="D29" s="38" t="s">
        <v>957</v>
      </c>
      <c r="E29" s="38" t="s">
        <v>37</v>
      </c>
      <c r="F29" s="38" t="s">
        <v>293</v>
      </c>
      <c r="G29" s="40">
        <v>0</v>
      </c>
      <c r="H29" s="38" t="s">
        <v>37</v>
      </c>
      <c r="I29" s="41">
        <v>42887</v>
      </c>
      <c r="J29" s="41">
        <v>42914</v>
      </c>
      <c r="K29" s="38" t="s">
        <v>842</v>
      </c>
      <c r="L29" s="38" t="s">
        <v>958</v>
      </c>
      <c r="M29" s="38" t="s">
        <v>844</v>
      </c>
      <c r="N29" s="38" t="s">
        <v>845</v>
      </c>
      <c r="O29" s="38" t="s">
        <v>959</v>
      </c>
      <c r="P29" s="38" t="s">
        <v>295</v>
      </c>
      <c r="Q29" s="42" t="s">
        <v>958</v>
      </c>
      <c r="R29" s="45" t="s">
        <v>304</v>
      </c>
      <c r="S29" s="42" t="s">
        <v>960</v>
      </c>
    </row>
    <row r="30" spans="1:19" x14ac:dyDescent="0.2">
      <c r="A30" s="61"/>
      <c r="B30" s="61"/>
      <c r="C30" s="61"/>
      <c r="D30" s="61"/>
      <c r="E30" s="61"/>
      <c r="F30" s="61"/>
      <c r="G30" s="61"/>
      <c r="H30" s="64" t="s">
        <v>961</v>
      </c>
      <c r="I30" s="61"/>
      <c r="J30" s="61"/>
      <c r="K30" s="62" t="s">
        <v>962</v>
      </c>
      <c r="L30" s="62" t="s">
        <v>963</v>
      </c>
      <c r="M30" s="62" t="s">
        <v>296</v>
      </c>
      <c r="N30" s="62" t="s">
        <v>964</v>
      </c>
      <c r="O30" s="62" t="s">
        <v>295</v>
      </c>
      <c r="P30" s="62" t="s">
        <v>965</v>
      </c>
      <c r="Q30" s="62" t="s">
        <v>966</v>
      </c>
      <c r="R30" s="61"/>
      <c r="S30" s="62" t="s">
        <v>966</v>
      </c>
    </row>
    <row r="31" spans="1:19" ht="28" x14ac:dyDescent="0.2">
      <c r="A31" s="61"/>
      <c r="B31" s="61"/>
      <c r="C31" s="61"/>
      <c r="D31" s="63" t="s">
        <v>377</v>
      </c>
      <c r="E31" s="64">
        <v>28</v>
      </c>
      <c r="F31" s="63" t="s">
        <v>378</v>
      </c>
      <c r="G31" s="65">
        <v>5.1999999999999998E-3</v>
      </c>
      <c r="H31" s="61"/>
      <c r="I31" s="61"/>
      <c r="J31" s="61"/>
      <c r="K31" s="66">
        <v>-0.16520000000000001</v>
      </c>
      <c r="L31" s="66">
        <v>1.1194</v>
      </c>
      <c r="M31" s="66">
        <v>0</v>
      </c>
      <c r="N31" s="66">
        <v>2.75E-2</v>
      </c>
      <c r="O31" s="66">
        <v>0</v>
      </c>
      <c r="P31" s="66">
        <v>1.83E-2</v>
      </c>
      <c r="Q31" s="66">
        <v>1</v>
      </c>
      <c r="R31" s="61"/>
      <c r="S31" s="64" t="s">
        <v>966</v>
      </c>
    </row>
    <row r="32" spans="1:19" x14ac:dyDescent="0.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9"/>
  </sheetPr>
  <dimension ref="A1:S35"/>
  <sheetViews>
    <sheetView topLeftCell="I10" workbookViewId="0">
      <selection activeCell="AE15" sqref="AE15"/>
    </sheetView>
  </sheetViews>
  <sheetFormatPr baseColWidth="10" defaultColWidth="32" defaultRowHeight="15" x14ac:dyDescent="0.2"/>
  <cols>
    <col min="1" max="1" width="6.83203125" bestFit="1" customWidth="1"/>
    <col min="2" max="2" width="12.33203125" bestFit="1" customWidth="1"/>
    <col min="3" max="3" width="2" bestFit="1" customWidth="1"/>
    <col min="4" max="4" width="28.83203125" bestFit="1" customWidth="1"/>
    <col min="5" max="5" width="18.6640625" bestFit="1" customWidth="1"/>
    <col min="6" max="6" width="11.1640625" bestFit="1" customWidth="1"/>
    <col min="7" max="7" width="7.5" bestFit="1" customWidth="1"/>
    <col min="8" max="8" width="15.5" bestFit="1" customWidth="1"/>
    <col min="9" max="9" width="11.5" bestFit="1" customWidth="1"/>
    <col min="10" max="10" width="11" bestFit="1" customWidth="1"/>
    <col min="11" max="11" width="18.6640625" bestFit="1" customWidth="1"/>
    <col min="12" max="12" width="19.33203125" bestFit="1" customWidth="1"/>
    <col min="13" max="13" width="15.5" bestFit="1" customWidth="1"/>
    <col min="14" max="14" width="17.83203125" bestFit="1" customWidth="1"/>
    <col min="15" max="16" width="16.5" bestFit="1" customWidth="1"/>
    <col min="17" max="17" width="19.33203125" bestFit="1" customWidth="1"/>
    <col min="18" max="18" width="17.83203125" bestFit="1" customWidth="1"/>
    <col min="19" max="19" width="18.6640625" bestFit="1" customWidth="1"/>
  </cols>
  <sheetData>
    <row r="1" spans="1:19" ht="16" thickBot="1" x14ac:dyDescent="0.25">
      <c r="A1" s="298"/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645" t="s">
        <v>2916</v>
      </c>
      <c r="S1" s="646"/>
    </row>
    <row r="2" spans="1:19" ht="16" thickBot="1" x14ac:dyDescent="0.25">
      <c r="A2" s="299" t="s">
        <v>279</v>
      </c>
      <c r="B2" s="300" t="s">
        <v>34</v>
      </c>
      <c r="C2" s="300"/>
      <c r="D2" s="300" t="s">
        <v>73</v>
      </c>
      <c r="E2" s="300" t="s">
        <v>281</v>
      </c>
      <c r="F2" s="300" t="s">
        <v>2917</v>
      </c>
      <c r="G2" s="300" t="s">
        <v>282</v>
      </c>
      <c r="H2" s="301" t="s">
        <v>2918</v>
      </c>
      <c r="I2" s="300" t="s">
        <v>2418</v>
      </c>
      <c r="J2" s="300" t="s">
        <v>1139</v>
      </c>
      <c r="K2" s="300" t="s">
        <v>285</v>
      </c>
      <c r="L2" s="300" t="s">
        <v>286</v>
      </c>
      <c r="M2" s="300" t="s">
        <v>287</v>
      </c>
      <c r="N2" s="300" t="s">
        <v>288</v>
      </c>
      <c r="O2" s="300" t="s">
        <v>289</v>
      </c>
      <c r="P2" s="300" t="s">
        <v>290</v>
      </c>
      <c r="Q2" s="302" t="s">
        <v>24</v>
      </c>
      <c r="R2" s="303" t="s">
        <v>291</v>
      </c>
      <c r="S2" s="304" t="s">
        <v>203</v>
      </c>
    </row>
    <row r="3" spans="1:19" ht="16" thickBot="1" x14ac:dyDescent="0.25">
      <c r="A3" s="320">
        <v>73</v>
      </c>
      <c r="B3" s="362" t="s">
        <v>63</v>
      </c>
      <c r="C3" s="311">
        <v>6</v>
      </c>
      <c r="D3" s="311" t="s">
        <v>3312</v>
      </c>
      <c r="E3" s="311" t="s">
        <v>2313</v>
      </c>
      <c r="F3" s="311" t="s">
        <v>1559</v>
      </c>
      <c r="G3" s="375">
        <v>-0.1273</v>
      </c>
      <c r="H3" s="316" t="s">
        <v>3313</v>
      </c>
      <c r="I3" s="323">
        <v>42900</v>
      </c>
      <c r="J3" s="323">
        <v>42900</v>
      </c>
      <c r="K3" s="311" t="s">
        <v>3314</v>
      </c>
      <c r="L3" s="311" t="s">
        <v>855</v>
      </c>
      <c r="M3" s="311" t="s">
        <v>844</v>
      </c>
      <c r="N3" s="311" t="s">
        <v>845</v>
      </c>
      <c r="O3" s="311" t="s">
        <v>383</v>
      </c>
      <c r="P3" s="311" t="s">
        <v>295</v>
      </c>
      <c r="Q3" s="312" t="s">
        <v>3315</v>
      </c>
      <c r="R3" s="352" t="s">
        <v>151</v>
      </c>
      <c r="S3" s="331" t="s">
        <v>3314</v>
      </c>
    </row>
    <row r="4" spans="1:19" ht="16" thickBot="1" x14ac:dyDescent="0.25">
      <c r="A4" s="320">
        <v>79</v>
      </c>
      <c r="B4" s="347" t="s">
        <v>337</v>
      </c>
      <c r="C4" s="311">
        <v>6</v>
      </c>
      <c r="D4" s="311" t="s">
        <v>847</v>
      </c>
      <c r="E4" s="311" t="s">
        <v>2313</v>
      </c>
      <c r="F4" s="311" t="s">
        <v>2430</v>
      </c>
      <c r="G4" s="375">
        <v>-0.06</v>
      </c>
      <c r="H4" s="311" t="s">
        <v>395</v>
      </c>
      <c r="I4" s="323">
        <v>42892</v>
      </c>
      <c r="J4" s="323">
        <v>42892</v>
      </c>
      <c r="K4" s="311" t="s">
        <v>842</v>
      </c>
      <c r="L4" s="311" t="s">
        <v>3316</v>
      </c>
      <c r="M4" s="311" t="s">
        <v>844</v>
      </c>
      <c r="N4" s="311" t="s">
        <v>3317</v>
      </c>
      <c r="O4" s="311" t="s">
        <v>383</v>
      </c>
      <c r="P4" s="311" t="s">
        <v>295</v>
      </c>
      <c r="Q4" s="312" t="s">
        <v>3316</v>
      </c>
      <c r="R4" s="350" t="s">
        <v>115</v>
      </c>
      <c r="S4" s="331" t="s">
        <v>3318</v>
      </c>
    </row>
    <row r="5" spans="1:19" ht="16" thickBot="1" x14ac:dyDescent="0.25">
      <c r="A5" s="320">
        <v>81</v>
      </c>
      <c r="B5" s="326" t="s">
        <v>13</v>
      </c>
      <c r="C5" s="311">
        <v>6</v>
      </c>
      <c r="D5" s="311" t="s">
        <v>3319</v>
      </c>
      <c r="E5" s="311" t="s">
        <v>3320</v>
      </c>
      <c r="F5" s="311" t="s">
        <v>2430</v>
      </c>
      <c r="G5" s="375">
        <v>0</v>
      </c>
      <c r="H5" s="311" t="s">
        <v>3321</v>
      </c>
      <c r="I5" s="323">
        <v>42887</v>
      </c>
      <c r="J5" s="323">
        <v>42887</v>
      </c>
      <c r="K5" s="311" t="s">
        <v>3322</v>
      </c>
      <c r="L5" s="311" t="s">
        <v>3323</v>
      </c>
      <c r="M5" s="311" t="s">
        <v>844</v>
      </c>
      <c r="N5" s="311" t="s">
        <v>845</v>
      </c>
      <c r="O5" s="311" t="s">
        <v>383</v>
      </c>
      <c r="P5" s="311" t="s">
        <v>295</v>
      </c>
      <c r="Q5" s="312" t="s">
        <v>3323</v>
      </c>
      <c r="R5" s="352" t="s">
        <v>151</v>
      </c>
      <c r="S5" s="331" t="s">
        <v>3324</v>
      </c>
    </row>
    <row r="6" spans="1:19" ht="16" thickBot="1" x14ac:dyDescent="0.25">
      <c r="A6" s="320">
        <v>110</v>
      </c>
      <c r="B6" s="362" t="s">
        <v>63</v>
      </c>
      <c r="C6" s="311">
        <v>6</v>
      </c>
      <c r="D6" s="311" t="s">
        <v>3325</v>
      </c>
      <c r="E6" s="311" t="s">
        <v>2313</v>
      </c>
      <c r="F6" s="311" t="s">
        <v>2430</v>
      </c>
      <c r="G6" s="375">
        <v>-0.1077</v>
      </c>
      <c r="H6" s="311" t="s">
        <v>395</v>
      </c>
      <c r="I6" s="323">
        <v>42887</v>
      </c>
      <c r="J6" s="323">
        <v>42887</v>
      </c>
      <c r="K6" s="311" t="s">
        <v>842</v>
      </c>
      <c r="L6" s="311" t="s">
        <v>3326</v>
      </c>
      <c r="M6" s="311" t="s">
        <v>844</v>
      </c>
      <c r="N6" s="311" t="s">
        <v>845</v>
      </c>
      <c r="O6" s="311" t="s">
        <v>383</v>
      </c>
      <c r="P6" s="311" t="s">
        <v>3327</v>
      </c>
      <c r="Q6" s="312" t="s">
        <v>3328</v>
      </c>
      <c r="R6" s="327" t="s">
        <v>109</v>
      </c>
      <c r="S6" s="331" t="s">
        <v>3329</v>
      </c>
    </row>
    <row r="7" spans="1:19" ht="16" thickBot="1" x14ac:dyDescent="0.25">
      <c r="A7" s="320">
        <v>119</v>
      </c>
      <c r="B7" s="354" t="s">
        <v>182</v>
      </c>
      <c r="C7" s="311">
        <v>6</v>
      </c>
      <c r="D7" s="311" t="s">
        <v>3330</v>
      </c>
      <c r="E7" s="311" t="s">
        <v>3320</v>
      </c>
      <c r="F7" s="311" t="s">
        <v>1702</v>
      </c>
      <c r="G7" s="375">
        <v>-0.1419</v>
      </c>
      <c r="H7" s="311" t="s">
        <v>3257</v>
      </c>
      <c r="I7" s="323">
        <v>42887</v>
      </c>
      <c r="J7" s="323">
        <v>42887</v>
      </c>
      <c r="K7" s="311" t="s">
        <v>842</v>
      </c>
      <c r="L7" s="311" t="s">
        <v>855</v>
      </c>
      <c r="M7" s="311" t="s">
        <v>3331</v>
      </c>
      <c r="N7" s="311" t="s">
        <v>845</v>
      </c>
      <c r="O7" s="311" t="s">
        <v>383</v>
      </c>
      <c r="P7" s="311" t="s">
        <v>2511</v>
      </c>
      <c r="Q7" s="312" t="s">
        <v>2711</v>
      </c>
      <c r="R7" s="327" t="s">
        <v>109</v>
      </c>
      <c r="S7" s="331" t="s">
        <v>3215</v>
      </c>
    </row>
    <row r="8" spans="1:19" ht="16" thickBot="1" x14ac:dyDescent="0.25">
      <c r="A8" s="320">
        <v>166</v>
      </c>
      <c r="B8" s="346" t="s">
        <v>53</v>
      </c>
      <c r="C8" s="311">
        <v>6</v>
      </c>
      <c r="D8" s="311" t="s">
        <v>3332</v>
      </c>
      <c r="E8" s="311" t="s">
        <v>3320</v>
      </c>
      <c r="F8" s="311" t="s">
        <v>2430</v>
      </c>
      <c r="G8" s="375">
        <v>-0.1196</v>
      </c>
      <c r="H8" s="311" t="s">
        <v>3333</v>
      </c>
      <c r="I8" s="323">
        <v>42906</v>
      </c>
      <c r="J8" s="323">
        <v>42912</v>
      </c>
      <c r="K8" s="311" t="s">
        <v>842</v>
      </c>
      <c r="L8" s="311" t="s">
        <v>3334</v>
      </c>
      <c r="M8" s="311" t="s">
        <v>844</v>
      </c>
      <c r="N8" s="311" t="s">
        <v>845</v>
      </c>
      <c r="O8" s="311" t="s">
        <v>383</v>
      </c>
      <c r="P8" s="311" t="s">
        <v>295</v>
      </c>
      <c r="Q8" s="312" t="s">
        <v>3334</v>
      </c>
      <c r="R8" s="378" t="s">
        <v>975</v>
      </c>
      <c r="S8" s="331" t="s">
        <v>3335</v>
      </c>
    </row>
    <row r="9" spans="1:19" ht="16" thickBot="1" x14ac:dyDescent="0.25">
      <c r="A9" s="320">
        <v>166</v>
      </c>
      <c r="B9" s="346" t="s">
        <v>53</v>
      </c>
      <c r="C9" s="311">
        <v>6</v>
      </c>
      <c r="D9" s="311" t="s">
        <v>3332</v>
      </c>
      <c r="E9" s="311" t="s">
        <v>3320</v>
      </c>
      <c r="F9" s="311" t="s">
        <v>1702</v>
      </c>
      <c r="G9" s="375">
        <v>0</v>
      </c>
      <c r="H9" s="311" t="s">
        <v>3336</v>
      </c>
      <c r="I9" s="323">
        <v>42912</v>
      </c>
      <c r="J9" s="323">
        <v>42913</v>
      </c>
      <c r="K9" s="311" t="s">
        <v>842</v>
      </c>
      <c r="L9" s="311" t="s">
        <v>855</v>
      </c>
      <c r="M9" s="311" t="s">
        <v>844</v>
      </c>
      <c r="N9" s="311" t="s">
        <v>845</v>
      </c>
      <c r="O9" s="311" t="s">
        <v>3337</v>
      </c>
      <c r="P9" s="311" t="s">
        <v>3338</v>
      </c>
      <c r="Q9" s="312" t="s">
        <v>3339</v>
      </c>
      <c r="R9" s="378" t="s">
        <v>975</v>
      </c>
      <c r="S9" s="331" t="s">
        <v>3340</v>
      </c>
    </row>
    <row r="10" spans="1:19" ht="16" thickBot="1" x14ac:dyDescent="0.25">
      <c r="A10" s="320">
        <v>209</v>
      </c>
      <c r="B10" s="347" t="s">
        <v>337</v>
      </c>
      <c r="C10" s="311">
        <v>6</v>
      </c>
      <c r="D10" s="311" t="s">
        <v>847</v>
      </c>
      <c r="E10" s="311" t="s">
        <v>2313</v>
      </c>
      <c r="F10" s="311" t="s">
        <v>2430</v>
      </c>
      <c r="G10" s="375">
        <v>0.06</v>
      </c>
      <c r="H10" s="311" t="s">
        <v>395</v>
      </c>
      <c r="I10" s="323">
        <v>42891</v>
      </c>
      <c r="J10" s="323">
        <v>42892</v>
      </c>
      <c r="K10" s="311" t="s">
        <v>842</v>
      </c>
      <c r="L10" s="311" t="s">
        <v>3341</v>
      </c>
      <c r="M10" s="311" t="s">
        <v>844</v>
      </c>
      <c r="N10" s="311" t="s">
        <v>845</v>
      </c>
      <c r="O10" s="311" t="s">
        <v>383</v>
      </c>
      <c r="P10" s="311" t="s">
        <v>295</v>
      </c>
      <c r="Q10" s="312" t="s">
        <v>3316</v>
      </c>
      <c r="R10" s="350" t="s">
        <v>115</v>
      </c>
      <c r="S10" s="331" t="s">
        <v>3318</v>
      </c>
    </row>
    <row r="11" spans="1:19" ht="16" thickBot="1" x14ac:dyDescent="0.25">
      <c r="A11" s="320">
        <v>239</v>
      </c>
      <c r="B11" s="346" t="s">
        <v>53</v>
      </c>
      <c r="C11" s="311">
        <v>6</v>
      </c>
      <c r="D11" s="311" t="s">
        <v>2925</v>
      </c>
      <c r="E11" s="311" t="s">
        <v>3320</v>
      </c>
      <c r="F11" s="311" t="s">
        <v>1702</v>
      </c>
      <c r="G11" s="375">
        <v>0</v>
      </c>
      <c r="H11" s="311" t="s">
        <v>3342</v>
      </c>
      <c r="I11" s="323">
        <v>42905</v>
      </c>
      <c r="J11" s="323">
        <v>42905</v>
      </c>
      <c r="K11" s="311" t="s">
        <v>842</v>
      </c>
      <c r="L11" s="311" t="s">
        <v>855</v>
      </c>
      <c r="M11" s="311" t="s">
        <v>844</v>
      </c>
      <c r="N11" s="311" t="s">
        <v>845</v>
      </c>
      <c r="O11" s="311" t="s">
        <v>383</v>
      </c>
      <c r="P11" s="311" t="s">
        <v>3343</v>
      </c>
      <c r="Q11" s="312" t="s">
        <v>3344</v>
      </c>
      <c r="R11" s="363" t="s">
        <v>501</v>
      </c>
      <c r="S11" s="364" t="s">
        <v>3345</v>
      </c>
    </row>
    <row r="12" spans="1:19" ht="16" thickBot="1" x14ac:dyDescent="0.25">
      <c r="A12" s="320">
        <v>251</v>
      </c>
      <c r="B12" s="351" t="s">
        <v>64</v>
      </c>
      <c r="C12" s="311">
        <v>6</v>
      </c>
      <c r="D12" s="311" t="s">
        <v>3346</v>
      </c>
      <c r="E12" s="311" t="s">
        <v>3320</v>
      </c>
      <c r="F12" s="311" t="s">
        <v>1559</v>
      </c>
      <c r="G12" s="375">
        <v>0</v>
      </c>
      <c r="H12" s="311" t="s">
        <v>3347</v>
      </c>
      <c r="I12" s="323">
        <v>42878</v>
      </c>
      <c r="J12" s="323">
        <v>42887</v>
      </c>
      <c r="K12" s="311" t="s">
        <v>3348</v>
      </c>
      <c r="L12" s="311" t="s">
        <v>855</v>
      </c>
      <c r="M12" s="311" t="s">
        <v>844</v>
      </c>
      <c r="N12" s="311" t="s">
        <v>845</v>
      </c>
      <c r="O12" s="311" t="s">
        <v>383</v>
      </c>
      <c r="P12" s="311" t="s">
        <v>2511</v>
      </c>
      <c r="Q12" s="312" t="s">
        <v>3349</v>
      </c>
      <c r="R12" s="379" t="s">
        <v>151</v>
      </c>
      <c r="S12" s="331" t="s">
        <v>3350</v>
      </c>
    </row>
    <row r="13" spans="1:19" ht="16" thickBot="1" x14ac:dyDescent="0.25">
      <c r="A13" s="320">
        <v>330</v>
      </c>
      <c r="B13" s="370" t="s">
        <v>36</v>
      </c>
      <c r="C13" s="311">
        <v>6</v>
      </c>
      <c r="D13" s="311" t="s">
        <v>3351</v>
      </c>
      <c r="E13" s="311" t="s">
        <v>3320</v>
      </c>
      <c r="F13" s="311" t="s">
        <v>1559</v>
      </c>
      <c r="G13" s="375">
        <v>0</v>
      </c>
      <c r="H13" s="311" t="s">
        <v>3352</v>
      </c>
      <c r="I13" s="323">
        <v>42900</v>
      </c>
      <c r="J13" s="323">
        <v>42899</v>
      </c>
      <c r="K13" s="311" t="s">
        <v>3353</v>
      </c>
      <c r="L13" s="311" t="s">
        <v>855</v>
      </c>
      <c r="M13" s="311" t="s">
        <v>844</v>
      </c>
      <c r="N13" s="311" t="s">
        <v>845</v>
      </c>
      <c r="O13" s="311" t="s">
        <v>383</v>
      </c>
      <c r="P13" s="311" t="s">
        <v>295</v>
      </c>
      <c r="Q13" s="312" t="s">
        <v>3354</v>
      </c>
      <c r="R13" s="378" t="s">
        <v>975</v>
      </c>
      <c r="S13" s="331" t="s">
        <v>3353</v>
      </c>
    </row>
    <row r="14" spans="1:19" ht="16" thickBot="1" x14ac:dyDescent="0.25">
      <c r="A14" s="320">
        <v>380</v>
      </c>
      <c r="B14" s="346" t="s">
        <v>53</v>
      </c>
      <c r="C14" s="311">
        <v>6</v>
      </c>
      <c r="D14" s="311" t="s">
        <v>3355</v>
      </c>
      <c r="E14" s="311" t="s">
        <v>2313</v>
      </c>
      <c r="F14" s="311" t="s">
        <v>2430</v>
      </c>
      <c r="G14" s="375">
        <v>0</v>
      </c>
      <c r="H14" s="311" t="s">
        <v>395</v>
      </c>
      <c r="I14" s="323">
        <v>42891</v>
      </c>
      <c r="J14" s="323">
        <v>42891</v>
      </c>
      <c r="K14" s="311" t="s">
        <v>842</v>
      </c>
      <c r="L14" s="311" t="s">
        <v>3356</v>
      </c>
      <c r="M14" s="311" t="s">
        <v>844</v>
      </c>
      <c r="N14" s="311" t="s">
        <v>845</v>
      </c>
      <c r="O14" s="311" t="s">
        <v>383</v>
      </c>
      <c r="P14" s="311" t="s">
        <v>295</v>
      </c>
      <c r="Q14" s="312" t="s">
        <v>3357</v>
      </c>
      <c r="R14" s="378" t="s">
        <v>975</v>
      </c>
      <c r="S14" s="331" t="s">
        <v>3358</v>
      </c>
    </row>
    <row r="15" spans="1:19" ht="16" thickBot="1" x14ac:dyDescent="0.25">
      <c r="A15" s="320">
        <v>394</v>
      </c>
      <c r="B15" s="347" t="s">
        <v>337</v>
      </c>
      <c r="C15" s="311">
        <v>6</v>
      </c>
      <c r="D15" s="311" t="s">
        <v>3266</v>
      </c>
      <c r="E15" s="311" t="s">
        <v>3320</v>
      </c>
      <c r="F15" s="311" t="s">
        <v>1559</v>
      </c>
      <c r="G15" s="375">
        <v>-0.06</v>
      </c>
      <c r="H15" s="311" t="s">
        <v>3251</v>
      </c>
      <c r="I15" s="323">
        <v>42891</v>
      </c>
      <c r="J15" s="323">
        <v>42889</v>
      </c>
      <c r="K15" s="311" t="s">
        <v>3359</v>
      </c>
      <c r="L15" s="311" t="s">
        <v>855</v>
      </c>
      <c r="M15" s="311" t="s">
        <v>844</v>
      </c>
      <c r="N15" s="311" t="s">
        <v>845</v>
      </c>
      <c r="O15" s="311" t="s">
        <v>383</v>
      </c>
      <c r="P15" s="311" t="s">
        <v>295</v>
      </c>
      <c r="Q15" s="312" t="s">
        <v>3360</v>
      </c>
      <c r="R15" s="320" t="s">
        <v>628</v>
      </c>
      <c r="S15" s="331" t="s">
        <v>3361</v>
      </c>
    </row>
    <row r="16" spans="1:19" ht="16" thickBot="1" x14ac:dyDescent="0.25">
      <c r="A16" s="320">
        <v>435</v>
      </c>
      <c r="B16" s="367" t="s">
        <v>713</v>
      </c>
      <c r="C16" s="311">
        <v>6</v>
      </c>
      <c r="D16" s="311" t="s">
        <v>3362</v>
      </c>
      <c r="E16" s="311" t="s">
        <v>3320</v>
      </c>
      <c r="F16" s="311" t="s">
        <v>2430</v>
      </c>
      <c r="G16" s="375">
        <v>0</v>
      </c>
      <c r="H16" s="311" t="s">
        <v>3363</v>
      </c>
      <c r="I16" s="323">
        <v>42880</v>
      </c>
      <c r="J16" s="323">
        <v>42887</v>
      </c>
      <c r="K16" s="311" t="s">
        <v>842</v>
      </c>
      <c r="L16" s="311" t="s">
        <v>3364</v>
      </c>
      <c r="M16" s="311" t="s">
        <v>844</v>
      </c>
      <c r="N16" s="311" t="s">
        <v>845</v>
      </c>
      <c r="O16" s="311" t="s">
        <v>383</v>
      </c>
      <c r="P16" s="311" t="s">
        <v>295</v>
      </c>
      <c r="Q16" s="312" t="s">
        <v>3364</v>
      </c>
      <c r="R16" s="350" t="s">
        <v>115</v>
      </c>
      <c r="S16" s="331" t="s">
        <v>3365</v>
      </c>
    </row>
    <row r="17" spans="1:19" ht="16" thickBot="1" x14ac:dyDescent="0.25">
      <c r="A17" s="320">
        <v>473</v>
      </c>
      <c r="B17" s="351" t="s">
        <v>64</v>
      </c>
      <c r="C17" s="311">
        <v>6</v>
      </c>
      <c r="D17" s="311" t="s">
        <v>3366</v>
      </c>
      <c r="E17" s="311" t="s">
        <v>3320</v>
      </c>
      <c r="F17" s="311" t="s">
        <v>1559</v>
      </c>
      <c r="G17" s="375">
        <v>0</v>
      </c>
      <c r="H17" s="311" t="s">
        <v>3242</v>
      </c>
      <c r="I17" s="323">
        <v>42891</v>
      </c>
      <c r="J17" s="323">
        <v>42894</v>
      </c>
      <c r="K17" s="311" t="s">
        <v>3367</v>
      </c>
      <c r="L17" s="311" t="s">
        <v>855</v>
      </c>
      <c r="M17" s="311" t="s">
        <v>844</v>
      </c>
      <c r="N17" s="311" t="s">
        <v>845</v>
      </c>
      <c r="O17" s="311" t="s">
        <v>3368</v>
      </c>
      <c r="P17" s="311" t="s">
        <v>295</v>
      </c>
      <c r="Q17" s="312" t="s">
        <v>3369</v>
      </c>
      <c r="R17" s="327" t="s">
        <v>109</v>
      </c>
      <c r="S17" s="331" t="s">
        <v>3142</v>
      </c>
    </row>
    <row r="18" spans="1:19" ht="16" thickBot="1" x14ac:dyDescent="0.25">
      <c r="A18" s="320">
        <v>495</v>
      </c>
      <c r="B18" s="326" t="s">
        <v>13</v>
      </c>
      <c r="C18" s="311">
        <v>6</v>
      </c>
      <c r="D18" s="311" t="s">
        <v>3370</v>
      </c>
      <c r="E18" s="311" t="s">
        <v>3320</v>
      </c>
      <c r="F18" s="311" t="s">
        <v>2430</v>
      </c>
      <c r="G18" s="375">
        <v>0</v>
      </c>
      <c r="H18" s="311" t="s">
        <v>3371</v>
      </c>
      <c r="I18" s="323">
        <v>42906</v>
      </c>
      <c r="J18" s="323">
        <v>42915</v>
      </c>
      <c r="K18" s="311" t="s">
        <v>3372</v>
      </c>
      <c r="L18" s="311" t="s">
        <v>3373</v>
      </c>
      <c r="M18" s="311" t="s">
        <v>844</v>
      </c>
      <c r="N18" s="311" t="s">
        <v>845</v>
      </c>
      <c r="O18" s="311" t="s">
        <v>383</v>
      </c>
      <c r="P18" s="311" t="s">
        <v>295</v>
      </c>
      <c r="Q18" s="312" t="s">
        <v>3373</v>
      </c>
      <c r="R18" s="327" t="s">
        <v>109</v>
      </c>
      <c r="S18" s="331" t="s">
        <v>3374</v>
      </c>
    </row>
    <row r="19" spans="1:19" ht="16" thickBot="1" x14ac:dyDescent="0.25">
      <c r="A19" s="320">
        <v>616</v>
      </c>
      <c r="B19" s="380" t="s">
        <v>782</v>
      </c>
      <c r="C19" s="311">
        <v>6</v>
      </c>
      <c r="D19" s="311" t="s">
        <v>797</v>
      </c>
      <c r="E19" s="311" t="s">
        <v>3320</v>
      </c>
      <c r="F19" s="311" t="s">
        <v>1702</v>
      </c>
      <c r="G19" s="375">
        <v>-0.18740000000000001</v>
      </c>
      <c r="H19" s="311" t="s">
        <v>3375</v>
      </c>
      <c r="I19" s="323">
        <v>42894</v>
      </c>
      <c r="J19" s="323">
        <v>42894</v>
      </c>
      <c r="K19" s="311" t="s">
        <v>842</v>
      </c>
      <c r="L19" s="311" t="s">
        <v>855</v>
      </c>
      <c r="M19" s="311" t="s">
        <v>844</v>
      </c>
      <c r="N19" s="311" t="s">
        <v>845</v>
      </c>
      <c r="O19" s="311" t="s">
        <v>383</v>
      </c>
      <c r="P19" s="311" t="s">
        <v>3376</v>
      </c>
      <c r="Q19" s="312" t="s">
        <v>3377</v>
      </c>
      <c r="R19" s="327" t="s">
        <v>109</v>
      </c>
      <c r="S19" s="331" t="s">
        <v>3378</v>
      </c>
    </row>
    <row r="20" spans="1:19" ht="16" thickBot="1" x14ac:dyDescent="0.25">
      <c r="A20" s="320">
        <v>831</v>
      </c>
      <c r="B20" s="344" t="s">
        <v>102</v>
      </c>
      <c r="C20" s="311">
        <v>6</v>
      </c>
      <c r="D20" s="311" t="s">
        <v>1751</v>
      </c>
      <c r="E20" s="311" t="s">
        <v>3320</v>
      </c>
      <c r="F20" s="311" t="s">
        <v>2430</v>
      </c>
      <c r="G20" s="375">
        <v>-0.12</v>
      </c>
      <c r="H20" s="311" t="s">
        <v>3379</v>
      </c>
      <c r="I20" s="323">
        <v>42906</v>
      </c>
      <c r="J20" s="323">
        <v>42909</v>
      </c>
      <c r="K20" s="311" t="s">
        <v>842</v>
      </c>
      <c r="L20" s="311" t="s">
        <v>3380</v>
      </c>
      <c r="M20" s="311" t="s">
        <v>844</v>
      </c>
      <c r="N20" s="311" t="s">
        <v>845</v>
      </c>
      <c r="O20" s="311" t="s">
        <v>383</v>
      </c>
      <c r="P20" s="311" t="s">
        <v>295</v>
      </c>
      <c r="Q20" s="312" t="s">
        <v>3380</v>
      </c>
      <c r="R20" s="348" t="s">
        <v>641</v>
      </c>
      <c r="S20" s="331" t="s">
        <v>3381</v>
      </c>
    </row>
    <row r="21" spans="1:19" ht="16" thickBot="1" x14ac:dyDescent="0.25">
      <c r="A21" s="320">
        <v>832</v>
      </c>
      <c r="B21" s="367" t="s">
        <v>713</v>
      </c>
      <c r="C21" s="311">
        <v>6</v>
      </c>
      <c r="D21" s="311" t="s">
        <v>3382</v>
      </c>
      <c r="E21" s="311" t="s">
        <v>3320</v>
      </c>
      <c r="F21" s="311" t="s">
        <v>2430</v>
      </c>
      <c r="G21" s="375">
        <v>-5.8900000000000001E-2</v>
      </c>
      <c r="H21" s="311" t="s">
        <v>3383</v>
      </c>
      <c r="I21" s="323">
        <v>42886</v>
      </c>
      <c r="J21" s="323">
        <v>42891</v>
      </c>
      <c r="K21" s="311" t="s">
        <v>842</v>
      </c>
      <c r="L21" s="311" t="s">
        <v>3384</v>
      </c>
      <c r="M21" s="311" t="s">
        <v>844</v>
      </c>
      <c r="N21" s="311" t="s">
        <v>845</v>
      </c>
      <c r="O21" s="311" t="s">
        <v>383</v>
      </c>
      <c r="P21" s="311" t="s">
        <v>3385</v>
      </c>
      <c r="Q21" s="312" t="s">
        <v>3386</v>
      </c>
      <c r="R21" s="350" t="s">
        <v>115</v>
      </c>
      <c r="S21" s="331" t="s">
        <v>3387</v>
      </c>
    </row>
    <row r="22" spans="1:19" ht="16" thickBot="1" x14ac:dyDescent="0.25">
      <c r="A22" s="320">
        <v>863</v>
      </c>
      <c r="B22" s="326" t="s">
        <v>13</v>
      </c>
      <c r="C22" s="311">
        <v>6</v>
      </c>
      <c r="D22" s="311" t="s">
        <v>3388</v>
      </c>
      <c r="E22" s="311" t="s">
        <v>3320</v>
      </c>
      <c r="F22" s="311" t="s">
        <v>1559</v>
      </c>
      <c r="G22" s="375">
        <v>0</v>
      </c>
      <c r="H22" s="311" t="s">
        <v>3389</v>
      </c>
      <c r="I22" s="323">
        <v>42906</v>
      </c>
      <c r="J22" s="323">
        <v>42906</v>
      </c>
      <c r="K22" s="311" t="s">
        <v>3390</v>
      </c>
      <c r="L22" s="311" t="s">
        <v>855</v>
      </c>
      <c r="M22" s="311" t="s">
        <v>844</v>
      </c>
      <c r="N22" s="311" t="s">
        <v>845</v>
      </c>
      <c r="O22" s="311" t="s">
        <v>383</v>
      </c>
      <c r="P22" s="311" t="s">
        <v>545</v>
      </c>
      <c r="Q22" s="312" t="s">
        <v>3391</v>
      </c>
      <c r="R22" s="352" t="s">
        <v>151</v>
      </c>
      <c r="S22" s="331" t="s">
        <v>3390</v>
      </c>
    </row>
    <row r="23" spans="1:19" ht="16" thickBot="1" x14ac:dyDescent="0.25">
      <c r="A23" s="320">
        <v>992</v>
      </c>
      <c r="B23" s="346" t="s">
        <v>53</v>
      </c>
      <c r="C23" s="311">
        <v>6</v>
      </c>
      <c r="D23" s="311" t="s">
        <v>3392</v>
      </c>
      <c r="E23" s="311" t="s">
        <v>2313</v>
      </c>
      <c r="F23" s="311" t="s">
        <v>2430</v>
      </c>
      <c r="G23" s="375">
        <v>-5.9499999999999997E-2</v>
      </c>
      <c r="H23" s="311" t="s">
        <v>395</v>
      </c>
      <c r="I23" s="323">
        <v>42887</v>
      </c>
      <c r="J23" s="323">
        <v>42887</v>
      </c>
      <c r="K23" s="311" t="s">
        <v>842</v>
      </c>
      <c r="L23" s="311" t="s">
        <v>3393</v>
      </c>
      <c r="M23" s="311" t="s">
        <v>844</v>
      </c>
      <c r="N23" s="311" t="s">
        <v>845</v>
      </c>
      <c r="O23" s="311" t="s">
        <v>383</v>
      </c>
      <c r="P23" s="311" t="s">
        <v>3394</v>
      </c>
      <c r="Q23" s="312" t="s">
        <v>3395</v>
      </c>
      <c r="R23" s="363" t="s">
        <v>501</v>
      </c>
      <c r="S23" s="364" t="s">
        <v>3396</v>
      </c>
    </row>
    <row r="24" spans="1:19" ht="16" thickBot="1" x14ac:dyDescent="0.25">
      <c r="A24" s="320">
        <v>4821</v>
      </c>
      <c r="B24" s="347" t="s">
        <v>337</v>
      </c>
      <c r="C24" s="311">
        <v>6</v>
      </c>
      <c r="D24" s="330" t="s">
        <v>1127</v>
      </c>
      <c r="E24" s="311" t="s">
        <v>3320</v>
      </c>
      <c r="F24" s="311" t="s">
        <v>2430</v>
      </c>
      <c r="G24" s="375">
        <v>-0.15590000000000001</v>
      </c>
      <c r="H24" s="311" t="s">
        <v>3397</v>
      </c>
      <c r="I24" s="323">
        <v>42886</v>
      </c>
      <c r="J24" s="323">
        <v>42888</v>
      </c>
      <c r="K24" s="311" t="s">
        <v>842</v>
      </c>
      <c r="L24" s="311" t="s">
        <v>3398</v>
      </c>
      <c r="M24" s="311" t="s">
        <v>844</v>
      </c>
      <c r="N24" s="311" t="s">
        <v>845</v>
      </c>
      <c r="O24" s="311" t="s">
        <v>383</v>
      </c>
      <c r="P24" s="311" t="s">
        <v>295</v>
      </c>
      <c r="Q24" s="312" t="s">
        <v>3398</v>
      </c>
      <c r="R24" s="324" t="s">
        <v>109</v>
      </c>
      <c r="S24" s="331" t="s">
        <v>3399</v>
      </c>
    </row>
    <row r="25" spans="1:19" ht="16" thickBot="1" x14ac:dyDescent="0.25">
      <c r="A25" s="320">
        <v>4821</v>
      </c>
      <c r="B25" s="347" t="s">
        <v>337</v>
      </c>
      <c r="C25" s="311">
        <v>6</v>
      </c>
      <c r="D25" s="330" t="s">
        <v>1127</v>
      </c>
      <c r="E25" s="311" t="s">
        <v>3320</v>
      </c>
      <c r="F25" s="311" t="s">
        <v>2430</v>
      </c>
      <c r="G25" s="375">
        <v>-0.15629999999999999</v>
      </c>
      <c r="H25" s="311" t="s">
        <v>3400</v>
      </c>
      <c r="I25" s="323">
        <v>42905</v>
      </c>
      <c r="J25" s="323">
        <v>42900</v>
      </c>
      <c r="K25" s="311" t="s">
        <v>842</v>
      </c>
      <c r="L25" s="311" t="s">
        <v>855</v>
      </c>
      <c r="M25" s="311" t="s">
        <v>844</v>
      </c>
      <c r="N25" s="311" t="s">
        <v>3401</v>
      </c>
      <c r="O25" s="311" t="s">
        <v>383</v>
      </c>
      <c r="P25" s="311" t="s">
        <v>295</v>
      </c>
      <c r="Q25" s="312" t="s">
        <v>3402</v>
      </c>
      <c r="R25" s="327" t="s">
        <v>109</v>
      </c>
      <c r="S25" s="331" t="s">
        <v>3403</v>
      </c>
    </row>
    <row r="26" spans="1:19" ht="16" thickBot="1" x14ac:dyDescent="0.25">
      <c r="A26" s="320">
        <v>4821</v>
      </c>
      <c r="B26" s="347" t="s">
        <v>337</v>
      </c>
      <c r="C26" s="311">
        <v>6</v>
      </c>
      <c r="D26" s="330" t="s">
        <v>1127</v>
      </c>
      <c r="E26" s="311" t="s">
        <v>3320</v>
      </c>
      <c r="F26" s="311" t="s">
        <v>2420</v>
      </c>
      <c r="G26" s="375">
        <v>-0.15540000000000001</v>
      </c>
      <c r="H26" s="311" t="s">
        <v>3404</v>
      </c>
      <c r="I26" s="323">
        <v>42886</v>
      </c>
      <c r="J26" s="323">
        <v>42905</v>
      </c>
      <c r="K26" s="311" t="s">
        <v>3405</v>
      </c>
      <c r="L26" s="311" t="s">
        <v>3406</v>
      </c>
      <c r="M26" s="311" t="s">
        <v>844</v>
      </c>
      <c r="N26" s="311" t="s">
        <v>3407</v>
      </c>
      <c r="O26" s="311" t="s">
        <v>383</v>
      </c>
      <c r="P26" s="311" t="s">
        <v>3408</v>
      </c>
      <c r="Q26" s="312" t="s">
        <v>3409</v>
      </c>
      <c r="R26" s="327" t="s">
        <v>109</v>
      </c>
      <c r="S26" s="331" t="s">
        <v>3410</v>
      </c>
    </row>
    <row r="27" spans="1:19" ht="16" thickBot="1" x14ac:dyDescent="0.25">
      <c r="A27" s="320">
        <v>4826</v>
      </c>
      <c r="B27" s="326" t="s">
        <v>13</v>
      </c>
      <c r="C27" s="311">
        <v>6</v>
      </c>
      <c r="D27" s="311" t="s">
        <v>236</v>
      </c>
      <c r="E27" s="311" t="s">
        <v>3320</v>
      </c>
      <c r="F27" s="311" t="s">
        <v>1559</v>
      </c>
      <c r="G27" s="375">
        <v>-0.1</v>
      </c>
      <c r="H27" s="311" t="s">
        <v>3411</v>
      </c>
      <c r="I27" s="323">
        <v>42891</v>
      </c>
      <c r="J27" s="323">
        <v>42898</v>
      </c>
      <c r="K27" s="311" t="s">
        <v>842</v>
      </c>
      <c r="L27" s="311" t="s">
        <v>855</v>
      </c>
      <c r="M27" s="311" t="s">
        <v>844</v>
      </c>
      <c r="N27" s="311" t="s">
        <v>845</v>
      </c>
      <c r="O27" s="311" t="s">
        <v>3412</v>
      </c>
      <c r="P27" s="311" t="s">
        <v>2345</v>
      </c>
      <c r="Q27" s="312" t="s">
        <v>3413</v>
      </c>
      <c r="R27" s="327" t="s">
        <v>109</v>
      </c>
      <c r="S27" s="331" t="s">
        <v>3414</v>
      </c>
    </row>
    <row r="28" spans="1:19" ht="16" thickBot="1" x14ac:dyDescent="0.25">
      <c r="A28" s="320">
        <v>4826</v>
      </c>
      <c r="B28" s="326" t="s">
        <v>13</v>
      </c>
      <c r="C28" s="311">
        <v>6</v>
      </c>
      <c r="D28" s="311" t="s">
        <v>236</v>
      </c>
      <c r="E28" s="311" t="s">
        <v>3320</v>
      </c>
      <c r="F28" s="311" t="s">
        <v>1559</v>
      </c>
      <c r="G28" s="375">
        <v>-0.1</v>
      </c>
      <c r="H28" s="311" t="s">
        <v>3415</v>
      </c>
      <c r="I28" s="323">
        <v>42898</v>
      </c>
      <c r="J28" s="323">
        <v>42916</v>
      </c>
      <c r="K28" s="311" t="s">
        <v>842</v>
      </c>
      <c r="L28" s="311" t="s">
        <v>3416</v>
      </c>
      <c r="M28" s="311" t="s">
        <v>844</v>
      </c>
      <c r="N28" s="311" t="s">
        <v>3417</v>
      </c>
      <c r="O28" s="311" t="s">
        <v>383</v>
      </c>
      <c r="P28" s="311" t="s">
        <v>295</v>
      </c>
      <c r="Q28" s="312" t="s">
        <v>3418</v>
      </c>
      <c r="R28" s="327" t="s">
        <v>109</v>
      </c>
      <c r="S28" s="331" t="s">
        <v>3419</v>
      </c>
    </row>
    <row r="29" spans="1:19" ht="16" thickBot="1" x14ac:dyDescent="0.25">
      <c r="A29" s="320">
        <v>0</v>
      </c>
      <c r="B29" s="351" t="s">
        <v>64</v>
      </c>
      <c r="C29" s="311">
        <v>6</v>
      </c>
      <c r="D29" s="311" t="s">
        <v>1472</v>
      </c>
      <c r="E29" s="657" t="s">
        <v>2994</v>
      </c>
      <c r="F29" s="695"/>
      <c r="G29" s="322">
        <v>0</v>
      </c>
      <c r="H29" s="311" t="s">
        <v>395</v>
      </c>
      <c r="I29" s="311" t="s">
        <v>37</v>
      </c>
      <c r="J29" s="323">
        <v>42887</v>
      </c>
      <c r="K29" s="311" t="s">
        <v>3420</v>
      </c>
      <c r="L29" s="311" t="s">
        <v>3421</v>
      </c>
      <c r="M29" s="311" t="s">
        <v>844</v>
      </c>
      <c r="N29" s="311" t="s">
        <v>845</v>
      </c>
      <c r="O29" s="311" t="s">
        <v>383</v>
      </c>
      <c r="P29" s="311" t="s">
        <v>295</v>
      </c>
      <c r="Q29" s="311" t="s">
        <v>3422</v>
      </c>
      <c r="R29" s="330" t="s">
        <v>1951</v>
      </c>
      <c r="S29" s="331" t="s">
        <v>3423</v>
      </c>
    </row>
    <row r="30" spans="1:19" ht="16" thickBot="1" x14ac:dyDescent="0.25">
      <c r="A30" s="36"/>
      <c r="B30" s="36"/>
      <c r="C30" s="36"/>
      <c r="D30" s="36"/>
      <c r="E30" s="36"/>
      <c r="F30" s="36"/>
      <c r="G30" s="36"/>
      <c r="H30" s="381">
        <v>218170.85</v>
      </c>
      <c r="I30" s="36"/>
      <c r="J30" s="36"/>
      <c r="K30" s="332" t="s">
        <v>3424</v>
      </c>
      <c r="L30" s="333" t="s">
        <v>3425</v>
      </c>
      <c r="M30" s="333" t="s">
        <v>296</v>
      </c>
      <c r="N30" s="333" t="s">
        <v>3426</v>
      </c>
      <c r="O30" s="333" t="s">
        <v>3427</v>
      </c>
      <c r="P30" s="333" t="s">
        <v>3428</v>
      </c>
      <c r="Q30" s="333" t="s">
        <v>3429</v>
      </c>
      <c r="R30" s="36"/>
      <c r="S30" s="334" t="s">
        <v>3430</v>
      </c>
    </row>
    <row r="31" spans="1:19" ht="16" thickBot="1" x14ac:dyDescent="0.25">
      <c r="A31" s="36"/>
      <c r="B31" s="36"/>
      <c r="C31" s="36"/>
      <c r="D31" s="335" t="s">
        <v>377</v>
      </c>
      <c r="E31" s="336">
        <v>27</v>
      </c>
      <c r="F31" s="337" t="s">
        <v>378</v>
      </c>
      <c r="G31" s="338">
        <v>-6.1100000000000002E-2</v>
      </c>
      <c r="H31" s="36"/>
      <c r="I31" s="36"/>
      <c r="J31" s="36"/>
      <c r="K31" s="339">
        <v>0.3775</v>
      </c>
      <c r="L31" s="340">
        <v>0.4819</v>
      </c>
      <c r="M31" s="340">
        <v>0</v>
      </c>
      <c r="N31" s="340">
        <v>9.7900000000000001E-2</v>
      </c>
      <c r="O31" s="340">
        <v>2.5000000000000001E-2</v>
      </c>
      <c r="P31" s="340">
        <v>1.77E-2</v>
      </c>
      <c r="Q31" s="340">
        <v>1</v>
      </c>
      <c r="R31" s="36"/>
      <c r="S31" s="341" t="s">
        <v>3431</v>
      </c>
    </row>
    <row r="32" spans="1:19" ht="16" thickBo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1:19" ht="16" x14ac:dyDescent="0.2">
      <c r="A33" s="696"/>
      <c r="B33" s="696"/>
      <c r="C33" s="696"/>
      <c r="D33" s="696"/>
      <c r="E33" s="696"/>
      <c r="F33" s="697"/>
      <c r="G33" s="719" t="s">
        <v>3074</v>
      </c>
      <c r="H33" s="720"/>
      <c r="I33" s="720"/>
      <c r="J33" s="721"/>
      <c r="K33" s="725" t="s">
        <v>3432</v>
      </c>
      <c r="L33" s="717" t="s">
        <v>3433</v>
      </c>
      <c r="M33" s="717" t="s">
        <v>3434</v>
      </c>
      <c r="N33" s="717" t="s">
        <v>3435</v>
      </c>
      <c r="O33" s="717" t="s">
        <v>3436</v>
      </c>
      <c r="P33" s="717" t="s">
        <v>3437</v>
      </c>
      <c r="Q33" s="717" t="s">
        <v>3438</v>
      </c>
      <c r="R33" s="706"/>
      <c r="S33" s="696"/>
    </row>
    <row r="34" spans="1:19" ht="17" thickBot="1" x14ac:dyDescent="0.25">
      <c r="A34" s="696"/>
      <c r="B34" s="696"/>
      <c r="C34" s="696"/>
      <c r="D34" s="696"/>
      <c r="E34" s="696"/>
      <c r="F34" s="697"/>
      <c r="G34" s="722" t="s">
        <v>3075</v>
      </c>
      <c r="H34" s="723"/>
      <c r="I34" s="723"/>
      <c r="J34" s="724"/>
      <c r="K34" s="726"/>
      <c r="L34" s="718"/>
      <c r="M34" s="718"/>
      <c r="N34" s="718"/>
      <c r="O34" s="718"/>
      <c r="P34" s="718"/>
      <c r="Q34" s="718"/>
      <c r="R34" s="706"/>
      <c r="S34" s="696"/>
    </row>
    <row r="35" spans="1:19" ht="17" thickBo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82" t="s">
        <v>282</v>
      </c>
      <c r="K35" s="383">
        <v>0.45650000000000002</v>
      </c>
      <c r="L35" s="383">
        <v>0.42249999999999999</v>
      </c>
      <c r="M35" s="383">
        <v>0</v>
      </c>
      <c r="N35" s="383">
        <v>9.6799999999999997E-2</v>
      </c>
      <c r="O35" s="383">
        <v>1.34E-2</v>
      </c>
      <c r="P35" s="383">
        <v>1.09E-2</v>
      </c>
      <c r="Q35" s="383">
        <v>1</v>
      </c>
      <c r="R35" s="36"/>
      <c r="S35" s="36"/>
    </row>
  </sheetData>
  <mergeCells count="19">
    <mergeCell ref="N33:N34"/>
    <mergeCell ref="O33:O34"/>
    <mergeCell ref="P33:P34"/>
    <mergeCell ref="R1:S1"/>
    <mergeCell ref="E29:F29"/>
    <mergeCell ref="F33:F34"/>
    <mergeCell ref="G33:J33"/>
    <mergeCell ref="G34:J34"/>
    <mergeCell ref="Q33:Q34"/>
    <mergeCell ref="R33:R34"/>
    <mergeCell ref="S33:S34"/>
    <mergeCell ref="K33:K34"/>
    <mergeCell ref="L33:L34"/>
    <mergeCell ref="M33:M34"/>
    <mergeCell ref="A33:A34"/>
    <mergeCell ref="B33:B34"/>
    <mergeCell ref="C33:C34"/>
    <mergeCell ref="D33:D34"/>
    <mergeCell ref="E33:E34"/>
  </mergeCells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5"/>
  </sheetPr>
  <dimension ref="A1:S23"/>
  <sheetViews>
    <sheetView topLeftCell="E1" workbookViewId="0">
      <selection activeCell="AE15" sqref="AE15"/>
    </sheetView>
  </sheetViews>
  <sheetFormatPr baseColWidth="10" defaultColWidth="9.1640625" defaultRowHeight="15" x14ac:dyDescent="0.2"/>
  <cols>
    <col min="1" max="1" width="6.83203125" style="4" bestFit="1" customWidth="1"/>
    <col min="2" max="2" width="12.33203125" style="4" bestFit="1" customWidth="1"/>
    <col min="3" max="3" width="5.33203125" style="4" bestFit="1" customWidth="1"/>
    <col min="4" max="4" width="25.6640625" style="4" bestFit="1" customWidth="1"/>
    <col min="5" max="5" width="17.5" style="4" bestFit="1" customWidth="1"/>
    <col min="6" max="6" width="13.5" style="4" bestFit="1" customWidth="1"/>
    <col min="7" max="7" width="7.33203125" style="4" bestFit="1" customWidth="1"/>
    <col min="8" max="8" width="2.1640625" style="4" bestFit="1" customWidth="1"/>
    <col min="9" max="9" width="11" style="4" bestFit="1" customWidth="1"/>
    <col min="10" max="10" width="11.5" style="4" bestFit="1" customWidth="1"/>
    <col min="11" max="12" width="16.5" style="4" bestFit="1" customWidth="1"/>
    <col min="13" max="13" width="15" style="4" bestFit="1" customWidth="1"/>
    <col min="14" max="14" width="15.33203125" style="4" bestFit="1" customWidth="1"/>
    <col min="15" max="15" width="14.1640625" style="4" bestFit="1" customWidth="1"/>
    <col min="16" max="16" width="16" style="4" bestFit="1" customWidth="1"/>
    <col min="17" max="17" width="16.5" style="4" bestFit="1" customWidth="1"/>
    <col min="18" max="18" width="19.1640625" style="4" customWidth="1"/>
    <col min="19" max="19" width="18.83203125" style="4" bestFit="1" customWidth="1"/>
    <col min="20" max="16384" width="9.1640625" style="4"/>
  </cols>
  <sheetData>
    <row r="1" spans="1:19" ht="28" x14ac:dyDescent="0.2">
      <c r="A1" s="67" t="s">
        <v>279</v>
      </c>
      <c r="B1" s="67" t="s">
        <v>34</v>
      </c>
      <c r="C1" s="67" t="s">
        <v>637</v>
      </c>
      <c r="D1" s="67" t="s">
        <v>73</v>
      </c>
      <c r="E1" s="67" t="s">
        <v>281</v>
      </c>
      <c r="F1" s="67" t="s">
        <v>280</v>
      </c>
      <c r="G1" s="67" t="s">
        <v>282</v>
      </c>
      <c r="H1" s="67" t="s">
        <v>14</v>
      </c>
      <c r="I1" s="67" t="s">
        <v>283</v>
      </c>
      <c r="J1" s="67" t="s">
        <v>284</v>
      </c>
      <c r="K1" s="67" t="s">
        <v>285</v>
      </c>
      <c r="L1" s="67" t="s">
        <v>286</v>
      </c>
      <c r="M1" s="67" t="s">
        <v>287</v>
      </c>
      <c r="N1" s="67" t="s">
        <v>288</v>
      </c>
      <c r="O1" s="67" t="s">
        <v>289</v>
      </c>
      <c r="P1" s="67" t="s">
        <v>290</v>
      </c>
      <c r="Q1" s="67" t="s">
        <v>24</v>
      </c>
      <c r="R1" s="67" t="s">
        <v>291</v>
      </c>
      <c r="S1" s="67" t="s">
        <v>203</v>
      </c>
    </row>
    <row r="2" spans="1:19" x14ac:dyDescent="0.2">
      <c r="A2" s="38">
        <v>35</v>
      </c>
      <c r="B2" s="46" t="s">
        <v>16</v>
      </c>
      <c r="C2" s="38">
        <v>7</v>
      </c>
      <c r="D2" s="38" t="s">
        <v>967</v>
      </c>
      <c r="E2" s="38" t="s">
        <v>293</v>
      </c>
      <c r="F2" s="38" t="s">
        <v>37</v>
      </c>
      <c r="G2" s="40">
        <v>0</v>
      </c>
      <c r="H2" s="38" t="s">
        <v>37</v>
      </c>
      <c r="I2" s="41">
        <v>42899</v>
      </c>
      <c r="J2" s="41">
        <v>42919</v>
      </c>
      <c r="K2" s="38" t="s">
        <v>968</v>
      </c>
      <c r="L2" s="38" t="s">
        <v>969</v>
      </c>
      <c r="M2" s="38" t="s">
        <v>296</v>
      </c>
      <c r="N2" s="38" t="s">
        <v>296</v>
      </c>
      <c r="O2" s="38" t="s">
        <v>297</v>
      </c>
      <c r="P2" s="38" t="s">
        <v>295</v>
      </c>
      <c r="Q2" s="38" t="s">
        <v>970</v>
      </c>
      <c r="R2" s="58" t="s">
        <v>354</v>
      </c>
      <c r="S2" s="38" t="s">
        <v>971</v>
      </c>
    </row>
    <row r="3" spans="1:19" x14ac:dyDescent="0.2">
      <c r="A3" s="38">
        <v>82</v>
      </c>
      <c r="B3" s="46" t="s">
        <v>16</v>
      </c>
      <c r="C3" s="38">
        <v>7</v>
      </c>
      <c r="D3" s="38" t="s">
        <v>972</v>
      </c>
      <c r="E3" s="38" t="s">
        <v>293</v>
      </c>
      <c r="F3" s="38" t="s">
        <v>37</v>
      </c>
      <c r="G3" s="40">
        <v>0</v>
      </c>
      <c r="H3" s="38" t="s">
        <v>37</v>
      </c>
      <c r="I3" s="41">
        <v>42900</v>
      </c>
      <c r="J3" s="41">
        <v>42921</v>
      </c>
      <c r="K3" s="38" t="s">
        <v>294</v>
      </c>
      <c r="L3" s="38" t="s">
        <v>973</v>
      </c>
      <c r="M3" s="38" t="s">
        <v>610</v>
      </c>
      <c r="N3" s="38" t="s">
        <v>296</v>
      </c>
      <c r="O3" s="38" t="s">
        <v>297</v>
      </c>
      <c r="P3" s="38" t="s">
        <v>295</v>
      </c>
      <c r="Q3" s="38" t="s">
        <v>974</v>
      </c>
      <c r="R3" s="85" t="s">
        <v>975</v>
      </c>
      <c r="S3" s="38" t="s">
        <v>976</v>
      </c>
    </row>
    <row r="4" spans="1:19" x14ac:dyDescent="0.2">
      <c r="A4" s="38">
        <v>136</v>
      </c>
      <c r="B4" s="78" t="s">
        <v>35</v>
      </c>
      <c r="C4" s="38">
        <v>7</v>
      </c>
      <c r="D4" s="38" t="s">
        <v>977</v>
      </c>
      <c r="E4" s="38" t="s">
        <v>313</v>
      </c>
      <c r="F4" s="38" t="s">
        <v>37</v>
      </c>
      <c r="G4" s="40">
        <v>-3.78E-2</v>
      </c>
      <c r="H4" s="38" t="s">
        <v>37</v>
      </c>
      <c r="I4" s="41">
        <v>42908</v>
      </c>
      <c r="J4" s="41">
        <v>42917</v>
      </c>
      <c r="K4" s="38" t="s">
        <v>978</v>
      </c>
      <c r="L4" s="38" t="s">
        <v>979</v>
      </c>
      <c r="M4" s="38" t="s">
        <v>296</v>
      </c>
      <c r="N4" s="38" t="s">
        <v>296</v>
      </c>
      <c r="O4" s="38" t="s">
        <v>297</v>
      </c>
      <c r="P4" s="38" t="s">
        <v>295</v>
      </c>
      <c r="Q4" s="38" t="s">
        <v>980</v>
      </c>
      <c r="R4" s="56" t="s">
        <v>336</v>
      </c>
      <c r="S4" s="38" t="s">
        <v>981</v>
      </c>
    </row>
    <row r="5" spans="1:19" x14ac:dyDescent="0.2">
      <c r="A5" s="38">
        <v>186</v>
      </c>
      <c r="B5" s="60" t="s">
        <v>337</v>
      </c>
      <c r="C5" s="38">
        <v>7</v>
      </c>
      <c r="D5" s="38" t="s">
        <v>982</v>
      </c>
      <c r="E5" s="38" t="s">
        <v>293</v>
      </c>
      <c r="F5" s="38" t="s">
        <v>983</v>
      </c>
      <c r="G5" s="40">
        <v>0</v>
      </c>
      <c r="H5" s="38" t="s">
        <v>37</v>
      </c>
      <c r="I5" s="41">
        <v>42922</v>
      </c>
      <c r="J5" s="41">
        <v>42914</v>
      </c>
      <c r="K5" s="38" t="s">
        <v>294</v>
      </c>
      <c r="L5" s="38" t="s">
        <v>295</v>
      </c>
      <c r="M5" s="38" t="s">
        <v>296</v>
      </c>
      <c r="N5" s="38" t="s">
        <v>984</v>
      </c>
      <c r="O5" s="38" t="s">
        <v>297</v>
      </c>
      <c r="P5" s="38" t="s">
        <v>295</v>
      </c>
      <c r="Q5" s="38" t="s">
        <v>985</v>
      </c>
      <c r="R5" s="50" t="s">
        <v>763</v>
      </c>
      <c r="S5" s="38" t="s">
        <v>986</v>
      </c>
    </row>
    <row r="6" spans="1:19" x14ac:dyDescent="0.2">
      <c r="A6" s="38">
        <v>283</v>
      </c>
      <c r="B6" s="77" t="s">
        <v>182</v>
      </c>
      <c r="C6" s="38">
        <v>7</v>
      </c>
      <c r="D6" s="38" t="s">
        <v>987</v>
      </c>
      <c r="E6" s="38" t="s">
        <v>293</v>
      </c>
      <c r="F6" s="38" t="s">
        <v>37</v>
      </c>
      <c r="G6" s="40">
        <v>0</v>
      </c>
      <c r="H6" s="38" t="s">
        <v>37</v>
      </c>
      <c r="I6" s="41">
        <v>42902</v>
      </c>
      <c r="J6" s="41">
        <v>42917</v>
      </c>
      <c r="K6" s="38" t="s">
        <v>988</v>
      </c>
      <c r="L6" s="38" t="s">
        <v>989</v>
      </c>
      <c r="M6" s="38" t="s">
        <v>296</v>
      </c>
      <c r="N6" s="38" t="s">
        <v>296</v>
      </c>
      <c r="O6" s="38" t="s">
        <v>297</v>
      </c>
      <c r="P6" s="38" t="s">
        <v>295</v>
      </c>
      <c r="Q6" s="38" t="s">
        <v>990</v>
      </c>
      <c r="R6" s="73" t="s">
        <v>115</v>
      </c>
      <c r="S6" s="38" t="s">
        <v>991</v>
      </c>
    </row>
    <row r="7" spans="1:19" x14ac:dyDescent="0.2">
      <c r="A7" s="38">
        <v>296</v>
      </c>
      <c r="B7" s="46" t="s">
        <v>16</v>
      </c>
      <c r="C7" s="38">
        <v>7</v>
      </c>
      <c r="D7" s="38" t="s">
        <v>992</v>
      </c>
      <c r="E7" s="38" t="s">
        <v>293</v>
      </c>
      <c r="F7" s="38" t="s">
        <v>37</v>
      </c>
      <c r="G7" s="40">
        <v>0</v>
      </c>
      <c r="H7" s="38" t="s">
        <v>37</v>
      </c>
      <c r="I7" s="41">
        <v>42884</v>
      </c>
      <c r="J7" s="41">
        <v>42917</v>
      </c>
      <c r="K7" s="38" t="s">
        <v>294</v>
      </c>
      <c r="L7" s="38" t="s">
        <v>993</v>
      </c>
      <c r="M7" s="38" t="s">
        <v>296</v>
      </c>
      <c r="N7" s="38" t="s">
        <v>296</v>
      </c>
      <c r="O7" s="38" t="s">
        <v>297</v>
      </c>
      <c r="P7" s="38" t="s">
        <v>574</v>
      </c>
      <c r="Q7" s="38" t="s">
        <v>994</v>
      </c>
      <c r="R7" s="73" t="s">
        <v>115</v>
      </c>
      <c r="S7" s="38" t="s">
        <v>995</v>
      </c>
    </row>
    <row r="8" spans="1:19" x14ac:dyDescent="0.2">
      <c r="A8" s="38">
        <v>307</v>
      </c>
      <c r="B8" s="78" t="s">
        <v>35</v>
      </c>
      <c r="C8" s="38">
        <v>7</v>
      </c>
      <c r="D8" s="38" t="s">
        <v>996</v>
      </c>
      <c r="E8" s="38" t="s">
        <v>997</v>
      </c>
      <c r="F8" s="38" t="s">
        <v>37</v>
      </c>
      <c r="G8" s="40">
        <v>0</v>
      </c>
      <c r="H8" s="38" t="s">
        <v>37</v>
      </c>
      <c r="I8" s="41">
        <v>42922</v>
      </c>
      <c r="J8" s="41">
        <v>42920</v>
      </c>
      <c r="K8" s="38" t="s">
        <v>294</v>
      </c>
      <c r="L8" s="38" t="s">
        <v>295</v>
      </c>
      <c r="M8" s="38" t="s">
        <v>792</v>
      </c>
      <c r="N8" s="38" t="s">
        <v>998</v>
      </c>
      <c r="O8" s="38" t="s">
        <v>297</v>
      </c>
      <c r="P8" s="38" t="s">
        <v>295</v>
      </c>
      <c r="Q8" s="38" t="s">
        <v>999</v>
      </c>
      <c r="R8" s="56" t="s">
        <v>336</v>
      </c>
      <c r="S8" s="38" t="s">
        <v>1000</v>
      </c>
    </row>
    <row r="9" spans="1:19" x14ac:dyDescent="0.2">
      <c r="A9" s="38">
        <v>364</v>
      </c>
      <c r="B9" s="49" t="s">
        <v>19</v>
      </c>
      <c r="C9" s="38">
        <v>7</v>
      </c>
      <c r="D9" s="38" t="s">
        <v>1001</v>
      </c>
      <c r="E9" s="38" t="s">
        <v>293</v>
      </c>
      <c r="F9" s="38" t="s">
        <v>37</v>
      </c>
      <c r="G9" s="40">
        <v>0</v>
      </c>
      <c r="H9" s="38" t="s">
        <v>37</v>
      </c>
      <c r="I9" s="41">
        <v>42928</v>
      </c>
      <c r="J9" s="41">
        <v>42943</v>
      </c>
      <c r="K9" s="38" t="s">
        <v>1002</v>
      </c>
      <c r="L9" s="38" t="s">
        <v>295</v>
      </c>
      <c r="M9" s="38" t="s">
        <v>296</v>
      </c>
      <c r="N9" s="38" t="s">
        <v>296</v>
      </c>
      <c r="O9" s="38" t="s">
        <v>297</v>
      </c>
      <c r="P9" s="38" t="s">
        <v>295</v>
      </c>
      <c r="Q9" s="38" t="s">
        <v>1003</v>
      </c>
      <c r="R9" s="43" t="s">
        <v>300</v>
      </c>
      <c r="S9" s="38" t="s">
        <v>1004</v>
      </c>
    </row>
    <row r="10" spans="1:19" x14ac:dyDescent="0.2">
      <c r="A10" s="38">
        <v>394</v>
      </c>
      <c r="B10" s="60" t="s">
        <v>56</v>
      </c>
      <c r="C10" s="38">
        <v>7</v>
      </c>
      <c r="D10" s="38" t="s">
        <v>1005</v>
      </c>
      <c r="E10" s="38" t="s">
        <v>293</v>
      </c>
      <c r="F10" s="38" t="s">
        <v>37</v>
      </c>
      <c r="G10" s="40">
        <v>0</v>
      </c>
      <c r="H10" s="38" t="s">
        <v>37</v>
      </c>
      <c r="I10" s="41">
        <v>42937</v>
      </c>
      <c r="J10" s="41">
        <v>42919</v>
      </c>
      <c r="K10" s="38" t="s">
        <v>294</v>
      </c>
      <c r="L10" s="38" t="s">
        <v>295</v>
      </c>
      <c r="M10" s="38" t="s">
        <v>296</v>
      </c>
      <c r="N10" s="38" t="s">
        <v>296</v>
      </c>
      <c r="O10" s="38" t="s">
        <v>1006</v>
      </c>
      <c r="P10" s="38" t="s">
        <v>295</v>
      </c>
      <c r="Q10" s="38" t="s">
        <v>1007</v>
      </c>
      <c r="R10" s="50" t="s">
        <v>763</v>
      </c>
      <c r="S10" s="38" t="s">
        <v>1008</v>
      </c>
    </row>
    <row r="11" spans="1:19" x14ac:dyDescent="0.2">
      <c r="A11" s="38">
        <v>420</v>
      </c>
      <c r="B11" s="73" t="s">
        <v>53</v>
      </c>
      <c r="C11" s="38">
        <v>7</v>
      </c>
      <c r="D11" s="38" t="s">
        <v>1009</v>
      </c>
      <c r="E11" s="38" t="s">
        <v>1010</v>
      </c>
      <c r="F11" s="38" t="s">
        <v>37</v>
      </c>
      <c r="G11" s="40">
        <v>-4.5400000000000003E-2</v>
      </c>
      <c r="H11" s="38" t="s">
        <v>37</v>
      </c>
      <c r="I11" s="41">
        <v>42920</v>
      </c>
      <c r="J11" s="41">
        <v>42917</v>
      </c>
      <c r="K11" s="38" t="s">
        <v>1011</v>
      </c>
      <c r="L11" s="38" t="s">
        <v>1012</v>
      </c>
      <c r="M11" s="38" t="s">
        <v>296</v>
      </c>
      <c r="N11" s="38" t="s">
        <v>296</v>
      </c>
      <c r="O11" s="38" t="s">
        <v>297</v>
      </c>
      <c r="P11" s="38" t="s">
        <v>295</v>
      </c>
      <c r="Q11" s="38" t="s">
        <v>1013</v>
      </c>
      <c r="R11" s="45" t="s">
        <v>304</v>
      </c>
      <c r="S11" s="38" t="s">
        <v>1014</v>
      </c>
    </row>
    <row r="12" spans="1:19" x14ac:dyDescent="0.2">
      <c r="A12" s="38">
        <v>608</v>
      </c>
      <c r="B12" s="46" t="s">
        <v>16</v>
      </c>
      <c r="C12" s="38">
        <v>7</v>
      </c>
      <c r="D12" s="38" t="s">
        <v>445</v>
      </c>
      <c r="E12" s="38" t="s">
        <v>293</v>
      </c>
      <c r="F12" s="38" t="s">
        <v>1015</v>
      </c>
      <c r="G12" s="40">
        <v>0</v>
      </c>
      <c r="H12" s="38" t="s">
        <v>37</v>
      </c>
      <c r="I12" s="41">
        <v>42926</v>
      </c>
      <c r="J12" s="41">
        <v>42836</v>
      </c>
      <c r="K12" s="38" t="s">
        <v>294</v>
      </c>
      <c r="L12" s="38" t="s">
        <v>295</v>
      </c>
      <c r="M12" s="38" t="s">
        <v>296</v>
      </c>
      <c r="N12" s="38" t="s">
        <v>296</v>
      </c>
      <c r="O12" s="38" t="s">
        <v>1016</v>
      </c>
      <c r="P12" s="38" t="s">
        <v>1017</v>
      </c>
      <c r="Q12" s="38" t="s">
        <v>1018</v>
      </c>
      <c r="R12" s="51" t="s">
        <v>330</v>
      </c>
      <c r="S12" s="38" t="s">
        <v>1019</v>
      </c>
    </row>
    <row r="13" spans="1:19" x14ac:dyDescent="0.2">
      <c r="A13" s="38">
        <v>616</v>
      </c>
      <c r="B13" s="85" t="s">
        <v>782</v>
      </c>
      <c r="C13" s="38">
        <v>7</v>
      </c>
      <c r="D13" s="38" t="s">
        <v>797</v>
      </c>
      <c r="E13" s="38" t="s">
        <v>293</v>
      </c>
      <c r="F13" s="38" t="s">
        <v>37</v>
      </c>
      <c r="G13" s="40">
        <v>0</v>
      </c>
      <c r="H13" s="38" t="s">
        <v>37</v>
      </c>
      <c r="I13" s="41">
        <v>42914</v>
      </c>
      <c r="J13" s="41">
        <v>42552</v>
      </c>
      <c r="K13" s="38" t="s">
        <v>294</v>
      </c>
      <c r="L13" s="38" t="s">
        <v>1020</v>
      </c>
      <c r="M13" s="38" t="s">
        <v>1021</v>
      </c>
      <c r="N13" s="38" t="s">
        <v>296</v>
      </c>
      <c r="O13" s="38" t="s">
        <v>297</v>
      </c>
      <c r="P13" s="38" t="s">
        <v>295</v>
      </c>
      <c r="Q13" s="38" t="s">
        <v>1022</v>
      </c>
      <c r="R13" s="47" t="s">
        <v>316</v>
      </c>
      <c r="S13" s="38" t="s">
        <v>1023</v>
      </c>
    </row>
    <row r="14" spans="1:19" x14ac:dyDescent="0.2">
      <c r="A14" s="38">
        <v>682</v>
      </c>
      <c r="B14" s="46" t="s">
        <v>16</v>
      </c>
      <c r="C14" s="38">
        <v>7</v>
      </c>
      <c r="D14" s="38" t="s">
        <v>454</v>
      </c>
      <c r="E14" s="38" t="s">
        <v>293</v>
      </c>
      <c r="F14" s="38" t="s">
        <v>37</v>
      </c>
      <c r="G14" s="40">
        <v>0</v>
      </c>
      <c r="H14" s="38" t="s">
        <v>37</v>
      </c>
      <c r="I14" s="41">
        <v>42888</v>
      </c>
      <c r="J14" s="41">
        <v>42945</v>
      </c>
      <c r="K14" s="38" t="s">
        <v>294</v>
      </c>
      <c r="L14" s="38" t="s">
        <v>1024</v>
      </c>
      <c r="M14" s="38" t="s">
        <v>296</v>
      </c>
      <c r="N14" s="38" t="s">
        <v>296</v>
      </c>
      <c r="O14" s="38" t="s">
        <v>297</v>
      </c>
      <c r="P14" s="38" t="s">
        <v>295</v>
      </c>
      <c r="Q14" s="38" t="s">
        <v>1024</v>
      </c>
      <c r="R14" s="45" t="s">
        <v>304</v>
      </c>
      <c r="S14" s="38" t="s">
        <v>1025</v>
      </c>
    </row>
    <row r="15" spans="1:19" x14ac:dyDescent="0.2">
      <c r="A15" s="38">
        <v>690</v>
      </c>
      <c r="B15" s="77" t="s">
        <v>182</v>
      </c>
      <c r="C15" s="38">
        <v>7</v>
      </c>
      <c r="D15" s="38" t="s">
        <v>1026</v>
      </c>
      <c r="E15" s="38" t="s">
        <v>293</v>
      </c>
      <c r="F15" s="38" t="s">
        <v>37</v>
      </c>
      <c r="G15" s="40">
        <v>0</v>
      </c>
      <c r="H15" s="38" t="s">
        <v>37</v>
      </c>
      <c r="I15" s="41">
        <v>42914</v>
      </c>
      <c r="J15" s="41">
        <v>42928</v>
      </c>
      <c r="K15" s="38" t="s">
        <v>294</v>
      </c>
      <c r="L15" s="38" t="s">
        <v>1027</v>
      </c>
      <c r="M15" s="38" t="s">
        <v>296</v>
      </c>
      <c r="N15" s="38" t="s">
        <v>296</v>
      </c>
      <c r="O15" s="38" t="s">
        <v>297</v>
      </c>
      <c r="P15" s="38" t="s">
        <v>295</v>
      </c>
      <c r="Q15" s="38" t="s">
        <v>1028</v>
      </c>
      <c r="R15" s="56" t="s">
        <v>336</v>
      </c>
      <c r="S15" s="38" t="s">
        <v>1029</v>
      </c>
    </row>
    <row r="16" spans="1:19" x14ac:dyDescent="0.2">
      <c r="A16" s="38">
        <v>807</v>
      </c>
      <c r="B16" s="39" t="s">
        <v>102</v>
      </c>
      <c r="C16" s="38">
        <v>7</v>
      </c>
      <c r="D16" s="38" t="s">
        <v>1030</v>
      </c>
      <c r="E16" s="38" t="s">
        <v>1031</v>
      </c>
      <c r="F16" s="38" t="s">
        <v>37</v>
      </c>
      <c r="G16" s="40">
        <v>0</v>
      </c>
      <c r="H16" s="38" t="s">
        <v>37</v>
      </c>
      <c r="I16" s="41">
        <v>42921</v>
      </c>
      <c r="J16" s="41">
        <v>42931</v>
      </c>
      <c r="K16" s="38" t="s">
        <v>294</v>
      </c>
      <c r="L16" s="38" t="s">
        <v>1032</v>
      </c>
      <c r="M16" s="38" t="s">
        <v>296</v>
      </c>
      <c r="N16" s="38" t="s">
        <v>296</v>
      </c>
      <c r="O16" s="38" t="s">
        <v>297</v>
      </c>
      <c r="P16" s="38" t="s">
        <v>295</v>
      </c>
      <c r="Q16" s="38" t="s">
        <v>1033</v>
      </c>
      <c r="R16" s="56" t="s">
        <v>336</v>
      </c>
      <c r="S16" s="38" t="s">
        <v>1034</v>
      </c>
    </row>
    <row r="17" spans="1:19" x14ac:dyDescent="0.2">
      <c r="A17" s="38">
        <v>834</v>
      </c>
      <c r="B17" s="73" t="s">
        <v>53</v>
      </c>
      <c r="C17" s="38">
        <v>7</v>
      </c>
      <c r="D17" s="38" t="s">
        <v>1035</v>
      </c>
      <c r="E17" s="38" t="s">
        <v>313</v>
      </c>
      <c r="F17" s="38" t="s">
        <v>37</v>
      </c>
      <c r="G17" s="40">
        <v>-3.7000000000000002E-3</v>
      </c>
      <c r="H17" s="38" t="s">
        <v>37</v>
      </c>
      <c r="I17" s="41">
        <v>42941</v>
      </c>
      <c r="J17" s="41">
        <v>42941</v>
      </c>
      <c r="K17" s="38" t="s">
        <v>1036</v>
      </c>
      <c r="L17" s="38" t="s">
        <v>295</v>
      </c>
      <c r="M17" s="38" t="s">
        <v>296</v>
      </c>
      <c r="N17" s="38" t="s">
        <v>296</v>
      </c>
      <c r="O17" s="38" t="s">
        <v>297</v>
      </c>
      <c r="P17" s="38" t="s">
        <v>295</v>
      </c>
      <c r="Q17" s="38" t="s">
        <v>1037</v>
      </c>
      <c r="R17" s="43" t="s">
        <v>300</v>
      </c>
      <c r="S17" s="38" t="s">
        <v>1038</v>
      </c>
    </row>
    <row r="18" spans="1:19" x14ac:dyDescent="0.2">
      <c r="A18" s="38">
        <v>853</v>
      </c>
      <c r="B18" s="44" t="s">
        <v>13</v>
      </c>
      <c r="C18" s="38">
        <v>7</v>
      </c>
      <c r="D18" s="38" t="s">
        <v>1039</v>
      </c>
      <c r="E18" s="38" t="s">
        <v>293</v>
      </c>
      <c r="F18" s="38" t="s">
        <v>37</v>
      </c>
      <c r="G18" s="40">
        <v>0</v>
      </c>
      <c r="H18" s="38" t="s">
        <v>37</v>
      </c>
      <c r="I18" s="41">
        <v>42944</v>
      </c>
      <c r="J18" s="41">
        <v>42943</v>
      </c>
      <c r="K18" s="38" t="s">
        <v>1040</v>
      </c>
      <c r="L18" s="38" t="s">
        <v>295</v>
      </c>
      <c r="M18" s="38" t="s">
        <v>296</v>
      </c>
      <c r="N18" s="38" t="s">
        <v>296</v>
      </c>
      <c r="O18" s="38" t="s">
        <v>1041</v>
      </c>
      <c r="P18" s="38" t="s">
        <v>1042</v>
      </c>
      <c r="Q18" s="38" t="s">
        <v>1043</v>
      </c>
      <c r="R18" s="56" t="s">
        <v>336</v>
      </c>
      <c r="S18" s="38" t="s">
        <v>1044</v>
      </c>
    </row>
    <row r="19" spans="1:19" x14ac:dyDescent="0.2">
      <c r="A19" s="38">
        <v>971</v>
      </c>
      <c r="B19" s="49" t="s">
        <v>36</v>
      </c>
      <c r="C19" s="38">
        <v>7</v>
      </c>
      <c r="D19" s="38" t="s">
        <v>1045</v>
      </c>
      <c r="E19" s="38" t="s">
        <v>1031</v>
      </c>
      <c r="F19" s="38" t="s">
        <v>37</v>
      </c>
      <c r="G19" s="40">
        <v>0</v>
      </c>
      <c r="H19" s="38" t="s">
        <v>37</v>
      </c>
      <c r="I19" s="41">
        <v>42922</v>
      </c>
      <c r="J19" s="41">
        <v>42926</v>
      </c>
      <c r="K19" s="38" t="s">
        <v>1046</v>
      </c>
      <c r="L19" s="38" t="s">
        <v>295</v>
      </c>
      <c r="M19" s="38" t="s">
        <v>296</v>
      </c>
      <c r="N19" s="38" t="s">
        <v>296</v>
      </c>
      <c r="O19" s="38" t="s">
        <v>297</v>
      </c>
      <c r="P19" s="38" t="s">
        <v>295</v>
      </c>
      <c r="Q19" s="38" t="s">
        <v>1047</v>
      </c>
      <c r="R19" s="45" t="s">
        <v>304</v>
      </c>
      <c r="S19" s="38" t="s">
        <v>1048</v>
      </c>
    </row>
    <row r="20" spans="1:19" x14ac:dyDescent="0.2">
      <c r="A20" s="38">
        <v>4826</v>
      </c>
      <c r="B20" s="44" t="s">
        <v>13</v>
      </c>
      <c r="C20" s="38">
        <v>7</v>
      </c>
      <c r="D20" s="38" t="s">
        <v>1049</v>
      </c>
      <c r="E20" s="38" t="s">
        <v>243</v>
      </c>
      <c r="F20" s="38" t="s">
        <v>983</v>
      </c>
      <c r="G20" s="40">
        <v>0</v>
      </c>
      <c r="H20" s="38" t="s">
        <v>37</v>
      </c>
      <c r="I20" s="41">
        <v>42934</v>
      </c>
      <c r="J20" s="41">
        <v>42892</v>
      </c>
      <c r="K20" s="38" t="s">
        <v>294</v>
      </c>
      <c r="L20" s="38" t="s">
        <v>295</v>
      </c>
      <c r="M20" s="38" t="s">
        <v>296</v>
      </c>
      <c r="N20" s="38" t="s">
        <v>1050</v>
      </c>
      <c r="O20" s="38" t="s">
        <v>297</v>
      </c>
      <c r="P20" s="38" t="s">
        <v>295</v>
      </c>
      <c r="Q20" s="38" t="s">
        <v>1051</v>
      </c>
      <c r="R20" s="51" t="s">
        <v>330</v>
      </c>
      <c r="S20" s="38" t="s">
        <v>1052</v>
      </c>
    </row>
    <row r="21" spans="1:19" x14ac:dyDescent="0.2">
      <c r="A21" s="61"/>
      <c r="B21" s="61"/>
      <c r="C21" s="61"/>
      <c r="D21" s="61"/>
      <c r="E21" s="61"/>
      <c r="F21" s="61"/>
      <c r="G21" s="61"/>
      <c r="H21" s="64">
        <v>0</v>
      </c>
      <c r="I21" s="61"/>
      <c r="J21" s="61"/>
      <c r="K21" s="64" t="s">
        <v>1053</v>
      </c>
      <c r="L21" s="64" t="s">
        <v>1054</v>
      </c>
      <c r="M21" s="64" t="s">
        <v>296</v>
      </c>
      <c r="N21" s="64" t="s">
        <v>1055</v>
      </c>
      <c r="O21" s="64" t="s">
        <v>1056</v>
      </c>
      <c r="P21" s="64" t="s">
        <v>1057</v>
      </c>
      <c r="Q21" s="64" t="s">
        <v>1058</v>
      </c>
      <c r="R21" s="61"/>
      <c r="S21" s="64" t="s">
        <v>1059</v>
      </c>
    </row>
    <row r="22" spans="1:19" x14ac:dyDescent="0.2">
      <c r="A22" s="61"/>
      <c r="B22" s="61"/>
      <c r="C22" s="61"/>
      <c r="D22" s="63" t="s">
        <v>377</v>
      </c>
      <c r="E22" s="64">
        <v>19</v>
      </c>
      <c r="F22" s="63" t="s">
        <v>378</v>
      </c>
      <c r="G22" s="65">
        <v>-4.5999999999999999E-3</v>
      </c>
      <c r="H22" s="61"/>
      <c r="I22" s="61"/>
      <c r="J22" s="61"/>
      <c r="K22" s="65">
        <v>0.25369999999999998</v>
      </c>
      <c r="L22" s="65">
        <v>0.53259999999999996</v>
      </c>
      <c r="M22" s="65">
        <v>0</v>
      </c>
      <c r="N22" s="65">
        <v>0.1439</v>
      </c>
      <c r="O22" s="65">
        <v>6.8400000000000002E-2</v>
      </c>
      <c r="P22" s="65">
        <v>1.2999999999999999E-3</v>
      </c>
      <c r="Q22" s="65">
        <v>1</v>
      </c>
      <c r="R22" s="61"/>
      <c r="S22" s="64" t="s">
        <v>1059</v>
      </c>
    </row>
    <row r="23" spans="1:19" x14ac:dyDescent="0.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P17"/>
  <sheetViews>
    <sheetView workbookViewId="0">
      <selection activeCell="A23" sqref="A23:BA23"/>
    </sheetView>
  </sheetViews>
  <sheetFormatPr baseColWidth="10" defaultColWidth="8.83203125" defaultRowHeight="15" x14ac:dyDescent="0.2"/>
  <cols>
    <col min="2" max="2" width="10.6640625" bestFit="1" customWidth="1"/>
    <col min="3" max="3" width="26.5" bestFit="1" customWidth="1"/>
    <col min="8" max="8" width="16.1640625" bestFit="1" customWidth="1"/>
    <col min="9" max="9" width="12.6640625" bestFit="1" customWidth="1"/>
    <col min="10" max="10" width="17.6640625" bestFit="1" customWidth="1"/>
    <col min="11" max="11" width="18.33203125" bestFit="1" customWidth="1"/>
    <col min="12" max="12" width="20.1640625" bestFit="1" customWidth="1"/>
    <col min="13" max="13" width="21.1640625" bestFit="1" customWidth="1"/>
  </cols>
  <sheetData>
    <row r="1" spans="1:16" ht="17" thickBot="1" x14ac:dyDescent="0.25">
      <c r="A1" s="491" t="s">
        <v>2414</v>
      </c>
      <c r="B1" s="492"/>
      <c r="C1" s="212"/>
      <c r="D1" s="212"/>
      <c r="E1" s="212"/>
      <c r="F1" s="212"/>
      <c r="G1" s="212"/>
      <c r="H1" s="212"/>
      <c r="I1" s="213"/>
      <c r="J1" s="213"/>
      <c r="K1" s="213"/>
      <c r="L1" s="213"/>
      <c r="M1" s="213"/>
      <c r="N1" s="213"/>
      <c r="O1" s="214"/>
      <c r="P1" s="255"/>
    </row>
    <row r="2" spans="1:16" ht="17" thickBot="1" x14ac:dyDescent="0.25">
      <c r="A2" s="493"/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5"/>
      <c r="P2" s="255"/>
    </row>
    <row r="3" spans="1:16" ht="31.5" customHeight="1" thickBot="1" x14ac:dyDescent="0.25">
      <c r="A3" s="256" t="s">
        <v>279</v>
      </c>
      <c r="B3" s="257" t="s">
        <v>34</v>
      </c>
      <c r="C3" s="216" t="s">
        <v>73</v>
      </c>
      <c r="D3" s="257"/>
      <c r="E3" s="257" t="s">
        <v>2415</v>
      </c>
      <c r="F3" s="257" t="s">
        <v>2416</v>
      </c>
      <c r="G3" s="257" t="s">
        <v>2417</v>
      </c>
      <c r="H3" s="257" t="s">
        <v>2418</v>
      </c>
      <c r="I3" s="257" t="s">
        <v>1139</v>
      </c>
      <c r="J3" s="257" t="s">
        <v>285</v>
      </c>
      <c r="K3" s="257" t="s">
        <v>286</v>
      </c>
      <c r="L3" s="257" t="s">
        <v>290</v>
      </c>
      <c r="M3" s="257" t="s">
        <v>24</v>
      </c>
      <c r="N3" s="496" t="s">
        <v>380</v>
      </c>
      <c r="O3" s="497"/>
      <c r="P3" s="255"/>
    </row>
    <row r="4" spans="1:16" ht="17" thickBot="1" x14ac:dyDescent="0.25">
      <c r="A4" s="228">
        <v>363</v>
      </c>
      <c r="B4" s="236" t="s">
        <v>64</v>
      </c>
      <c r="C4" s="258" t="s">
        <v>2479</v>
      </c>
      <c r="D4" s="231" t="s">
        <v>1141</v>
      </c>
      <c r="E4" s="232" t="s">
        <v>1559</v>
      </c>
      <c r="F4" s="233">
        <v>0</v>
      </c>
      <c r="G4" s="232" t="s">
        <v>37</v>
      </c>
      <c r="H4" s="234">
        <v>42416</v>
      </c>
      <c r="I4" s="234">
        <v>42416</v>
      </c>
      <c r="J4" s="232" t="s">
        <v>2480</v>
      </c>
      <c r="K4" s="232" t="s">
        <v>1143</v>
      </c>
      <c r="L4" s="232" t="s">
        <v>1143</v>
      </c>
      <c r="M4" s="232" t="s">
        <v>2481</v>
      </c>
      <c r="N4" s="512" t="s">
        <v>151</v>
      </c>
      <c r="O4" s="513"/>
      <c r="P4" s="255"/>
    </row>
    <row r="5" spans="1:16" ht="17" thickBot="1" x14ac:dyDescent="0.25">
      <c r="A5" s="235">
        <v>367</v>
      </c>
      <c r="B5" s="236" t="s">
        <v>64</v>
      </c>
      <c r="C5" s="231" t="s">
        <v>1814</v>
      </c>
      <c r="D5" s="231" t="s">
        <v>1141</v>
      </c>
      <c r="E5" s="232" t="s">
        <v>1559</v>
      </c>
      <c r="F5" s="233">
        <v>2.3099999999999999E-2</v>
      </c>
      <c r="G5" s="232" t="s">
        <v>37</v>
      </c>
      <c r="H5" s="234">
        <v>42411</v>
      </c>
      <c r="I5" s="234">
        <v>42419</v>
      </c>
      <c r="J5" s="232" t="s">
        <v>2482</v>
      </c>
      <c r="K5" s="232" t="s">
        <v>1143</v>
      </c>
      <c r="L5" s="232" t="s">
        <v>1143</v>
      </c>
      <c r="M5" s="232" t="s">
        <v>2483</v>
      </c>
      <c r="N5" s="512" t="s">
        <v>151</v>
      </c>
      <c r="O5" s="513"/>
      <c r="P5" s="255"/>
    </row>
    <row r="6" spans="1:16" ht="18" thickBot="1" x14ac:dyDescent="0.25">
      <c r="A6" s="235">
        <v>422</v>
      </c>
      <c r="B6" s="259" t="s">
        <v>337</v>
      </c>
      <c r="C6" s="231" t="s">
        <v>2484</v>
      </c>
      <c r="D6" s="231" t="s">
        <v>1141</v>
      </c>
      <c r="E6" s="232" t="s">
        <v>1702</v>
      </c>
      <c r="F6" s="233">
        <v>0</v>
      </c>
      <c r="G6" s="232" t="s">
        <v>37</v>
      </c>
      <c r="H6" s="234">
        <v>42425</v>
      </c>
      <c r="I6" s="234">
        <v>42515</v>
      </c>
      <c r="J6" s="232" t="s">
        <v>1164</v>
      </c>
      <c r="K6" s="232" t="s">
        <v>1143</v>
      </c>
      <c r="L6" s="232" t="s">
        <v>2485</v>
      </c>
      <c r="M6" s="232" t="s">
        <v>2486</v>
      </c>
      <c r="N6" s="526" t="s">
        <v>655</v>
      </c>
      <c r="O6" s="527"/>
      <c r="P6" s="255"/>
    </row>
    <row r="7" spans="1:16" ht="17" thickBot="1" x14ac:dyDescent="0.25">
      <c r="A7" s="235">
        <v>886</v>
      </c>
      <c r="B7" s="260" t="s">
        <v>63</v>
      </c>
      <c r="C7" s="230" t="s">
        <v>2487</v>
      </c>
      <c r="D7" s="231" t="s">
        <v>395</v>
      </c>
      <c r="E7" s="232" t="s">
        <v>1702</v>
      </c>
      <c r="F7" s="233">
        <v>0</v>
      </c>
      <c r="G7" s="232" t="s">
        <v>37</v>
      </c>
      <c r="H7" s="234">
        <v>42411</v>
      </c>
      <c r="I7" s="234">
        <v>42404</v>
      </c>
      <c r="J7" s="232" t="s">
        <v>1164</v>
      </c>
      <c r="K7" s="232" t="s">
        <v>1329</v>
      </c>
      <c r="L7" s="232" t="s">
        <v>2488</v>
      </c>
      <c r="M7" s="232" t="s">
        <v>2489</v>
      </c>
      <c r="N7" s="555" t="s">
        <v>113</v>
      </c>
      <c r="O7" s="556"/>
      <c r="P7" s="255"/>
    </row>
    <row r="8" spans="1:16" ht="17" thickBot="1" x14ac:dyDescent="0.25">
      <c r="A8" s="235">
        <v>982</v>
      </c>
      <c r="B8" s="221" t="s">
        <v>13</v>
      </c>
      <c r="C8" s="231" t="s">
        <v>2490</v>
      </c>
      <c r="D8" s="231" t="s">
        <v>1141</v>
      </c>
      <c r="E8" s="232" t="s">
        <v>1702</v>
      </c>
      <c r="F8" s="233">
        <v>0</v>
      </c>
      <c r="G8" s="232" t="s">
        <v>37</v>
      </c>
      <c r="H8" s="234">
        <v>42401</v>
      </c>
      <c r="I8" s="234">
        <v>42402</v>
      </c>
      <c r="J8" s="232" t="s">
        <v>1164</v>
      </c>
      <c r="K8" s="232" t="s">
        <v>1143</v>
      </c>
      <c r="L8" s="232" t="s">
        <v>2491</v>
      </c>
      <c r="M8" s="232" t="s">
        <v>2492</v>
      </c>
      <c r="N8" s="532" t="s">
        <v>1645</v>
      </c>
      <c r="O8" s="533"/>
      <c r="P8" s="255"/>
    </row>
    <row r="9" spans="1:16" ht="18" thickBot="1" x14ac:dyDescent="0.25">
      <c r="A9" s="498">
        <v>994</v>
      </c>
      <c r="B9" s="557" t="s">
        <v>36</v>
      </c>
      <c r="C9" s="498" t="s">
        <v>2493</v>
      </c>
      <c r="D9" s="498" t="s">
        <v>1141</v>
      </c>
      <c r="E9" s="502" t="s">
        <v>1559</v>
      </c>
      <c r="F9" s="504">
        <v>0</v>
      </c>
      <c r="G9" s="502" t="s">
        <v>37</v>
      </c>
      <c r="H9" s="225">
        <v>42404</v>
      </c>
      <c r="I9" s="225">
        <v>42407</v>
      </c>
      <c r="J9" s="223" t="s">
        <v>2494</v>
      </c>
      <c r="K9" s="223" t="s">
        <v>1143</v>
      </c>
      <c r="L9" s="223" t="s">
        <v>1143</v>
      </c>
      <c r="M9" s="223" t="s">
        <v>2495</v>
      </c>
      <c r="N9" s="559" t="s">
        <v>1174</v>
      </c>
      <c r="O9" s="560"/>
      <c r="P9" s="255"/>
    </row>
    <row r="10" spans="1:16" ht="18" thickBot="1" x14ac:dyDescent="0.25">
      <c r="A10" s="499"/>
      <c r="B10" s="558"/>
      <c r="C10" s="499"/>
      <c r="D10" s="499"/>
      <c r="E10" s="503"/>
      <c r="F10" s="505"/>
      <c r="G10" s="503"/>
      <c r="H10" s="510" t="s">
        <v>1145</v>
      </c>
      <c r="I10" s="511"/>
      <c r="J10" s="261" t="s">
        <v>2496</v>
      </c>
      <c r="K10" s="261" t="s">
        <v>1143</v>
      </c>
      <c r="L10" s="261" t="s">
        <v>1143</v>
      </c>
      <c r="M10" s="261" t="s">
        <v>2497</v>
      </c>
      <c r="N10" s="561"/>
      <c r="O10" s="562"/>
      <c r="P10" s="255"/>
    </row>
    <row r="11" spans="1:16" ht="17" thickBot="1" x14ac:dyDescent="0.25">
      <c r="A11" s="256" t="s">
        <v>37</v>
      </c>
      <c r="B11" s="262" t="s">
        <v>64</v>
      </c>
      <c r="C11" s="257" t="s">
        <v>1472</v>
      </c>
      <c r="D11" s="542" t="s">
        <v>1473</v>
      </c>
      <c r="E11" s="543"/>
      <c r="F11" s="543"/>
      <c r="G11" s="544"/>
      <c r="H11" s="542" t="s">
        <v>85</v>
      </c>
      <c r="I11" s="544"/>
      <c r="J11" s="263" t="s">
        <v>2498</v>
      </c>
      <c r="K11" s="263" t="s">
        <v>2499</v>
      </c>
      <c r="L11" s="263" t="s">
        <v>1143</v>
      </c>
      <c r="M11" s="263" t="s">
        <v>2500</v>
      </c>
      <c r="N11" s="563" t="s">
        <v>646</v>
      </c>
      <c r="O11" s="539"/>
      <c r="P11" s="255"/>
    </row>
    <row r="12" spans="1:16" x14ac:dyDescent="0.2">
      <c r="A12" s="564"/>
      <c r="B12" s="565"/>
      <c r="C12" s="565"/>
      <c r="D12" s="565"/>
      <c r="E12" s="565"/>
      <c r="F12" s="565"/>
      <c r="G12" s="565"/>
      <c r="H12" s="565"/>
      <c r="I12" s="565"/>
      <c r="J12" s="565"/>
      <c r="K12" s="565"/>
      <c r="L12" s="565"/>
      <c r="M12" s="565"/>
      <c r="N12" s="565"/>
      <c r="O12" s="566"/>
      <c r="P12" s="255"/>
    </row>
    <row r="13" spans="1:16" x14ac:dyDescent="0.2">
      <c r="A13" s="567"/>
      <c r="B13" s="568"/>
      <c r="C13" s="568"/>
      <c r="D13" s="568"/>
      <c r="E13" s="568"/>
      <c r="F13" s="568"/>
      <c r="G13" s="568"/>
      <c r="H13" s="568"/>
      <c r="I13" s="568"/>
      <c r="J13" s="568"/>
      <c r="K13" s="568"/>
      <c r="L13" s="568"/>
      <c r="M13" s="568"/>
      <c r="N13" s="568"/>
      <c r="O13" s="569"/>
      <c r="P13" s="255"/>
    </row>
    <row r="14" spans="1:16" x14ac:dyDescent="0.2">
      <c r="A14" s="567"/>
      <c r="B14" s="568"/>
      <c r="C14" s="568"/>
      <c r="D14" s="568"/>
      <c r="E14" s="568"/>
      <c r="F14" s="568"/>
      <c r="G14" s="568"/>
      <c r="H14" s="568"/>
      <c r="I14" s="568"/>
      <c r="J14" s="568"/>
      <c r="K14" s="568"/>
      <c r="L14" s="568"/>
      <c r="M14" s="568"/>
      <c r="N14" s="568"/>
      <c r="O14" s="569"/>
      <c r="P14" s="255"/>
    </row>
    <row r="15" spans="1:16" ht="16" thickBot="1" x14ac:dyDescent="0.25">
      <c r="A15" s="570"/>
      <c r="B15" s="571"/>
      <c r="C15" s="571"/>
      <c r="D15" s="571"/>
      <c r="E15" s="571"/>
      <c r="F15" s="571"/>
      <c r="G15" s="571"/>
      <c r="H15" s="571"/>
      <c r="I15" s="571"/>
      <c r="J15" s="571"/>
      <c r="K15" s="571"/>
      <c r="L15" s="571"/>
      <c r="M15" s="571"/>
      <c r="N15" s="571"/>
      <c r="O15" s="572"/>
      <c r="P15" s="255"/>
    </row>
    <row r="16" spans="1:16" ht="17" thickBot="1" x14ac:dyDescent="0.25">
      <c r="A16" s="573" t="s">
        <v>2472</v>
      </c>
      <c r="B16" s="574"/>
      <c r="C16" s="575"/>
      <c r="D16" s="576">
        <v>7</v>
      </c>
      <c r="E16" s="577"/>
      <c r="F16" s="577"/>
      <c r="G16" s="577"/>
      <c r="H16" s="577"/>
      <c r="I16" s="578"/>
      <c r="J16" s="252" t="s">
        <v>2501</v>
      </c>
      <c r="K16" s="253" t="s">
        <v>2499</v>
      </c>
      <c r="L16" s="254" t="s">
        <v>2502</v>
      </c>
      <c r="M16" s="579" t="s">
        <v>2503</v>
      </c>
      <c r="N16" s="580"/>
      <c r="O16" s="581"/>
      <c r="P16" s="255"/>
    </row>
    <row r="17" spans="1:16" ht="17" thickBot="1" x14ac:dyDescent="0.25">
      <c r="A17" s="534" t="s">
        <v>2477</v>
      </c>
      <c r="B17" s="535"/>
      <c r="C17" s="535"/>
      <c r="D17" s="535"/>
      <c r="E17" s="535"/>
      <c r="F17" s="535"/>
      <c r="G17" s="535"/>
      <c r="H17" s="535"/>
      <c r="I17" s="535"/>
      <c r="J17" s="535"/>
      <c r="K17" s="535"/>
      <c r="L17" s="536"/>
      <c r="M17" s="537" t="s">
        <v>2504</v>
      </c>
      <c r="N17" s="538"/>
      <c r="O17" s="539"/>
      <c r="P17" s="255"/>
    </row>
  </sheetData>
  <mergeCells count="26">
    <mergeCell ref="A17:L17"/>
    <mergeCell ref="M17:O17"/>
    <mergeCell ref="H10:I10"/>
    <mergeCell ref="D11:G11"/>
    <mergeCell ref="H11:I11"/>
    <mergeCell ref="N11:O11"/>
    <mergeCell ref="A12:O15"/>
    <mergeCell ref="A16:C16"/>
    <mergeCell ref="D16:I16"/>
    <mergeCell ref="M16:O16"/>
    <mergeCell ref="N7:O7"/>
    <mergeCell ref="N8:O8"/>
    <mergeCell ref="A9:A10"/>
    <mergeCell ref="B9:B10"/>
    <mergeCell ref="C9:C10"/>
    <mergeCell ref="D9:D10"/>
    <mergeCell ref="E9:E10"/>
    <mergeCell ref="F9:F10"/>
    <mergeCell ref="G9:G10"/>
    <mergeCell ref="N9:O10"/>
    <mergeCell ref="N6:O6"/>
    <mergeCell ref="A1:B1"/>
    <mergeCell ref="A2:O2"/>
    <mergeCell ref="N3:O3"/>
    <mergeCell ref="N4:O4"/>
    <mergeCell ref="N5:O5"/>
  </mergeCells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9"/>
  </sheetPr>
  <dimension ref="A1:S26"/>
  <sheetViews>
    <sheetView topLeftCell="G1" workbookViewId="0">
      <selection activeCell="AE15" sqref="AE15"/>
    </sheetView>
  </sheetViews>
  <sheetFormatPr baseColWidth="10" defaultColWidth="8.83203125" defaultRowHeight="15" x14ac:dyDescent="0.2"/>
  <cols>
    <col min="4" max="4" width="27.6640625" bestFit="1" customWidth="1"/>
    <col min="5" max="5" width="18.6640625" bestFit="1" customWidth="1"/>
    <col min="6" max="6" width="17.83203125" bestFit="1" customWidth="1"/>
    <col min="9" max="9" width="11" bestFit="1" customWidth="1"/>
    <col min="10" max="10" width="11.5" bestFit="1" customWidth="1"/>
    <col min="11" max="11" width="15.83203125" bestFit="1" customWidth="1"/>
    <col min="12" max="12" width="16.5" bestFit="1" customWidth="1"/>
    <col min="13" max="13" width="15" bestFit="1" customWidth="1"/>
    <col min="14" max="14" width="15.1640625" bestFit="1" customWidth="1"/>
    <col min="15" max="15" width="13.83203125" bestFit="1" customWidth="1"/>
    <col min="16" max="16" width="16" bestFit="1" customWidth="1"/>
    <col min="17" max="17" width="16.5" bestFit="1" customWidth="1"/>
    <col min="18" max="18" width="16.1640625" bestFit="1" customWidth="1"/>
    <col min="19" max="19" width="18.6640625" bestFit="1" customWidth="1"/>
  </cols>
  <sheetData>
    <row r="1" spans="1:19" ht="16" thickBot="1" x14ac:dyDescent="0.25">
      <c r="A1" s="298"/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645" t="s">
        <v>2916</v>
      </c>
      <c r="S1" s="646"/>
    </row>
    <row r="2" spans="1:19" ht="16" thickBot="1" x14ac:dyDescent="0.25">
      <c r="A2" s="299" t="s">
        <v>279</v>
      </c>
      <c r="B2" s="300" t="s">
        <v>34</v>
      </c>
      <c r="C2" s="300" t="s">
        <v>637</v>
      </c>
      <c r="D2" s="300" t="s">
        <v>73</v>
      </c>
      <c r="E2" s="300" t="s">
        <v>281</v>
      </c>
      <c r="F2" s="300" t="s">
        <v>2917</v>
      </c>
      <c r="G2" s="300" t="s">
        <v>282</v>
      </c>
      <c r="H2" s="301" t="s">
        <v>2918</v>
      </c>
      <c r="I2" s="300" t="s">
        <v>2418</v>
      </c>
      <c r="J2" s="300" t="s">
        <v>1139</v>
      </c>
      <c r="K2" s="300" t="s">
        <v>285</v>
      </c>
      <c r="L2" s="300" t="s">
        <v>286</v>
      </c>
      <c r="M2" s="300" t="s">
        <v>287</v>
      </c>
      <c r="N2" s="300" t="s">
        <v>288</v>
      </c>
      <c r="O2" s="300" t="s">
        <v>289</v>
      </c>
      <c r="P2" s="300" t="s">
        <v>290</v>
      </c>
      <c r="Q2" s="302" t="s">
        <v>24</v>
      </c>
      <c r="R2" s="299" t="s">
        <v>291</v>
      </c>
      <c r="S2" s="300" t="s">
        <v>203</v>
      </c>
    </row>
    <row r="3" spans="1:19" ht="16" thickBot="1" x14ac:dyDescent="0.25">
      <c r="A3" s="320">
        <v>251</v>
      </c>
      <c r="B3" s="351" t="s">
        <v>64</v>
      </c>
      <c r="C3" s="311">
        <v>7</v>
      </c>
      <c r="D3" s="311" t="s">
        <v>3346</v>
      </c>
      <c r="E3" s="311" t="s">
        <v>3007</v>
      </c>
      <c r="F3" s="311" t="s">
        <v>1559</v>
      </c>
      <c r="G3" s="375">
        <v>0</v>
      </c>
      <c r="H3" s="316" t="s">
        <v>3242</v>
      </c>
      <c r="I3" s="323">
        <v>42920</v>
      </c>
      <c r="J3" s="323">
        <v>42920</v>
      </c>
      <c r="K3" s="311" t="s">
        <v>3242</v>
      </c>
      <c r="L3" s="311" t="s">
        <v>295</v>
      </c>
      <c r="M3" s="311" t="s">
        <v>296</v>
      </c>
      <c r="N3" s="311" t="s">
        <v>328</v>
      </c>
      <c r="O3" s="311" t="s">
        <v>297</v>
      </c>
      <c r="P3" s="311" t="s">
        <v>295</v>
      </c>
      <c r="Q3" s="312" t="s">
        <v>3439</v>
      </c>
      <c r="R3" s="352" t="s">
        <v>151</v>
      </c>
      <c r="S3" s="331" t="s">
        <v>3440</v>
      </c>
    </row>
    <row r="4" spans="1:19" ht="16" thickBot="1" x14ac:dyDescent="0.25">
      <c r="A4" s="320">
        <v>331</v>
      </c>
      <c r="B4" s="362" t="s">
        <v>63</v>
      </c>
      <c r="C4" s="311">
        <v>7</v>
      </c>
      <c r="D4" s="311" t="s">
        <v>3441</v>
      </c>
      <c r="E4" s="365" t="s">
        <v>3442</v>
      </c>
      <c r="F4" s="311" t="s">
        <v>1559</v>
      </c>
      <c r="G4" s="375">
        <v>0</v>
      </c>
      <c r="H4" s="311" t="s">
        <v>3443</v>
      </c>
      <c r="I4" s="323">
        <v>42919</v>
      </c>
      <c r="J4" s="366">
        <v>42912</v>
      </c>
      <c r="K4" s="311" t="s">
        <v>3444</v>
      </c>
      <c r="L4" s="311" t="s">
        <v>295</v>
      </c>
      <c r="M4" s="311" t="s">
        <v>296</v>
      </c>
      <c r="N4" s="311" t="s">
        <v>296</v>
      </c>
      <c r="O4" s="311" t="s">
        <v>297</v>
      </c>
      <c r="P4" s="311" t="s">
        <v>295</v>
      </c>
      <c r="Q4" s="312" t="s">
        <v>3445</v>
      </c>
      <c r="R4" s="384" t="s">
        <v>109</v>
      </c>
      <c r="S4" s="331" t="s">
        <v>3446</v>
      </c>
    </row>
    <row r="5" spans="1:19" ht="16" thickBot="1" x14ac:dyDescent="0.25">
      <c r="A5" s="320">
        <v>338</v>
      </c>
      <c r="B5" s="344" t="s">
        <v>102</v>
      </c>
      <c r="C5" s="311">
        <v>7</v>
      </c>
      <c r="D5" s="311" t="s">
        <v>3447</v>
      </c>
      <c r="E5" s="365" t="s">
        <v>3007</v>
      </c>
      <c r="F5" s="311" t="s">
        <v>1559</v>
      </c>
      <c r="G5" s="375">
        <v>0</v>
      </c>
      <c r="H5" s="311" t="s">
        <v>3448</v>
      </c>
      <c r="I5" s="323">
        <v>42948</v>
      </c>
      <c r="J5" s="323">
        <v>42917</v>
      </c>
      <c r="K5" s="311" t="s">
        <v>3449</v>
      </c>
      <c r="L5" s="311" t="s">
        <v>295</v>
      </c>
      <c r="M5" s="311" t="s">
        <v>296</v>
      </c>
      <c r="N5" s="311" t="s">
        <v>296</v>
      </c>
      <c r="O5" s="311" t="s">
        <v>297</v>
      </c>
      <c r="P5" s="311" t="s">
        <v>295</v>
      </c>
      <c r="Q5" s="312" t="s">
        <v>3450</v>
      </c>
      <c r="R5" s="320" t="s">
        <v>3113</v>
      </c>
      <c r="S5" s="331" t="s">
        <v>3451</v>
      </c>
    </row>
    <row r="6" spans="1:19" ht="16" thickBot="1" x14ac:dyDescent="0.25">
      <c r="A6" s="320">
        <v>407</v>
      </c>
      <c r="B6" s="346" t="s">
        <v>53</v>
      </c>
      <c r="C6" s="311">
        <v>7</v>
      </c>
      <c r="D6" s="311" t="s">
        <v>527</v>
      </c>
      <c r="E6" s="311" t="s">
        <v>2313</v>
      </c>
      <c r="F6" s="311" t="s">
        <v>1559</v>
      </c>
      <c r="G6" s="375">
        <v>-0.1283</v>
      </c>
      <c r="H6" s="311" t="s">
        <v>395</v>
      </c>
      <c r="I6" s="323">
        <v>42920</v>
      </c>
      <c r="J6" s="323">
        <v>42934</v>
      </c>
      <c r="K6" s="311" t="s">
        <v>3452</v>
      </c>
      <c r="L6" s="311" t="s">
        <v>295</v>
      </c>
      <c r="M6" s="311" t="s">
        <v>296</v>
      </c>
      <c r="N6" s="311" t="s">
        <v>296</v>
      </c>
      <c r="O6" s="311" t="s">
        <v>297</v>
      </c>
      <c r="P6" s="311" t="s">
        <v>2345</v>
      </c>
      <c r="Q6" s="312" t="s">
        <v>3453</v>
      </c>
      <c r="R6" s="384" t="s">
        <v>109</v>
      </c>
      <c r="S6" s="331" t="s">
        <v>3454</v>
      </c>
    </row>
    <row r="7" spans="1:19" ht="16" thickBot="1" x14ac:dyDescent="0.25">
      <c r="A7" s="320">
        <v>467</v>
      </c>
      <c r="B7" s="346" t="s">
        <v>53</v>
      </c>
      <c r="C7" s="311">
        <v>7</v>
      </c>
      <c r="D7" s="311" t="s">
        <v>544</v>
      </c>
      <c r="E7" s="311" t="s">
        <v>2313</v>
      </c>
      <c r="F7" s="311" t="s">
        <v>1559</v>
      </c>
      <c r="G7" s="375">
        <v>-0.1283</v>
      </c>
      <c r="H7" s="311" t="s">
        <v>395</v>
      </c>
      <c r="I7" s="323">
        <v>42920</v>
      </c>
      <c r="J7" s="323">
        <v>42934</v>
      </c>
      <c r="K7" s="311" t="s">
        <v>3452</v>
      </c>
      <c r="L7" s="311" t="s">
        <v>295</v>
      </c>
      <c r="M7" s="311" t="s">
        <v>296</v>
      </c>
      <c r="N7" s="311" t="s">
        <v>296</v>
      </c>
      <c r="O7" s="311" t="s">
        <v>297</v>
      </c>
      <c r="P7" s="311" t="s">
        <v>295</v>
      </c>
      <c r="Q7" s="312" t="s">
        <v>3453</v>
      </c>
      <c r="R7" s="384" t="s">
        <v>109</v>
      </c>
      <c r="S7" s="331" t="s">
        <v>3454</v>
      </c>
    </row>
    <row r="8" spans="1:19" ht="16" thickBot="1" x14ac:dyDescent="0.25">
      <c r="A8" s="320">
        <v>478</v>
      </c>
      <c r="B8" s="346" t="s">
        <v>53</v>
      </c>
      <c r="C8" s="311">
        <v>7</v>
      </c>
      <c r="D8" s="311" t="s">
        <v>3455</v>
      </c>
      <c r="E8" s="311" t="s">
        <v>2313</v>
      </c>
      <c r="F8" s="311" t="s">
        <v>2430</v>
      </c>
      <c r="G8" s="322">
        <v>-0.115</v>
      </c>
      <c r="H8" s="311" t="s">
        <v>395</v>
      </c>
      <c r="I8" s="323">
        <v>42930</v>
      </c>
      <c r="J8" s="323">
        <v>42940</v>
      </c>
      <c r="K8" s="311" t="s">
        <v>294</v>
      </c>
      <c r="L8" s="311" t="s">
        <v>3456</v>
      </c>
      <c r="M8" s="311" t="s">
        <v>296</v>
      </c>
      <c r="N8" s="311" t="s">
        <v>296</v>
      </c>
      <c r="O8" s="311" t="s">
        <v>297</v>
      </c>
      <c r="P8" s="311" t="s">
        <v>295</v>
      </c>
      <c r="Q8" s="312" t="s">
        <v>3456</v>
      </c>
      <c r="R8" s="327" t="s">
        <v>109</v>
      </c>
      <c r="S8" s="331" t="s">
        <v>3457</v>
      </c>
    </row>
    <row r="9" spans="1:19" ht="16" thickBot="1" x14ac:dyDescent="0.25">
      <c r="A9" s="320">
        <v>4849</v>
      </c>
      <c r="B9" s="326" t="s">
        <v>13</v>
      </c>
      <c r="C9" s="311">
        <v>7</v>
      </c>
      <c r="D9" s="311" t="s">
        <v>3458</v>
      </c>
      <c r="E9" s="311" t="s">
        <v>3320</v>
      </c>
      <c r="F9" s="311" t="s">
        <v>3459</v>
      </c>
      <c r="G9" s="375">
        <v>0</v>
      </c>
      <c r="H9" s="311" t="s">
        <v>3460</v>
      </c>
      <c r="I9" s="323">
        <v>42942</v>
      </c>
      <c r="J9" s="323">
        <v>42944</v>
      </c>
      <c r="K9" s="311" t="s">
        <v>3140</v>
      </c>
      <c r="L9" s="311" t="s">
        <v>295</v>
      </c>
      <c r="M9" s="311" t="s">
        <v>296</v>
      </c>
      <c r="N9" s="311" t="s">
        <v>296</v>
      </c>
      <c r="O9" s="311" t="s">
        <v>297</v>
      </c>
      <c r="P9" s="311" t="s">
        <v>3461</v>
      </c>
      <c r="Q9" s="312" t="s">
        <v>3462</v>
      </c>
      <c r="R9" s="327" t="s">
        <v>109</v>
      </c>
      <c r="S9" s="331" t="s">
        <v>3463</v>
      </c>
    </row>
    <row r="10" spans="1:19" ht="16" thickBot="1" x14ac:dyDescent="0.25">
      <c r="A10" s="320">
        <v>680</v>
      </c>
      <c r="B10" s="362" t="s">
        <v>63</v>
      </c>
      <c r="C10" s="311">
        <v>7</v>
      </c>
      <c r="D10" s="311" t="s">
        <v>1649</v>
      </c>
      <c r="E10" s="311" t="s">
        <v>2313</v>
      </c>
      <c r="F10" s="311" t="s">
        <v>2430</v>
      </c>
      <c r="G10" s="322">
        <v>-0.12039999999999999</v>
      </c>
      <c r="H10" s="311" t="s">
        <v>294</v>
      </c>
      <c r="I10" s="323">
        <v>42923</v>
      </c>
      <c r="J10" s="323">
        <v>42922</v>
      </c>
      <c r="K10" s="311" t="s">
        <v>294</v>
      </c>
      <c r="L10" s="311" t="s">
        <v>3464</v>
      </c>
      <c r="M10" s="311" t="s">
        <v>296</v>
      </c>
      <c r="N10" s="311" t="s">
        <v>408</v>
      </c>
      <c r="O10" s="311" t="s">
        <v>297</v>
      </c>
      <c r="P10" s="311" t="s">
        <v>295</v>
      </c>
      <c r="Q10" s="312" t="s">
        <v>3464</v>
      </c>
      <c r="R10" s="327" t="s">
        <v>109</v>
      </c>
      <c r="S10" s="331" t="s">
        <v>3465</v>
      </c>
    </row>
    <row r="11" spans="1:19" ht="16" thickBot="1" x14ac:dyDescent="0.25">
      <c r="A11" s="320">
        <v>701</v>
      </c>
      <c r="B11" s="346" t="s">
        <v>53</v>
      </c>
      <c r="C11" s="311">
        <v>7</v>
      </c>
      <c r="D11" s="311" t="s">
        <v>3466</v>
      </c>
      <c r="E11" s="311" t="s">
        <v>3320</v>
      </c>
      <c r="F11" s="311" t="s">
        <v>1559</v>
      </c>
      <c r="G11" s="375">
        <v>-5.7000000000000002E-2</v>
      </c>
      <c r="H11" s="311" t="s">
        <v>3251</v>
      </c>
      <c r="I11" s="323">
        <v>42921</v>
      </c>
      <c r="J11" s="323">
        <v>42934</v>
      </c>
      <c r="K11" s="311" t="s">
        <v>3467</v>
      </c>
      <c r="L11" s="311" t="s">
        <v>295</v>
      </c>
      <c r="M11" s="311" t="s">
        <v>296</v>
      </c>
      <c r="N11" s="311" t="s">
        <v>296</v>
      </c>
      <c r="O11" s="311" t="s">
        <v>297</v>
      </c>
      <c r="P11" s="311" t="s">
        <v>295</v>
      </c>
      <c r="Q11" s="312" t="s">
        <v>3468</v>
      </c>
      <c r="R11" s="327" t="s">
        <v>109</v>
      </c>
      <c r="S11" s="331" t="s">
        <v>3469</v>
      </c>
    </row>
    <row r="12" spans="1:19" ht="16" thickBot="1" x14ac:dyDescent="0.25">
      <c r="A12" s="320">
        <v>701</v>
      </c>
      <c r="B12" s="346" t="s">
        <v>53</v>
      </c>
      <c r="C12" s="311">
        <v>7</v>
      </c>
      <c r="D12" s="311" t="s">
        <v>3466</v>
      </c>
      <c r="E12" s="311" t="s">
        <v>3320</v>
      </c>
      <c r="F12" s="311" t="s">
        <v>1702</v>
      </c>
      <c r="G12" s="375">
        <v>0</v>
      </c>
      <c r="H12" s="311" t="s">
        <v>3470</v>
      </c>
      <c r="I12" s="323">
        <v>42940</v>
      </c>
      <c r="J12" s="323">
        <v>42942</v>
      </c>
      <c r="K12" s="311" t="s">
        <v>294</v>
      </c>
      <c r="L12" s="311" t="s">
        <v>295</v>
      </c>
      <c r="M12" s="311" t="s">
        <v>296</v>
      </c>
      <c r="N12" s="311" t="s">
        <v>296</v>
      </c>
      <c r="O12" s="311" t="s">
        <v>297</v>
      </c>
      <c r="P12" s="311" t="s">
        <v>3471</v>
      </c>
      <c r="Q12" s="312" t="s">
        <v>3472</v>
      </c>
      <c r="R12" s="327" t="s">
        <v>109</v>
      </c>
      <c r="S12" s="331" t="s">
        <v>3473</v>
      </c>
    </row>
    <row r="13" spans="1:19" ht="16" thickBot="1" x14ac:dyDescent="0.25">
      <c r="A13" s="385">
        <v>820</v>
      </c>
      <c r="B13" s="347" t="s">
        <v>337</v>
      </c>
      <c r="C13" s="311">
        <v>7</v>
      </c>
      <c r="D13" s="311" t="s">
        <v>3474</v>
      </c>
      <c r="E13" s="311" t="s">
        <v>3320</v>
      </c>
      <c r="F13" s="365" t="s">
        <v>2430</v>
      </c>
      <c r="G13" s="375">
        <v>0</v>
      </c>
      <c r="H13" s="311" t="s">
        <v>3475</v>
      </c>
      <c r="I13" s="323">
        <v>42944</v>
      </c>
      <c r="J13" s="323">
        <v>42917</v>
      </c>
      <c r="K13" s="311" t="s">
        <v>294</v>
      </c>
      <c r="L13" s="311" t="s">
        <v>3476</v>
      </c>
      <c r="M13" s="311" t="s">
        <v>296</v>
      </c>
      <c r="N13" s="311" t="s">
        <v>296</v>
      </c>
      <c r="O13" s="311" t="s">
        <v>297</v>
      </c>
      <c r="P13" s="311" t="s">
        <v>295</v>
      </c>
      <c r="Q13" s="312" t="s">
        <v>3476</v>
      </c>
      <c r="R13" s="348" t="s">
        <v>641</v>
      </c>
      <c r="S13" s="331" t="s">
        <v>3477</v>
      </c>
    </row>
    <row r="14" spans="1:19" ht="16" thickBot="1" x14ac:dyDescent="0.25">
      <c r="A14" s="320">
        <v>898</v>
      </c>
      <c r="B14" s="346" t="s">
        <v>53</v>
      </c>
      <c r="C14" s="311">
        <v>7</v>
      </c>
      <c r="D14" s="311" t="s">
        <v>3478</v>
      </c>
      <c r="E14" s="311" t="s">
        <v>2313</v>
      </c>
      <c r="F14" s="311" t="s">
        <v>1559</v>
      </c>
      <c r="G14" s="322">
        <v>-5.5E-2</v>
      </c>
      <c r="H14" s="311"/>
      <c r="I14" s="323">
        <v>42928</v>
      </c>
      <c r="J14" s="323">
        <v>42940</v>
      </c>
      <c r="K14" s="311" t="s">
        <v>3479</v>
      </c>
      <c r="L14" s="311" t="s">
        <v>295</v>
      </c>
      <c r="M14" s="311" t="s">
        <v>470</v>
      </c>
      <c r="N14" s="311" t="s">
        <v>296</v>
      </c>
      <c r="O14" s="311" t="s">
        <v>297</v>
      </c>
      <c r="P14" s="311" t="s">
        <v>295</v>
      </c>
      <c r="Q14" s="312" t="s">
        <v>3480</v>
      </c>
      <c r="R14" s="350" t="s">
        <v>115</v>
      </c>
      <c r="S14" s="331" t="s">
        <v>3481</v>
      </c>
    </row>
    <row r="15" spans="1:19" ht="16" thickBot="1" x14ac:dyDescent="0.25">
      <c r="A15" s="320">
        <v>992</v>
      </c>
      <c r="B15" s="346" t="s">
        <v>53</v>
      </c>
      <c r="C15" s="311">
        <v>7</v>
      </c>
      <c r="D15" s="311" t="s">
        <v>2508</v>
      </c>
      <c r="E15" s="311" t="s">
        <v>2313</v>
      </c>
      <c r="F15" s="311" t="s">
        <v>1559</v>
      </c>
      <c r="G15" s="322">
        <v>-0.12709999999999999</v>
      </c>
      <c r="H15" s="311" t="s">
        <v>395</v>
      </c>
      <c r="I15" s="323">
        <v>42916</v>
      </c>
      <c r="J15" s="323">
        <v>42917</v>
      </c>
      <c r="K15" s="311" t="s">
        <v>3482</v>
      </c>
      <c r="L15" s="311" t="s">
        <v>295</v>
      </c>
      <c r="M15" s="311" t="s">
        <v>296</v>
      </c>
      <c r="N15" s="311" t="s">
        <v>296</v>
      </c>
      <c r="O15" s="311" t="s">
        <v>297</v>
      </c>
      <c r="P15" s="311" t="s">
        <v>295</v>
      </c>
      <c r="Q15" s="312" t="s">
        <v>3483</v>
      </c>
      <c r="R15" s="345" t="s">
        <v>501</v>
      </c>
      <c r="S15" s="331" t="s">
        <v>3484</v>
      </c>
    </row>
    <row r="16" spans="1:19" ht="16" thickBot="1" x14ac:dyDescent="0.25">
      <c r="A16" s="320">
        <v>4813</v>
      </c>
      <c r="B16" s="346" t="s">
        <v>53</v>
      </c>
      <c r="C16" s="311">
        <v>7</v>
      </c>
      <c r="D16" s="311" t="s">
        <v>3485</v>
      </c>
      <c r="E16" s="311" t="s">
        <v>3320</v>
      </c>
      <c r="F16" s="311" t="s">
        <v>2430</v>
      </c>
      <c r="G16" s="375">
        <v>0</v>
      </c>
      <c r="H16" s="311" t="s">
        <v>3486</v>
      </c>
      <c r="I16" s="323">
        <v>42922</v>
      </c>
      <c r="J16" s="323">
        <v>42922</v>
      </c>
      <c r="K16" s="311" t="s">
        <v>294</v>
      </c>
      <c r="L16" s="311" t="s">
        <v>3487</v>
      </c>
      <c r="M16" s="311" t="s">
        <v>296</v>
      </c>
      <c r="N16" s="311" t="s">
        <v>296</v>
      </c>
      <c r="O16" s="311" t="s">
        <v>297</v>
      </c>
      <c r="P16" s="311" t="s">
        <v>295</v>
      </c>
      <c r="Q16" s="312" t="s">
        <v>3488</v>
      </c>
      <c r="R16" s="386" t="s">
        <v>3489</v>
      </c>
      <c r="S16" s="331" t="s">
        <v>3490</v>
      </c>
    </row>
    <row r="17" spans="1:19" ht="16" thickBot="1" x14ac:dyDescent="0.25">
      <c r="A17" s="320">
        <v>4822</v>
      </c>
      <c r="B17" s="370" t="s">
        <v>36</v>
      </c>
      <c r="C17" s="311">
        <v>7</v>
      </c>
      <c r="D17" s="311" t="s">
        <v>3491</v>
      </c>
      <c r="E17" s="311" t="s">
        <v>3320</v>
      </c>
      <c r="F17" s="311" t="s">
        <v>3492</v>
      </c>
      <c r="G17" s="375">
        <v>0</v>
      </c>
      <c r="H17" s="311" t="s">
        <v>3493</v>
      </c>
      <c r="I17" s="323">
        <v>42941</v>
      </c>
      <c r="J17" s="323">
        <v>42943</v>
      </c>
      <c r="K17" s="311" t="s">
        <v>294</v>
      </c>
      <c r="L17" s="311" t="s">
        <v>3494</v>
      </c>
      <c r="M17" s="311" t="s">
        <v>296</v>
      </c>
      <c r="N17" s="311" t="s">
        <v>296</v>
      </c>
      <c r="O17" s="311" t="s">
        <v>297</v>
      </c>
      <c r="P17" s="311" t="s">
        <v>3495</v>
      </c>
      <c r="Q17" s="312" t="s">
        <v>3496</v>
      </c>
      <c r="R17" s="320" t="s">
        <v>628</v>
      </c>
      <c r="S17" s="331" t="s">
        <v>3497</v>
      </c>
    </row>
    <row r="18" spans="1:19" ht="16" thickBot="1" x14ac:dyDescent="0.25">
      <c r="A18" s="320">
        <v>4823</v>
      </c>
      <c r="B18" s="347" t="s">
        <v>337</v>
      </c>
      <c r="C18" s="311">
        <v>7</v>
      </c>
      <c r="D18" s="311" t="s">
        <v>3498</v>
      </c>
      <c r="E18" s="311" t="s">
        <v>2313</v>
      </c>
      <c r="F18" s="365" t="s">
        <v>3499</v>
      </c>
      <c r="G18" s="375">
        <v>-7.8899999999999998E-2</v>
      </c>
      <c r="H18" s="311"/>
      <c r="I18" s="323">
        <v>42929</v>
      </c>
      <c r="J18" s="323">
        <v>42909</v>
      </c>
      <c r="K18" s="311" t="s">
        <v>3500</v>
      </c>
      <c r="L18" s="311" t="s">
        <v>295</v>
      </c>
      <c r="M18" s="311" t="s">
        <v>296</v>
      </c>
      <c r="N18" s="311" t="s">
        <v>296</v>
      </c>
      <c r="O18" s="311" t="s">
        <v>297</v>
      </c>
      <c r="P18" s="311" t="s">
        <v>295</v>
      </c>
      <c r="Q18" s="312" t="s">
        <v>3501</v>
      </c>
      <c r="R18" s="386" t="s">
        <v>3489</v>
      </c>
      <c r="S18" s="331" t="s">
        <v>3502</v>
      </c>
    </row>
    <row r="19" spans="1:19" ht="16" thickBot="1" x14ac:dyDescent="0.25">
      <c r="A19" s="305">
        <v>4824</v>
      </c>
      <c r="B19" s="328" t="s">
        <v>64</v>
      </c>
      <c r="C19" s="307">
        <v>7</v>
      </c>
      <c r="D19" s="307" t="s">
        <v>3503</v>
      </c>
      <c r="E19" s="307" t="s">
        <v>2313</v>
      </c>
      <c r="F19" s="307" t="s">
        <v>1702</v>
      </c>
      <c r="G19" s="308">
        <v>-2.3800000000000002E-2</v>
      </c>
      <c r="H19" s="307"/>
      <c r="I19" s="310">
        <v>42916</v>
      </c>
      <c r="J19" s="310">
        <v>42920</v>
      </c>
      <c r="K19" s="307" t="s">
        <v>294</v>
      </c>
      <c r="L19" s="307" t="s">
        <v>295</v>
      </c>
      <c r="M19" s="307" t="s">
        <v>296</v>
      </c>
      <c r="N19" s="307" t="s">
        <v>296</v>
      </c>
      <c r="O19" s="307" t="s">
        <v>297</v>
      </c>
      <c r="P19" s="307" t="s">
        <v>3504</v>
      </c>
      <c r="Q19" s="69" t="s">
        <v>3505</v>
      </c>
      <c r="R19" s="318" t="s">
        <v>109</v>
      </c>
      <c r="S19" s="319" t="s">
        <v>3506</v>
      </c>
    </row>
    <row r="20" spans="1:19" ht="16" thickBot="1" x14ac:dyDescent="0.25">
      <c r="A20" s="377">
        <v>0</v>
      </c>
      <c r="B20" s="329" t="s">
        <v>64</v>
      </c>
      <c r="C20" s="316">
        <v>7</v>
      </c>
      <c r="D20" s="316" t="s">
        <v>1472</v>
      </c>
      <c r="E20" s="657" t="s">
        <v>2994</v>
      </c>
      <c r="F20" s="695"/>
      <c r="G20" s="387">
        <v>0</v>
      </c>
      <c r="H20" s="316" t="s">
        <v>395</v>
      </c>
      <c r="I20" s="316" t="s">
        <v>37</v>
      </c>
      <c r="J20" s="317">
        <v>42917</v>
      </c>
      <c r="K20" s="316" t="s">
        <v>3507</v>
      </c>
      <c r="L20" s="316" t="s">
        <v>3508</v>
      </c>
      <c r="M20" s="316" t="s">
        <v>296</v>
      </c>
      <c r="N20" s="316" t="s">
        <v>296</v>
      </c>
      <c r="O20" s="316" t="s">
        <v>297</v>
      </c>
      <c r="P20" s="316" t="s">
        <v>943</v>
      </c>
      <c r="Q20" s="316" t="s">
        <v>3509</v>
      </c>
      <c r="R20" s="374" t="s">
        <v>1951</v>
      </c>
      <c r="S20" s="388" t="s">
        <v>3510</v>
      </c>
    </row>
    <row r="21" spans="1:19" ht="16" thickBot="1" x14ac:dyDescent="0.25">
      <c r="A21" s="36"/>
      <c r="B21" s="36"/>
      <c r="C21" s="36"/>
      <c r="D21" s="36"/>
      <c r="E21" s="36"/>
      <c r="F21" s="36"/>
      <c r="G21" s="36"/>
      <c r="H21" s="389">
        <v>48954.48</v>
      </c>
      <c r="I21" s="36"/>
      <c r="J21" s="36"/>
      <c r="K21" s="343" t="s">
        <v>3511</v>
      </c>
      <c r="L21" s="357" t="s">
        <v>3512</v>
      </c>
      <c r="M21" s="357" t="s">
        <v>296</v>
      </c>
      <c r="N21" s="357" t="s">
        <v>296</v>
      </c>
      <c r="O21" s="357" t="s">
        <v>297</v>
      </c>
      <c r="P21" s="357" t="s">
        <v>3513</v>
      </c>
      <c r="Q21" s="357" t="s">
        <v>3514</v>
      </c>
      <c r="R21" s="36"/>
      <c r="S21" s="358" t="s">
        <v>3515</v>
      </c>
    </row>
    <row r="22" spans="1:19" ht="16" thickBot="1" x14ac:dyDescent="0.25">
      <c r="A22" s="36"/>
      <c r="B22" s="36"/>
      <c r="C22" s="36"/>
      <c r="D22" s="335" t="s">
        <v>377</v>
      </c>
      <c r="E22" s="336">
        <v>18</v>
      </c>
      <c r="F22" s="337" t="s">
        <v>378</v>
      </c>
      <c r="G22" s="338">
        <v>-4.6300000000000001E-2</v>
      </c>
      <c r="H22" s="36"/>
      <c r="I22" s="36"/>
      <c r="J22" s="36"/>
      <c r="K22" s="359">
        <v>0.50149999999999995</v>
      </c>
      <c r="L22" s="360">
        <v>0.49340000000000001</v>
      </c>
      <c r="M22" s="360">
        <v>0</v>
      </c>
      <c r="N22" s="360">
        <v>0</v>
      </c>
      <c r="O22" s="360">
        <v>0</v>
      </c>
      <c r="P22" s="360">
        <v>5.1000000000000004E-3</v>
      </c>
      <c r="Q22" s="360">
        <v>1</v>
      </c>
      <c r="R22" s="36"/>
      <c r="S22" s="341" t="s">
        <v>3516</v>
      </c>
    </row>
    <row r="23" spans="1:19" ht="16" thickBo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</row>
    <row r="24" spans="1:19" x14ac:dyDescent="0.2">
      <c r="A24" s="696"/>
      <c r="B24" s="696"/>
      <c r="C24" s="696"/>
      <c r="D24" s="696"/>
      <c r="E24" s="696"/>
      <c r="F24" s="697"/>
      <c r="G24" s="698" t="s">
        <v>3074</v>
      </c>
      <c r="H24" s="699"/>
      <c r="I24" s="699"/>
      <c r="J24" s="700"/>
      <c r="K24" s="727" t="s">
        <v>3517</v>
      </c>
      <c r="L24" s="709" t="s">
        <v>3518</v>
      </c>
      <c r="M24" s="709" t="s">
        <v>296</v>
      </c>
      <c r="N24" s="709" t="s">
        <v>3519</v>
      </c>
      <c r="O24" s="709" t="s">
        <v>297</v>
      </c>
      <c r="P24" s="709" t="s">
        <v>3520</v>
      </c>
      <c r="Q24" s="709" t="s">
        <v>3521</v>
      </c>
      <c r="R24" s="706"/>
      <c r="S24" s="696"/>
    </row>
    <row r="25" spans="1:19" ht="16" thickBot="1" x14ac:dyDescent="0.25">
      <c r="A25" s="696"/>
      <c r="B25" s="696"/>
      <c r="C25" s="696"/>
      <c r="D25" s="696"/>
      <c r="E25" s="696"/>
      <c r="F25" s="697"/>
      <c r="G25" s="701" t="s">
        <v>3075</v>
      </c>
      <c r="H25" s="702"/>
      <c r="I25" s="702"/>
      <c r="J25" s="703"/>
      <c r="K25" s="728"/>
      <c r="L25" s="710"/>
      <c r="M25" s="710"/>
      <c r="N25" s="710"/>
      <c r="O25" s="710"/>
      <c r="P25" s="710"/>
      <c r="Q25" s="710"/>
      <c r="R25" s="706"/>
      <c r="S25" s="696"/>
    </row>
    <row r="26" spans="1:19" ht="16" thickBo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43" t="s">
        <v>282</v>
      </c>
      <c r="K26" s="360">
        <v>0.49320000000000003</v>
      </c>
      <c r="L26" s="360">
        <v>0.38009999999999999</v>
      </c>
      <c r="M26" s="360">
        <v>0</v>
      </c>
      <c r="N26" s="360">
        <v>0.122</v>
      </c>
      <c r="O26" s="360">
        <v>0</v>
      </c>
      <c r="P26" s="360">
        <v>4.7000000000000002E-3</v>
      </c>
      <c r="Q26" s="360">
        <v>1</v>
      </c>
      <c r="R26" s="36"/>
      <c r="S26" s="36"/>
    </row>
  </sheetData>
  <mergeCells count="19">
    <mergeCell ref="N24:N25"/>
    <mergeCell ref="O24:O25"/>
    <mergeCell ref="P24:P25"/>
    <mergeCell ref="R1:S1"/>
    <mergeCell ref="E20:F20"/>
    <mergeCell ref="F24:F25"/>
    <mergeCell ref="G24:J24"/>
    <mergeCell ref="G25:J25"/>
    <mergeCell ref="Q24:Q25"/>
    <mergeCell ref="R24:R25"/>
    <mergeCell ref="S24:S25"/>
    <mergeCell ref="K24:K25"/>
    <mergeCell ref="L24:L25"/>
    <mergeCell ref="M24:M25"/>
    <mergeCell ref="A24:A25"/>
    <mergeCell ref="B24:B25"/>
    <mergeCell ref="C24:C25"/>
    <mergeCell ref="D24:D25"/>
    <mergeCell ref="E24:E25"/>
  </mergeCells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5"/>
  </sheetPr>
  <dimension ref="A1:S19"/>
  <sheetViews>
    <sheetView topLeftCell="F1" workbookViewId="0">
      <selection activeCell="T32" sqref="T32"/>
    </sheetView>
  </sheetViews>
  <sheetFormatPr baseColWidth="10" defaultColWidth="9.1640625" defaultRowHeight="15" x14ac:dyDescent="0.2"/>
  <cols>
    <col min="1" max="1" width="6.83203125" style="6" bestFit="1" customWidth="1"/>
    <col min="2" max="2" width="11" style="6" bestFit="1" customWidth="1"/>
    <col min="3" max="3" width="5.33203125" style="6" bestFit="1" customWidth="1"/>
    <col min="4" max="4" width="24.5" style="6" bestFit="1" customWidth="1"/>
    <col min="5" max="5" width="14.5" style="6" bestFit="1" customWidth="1"/>
    <col min="6" max="6" width="14" style="6" bestFit="1" customWidth="1"/>
    <col min="7" max="7" width="7.33203125" style="6" bestFit="1" customWidth="1"/>
    <col min="8" max="8" width="2.33203125" style="6" bestFit="1" customWidth="1"/>
    <col min="9" max="9" width="11" style="6" bestFit="1" customWidth="1"/>
    <col min="10" max="10" width="11.5" style="6" bestFit="1" customWidth="1"/>
    <col min="11" max="11" width="16" style="6" bestFit="1" customWidth="1"/>
    <col min="12" max="12" width="16.5" style="6" bestFit="1" customWidth="1"/>
    <col min="13" max="13" width="15" style="6" bestFit="1" customWidth="1"/>
    <col min="14" max="14" width="15.83203125" style="6" bestFit="1" customWidth="1"/>
    <col min="15" max="15" width="13.83203125" style="6" bestFit="1" customWidth="1"/>
    <col min="16" max="16" width="16" style="6" bestFit="1" customWidth="1"/>
    <col min="17" max="17" width="16.5" style="6" bestFit="1" customWidth="1"/>
    <col min="18" max="18" width="22.1640625" style="6" customWidth="1"/>
    <col min="19" max="19" width="18.83203125" style="6" bestFit="1" customWidth="1"/>
    <col min="20" max="16384" width="9.1640625" style="6"/>
  </cols>
  <sheetData>
    <row r="1" spans="1:19" ht="28" x14ac:dyDescent="0.2">
      <c r="A1" s="67" t="s">
        <v>279</v>
      </c>
      <c r="B1" s="67" t="s">
        <v>34</v>
      </c>
      <c r="C1" s="67" t="s">
        <v>637</v>
      </c>
      <c r="D1" s="67" t="s">
        <v>73</v>
      </c>
      <c r="E1" s="67" t="s">
        <v>281</v>
      </c>
      <c r="F1" s="67" t="s">
        <v>280</v>
      </c>
      <c r="G1" s="67" t="s">
        <v>282</v>
      </c>
      <c r="H1" s="67" t="s">
        <v>14</v>
      </c>
      <c r="I1" s="67" t="s">
        <v>283</v>
      </c>
      <c r="J1" s="67" t="s">
        <v>284</v>
      </c>
      <c r="K1" s="67" t="s">
        <v>285</v>
      </c>
      <c r="L1" s="67" t="s">
        <v>286</v>
      </c>
      <c r="M1" s="67" t="s">
        <v>287</v>
      </c>
      <c r="N1" s="67" t="s">
        <v>288</v>
      </c>
      <c r="O1" s="67" t="s">
        <v>289</v>
      </c>
      <c r="P1" s="67" t="s">
        <v>290</v>
      </c>
      <c r="Q1" s="67" t="s">
        <v>24</v>
      </c>
      <c r="R1" s="67" t="s">
        <v>291</v>
      </c>
      <c r="S1" s="67" t="s">
        <v>203</v>
      </c>
    </row>
    <row r="2" spans="1:19" x14ac:dyDescent="0.2">
      <c r="A2" s="38">
        <v>43</v>
      </c>
      <c r="B2" s="39" t="s">
        <v>102</v>
      </c>
      <c r="C2" s="38">
        <v>8</v>
      </c>
      <c r="D2" s="38" t="s">
        <v>1060</v>
      </c>
      <c r="E2" s="38" t="s">
        <v>293</v>
      </c>
      <c r="F2" s="38" t="s">
        <v>37</v>
      </c>
      <c r="G2" s="40">
        <v>0</v>
      </c>
      <c r="H2" s="38" t="s">
        <v>37</v>
      </c>
      <c r="I2" s="41">
        <v>42944</v>
      </c>
      <c r="J2" s="41">
        <v>42967</v>
      </c>
      <c r="K2" s="38" t="s">
        <v>294</v>
      </c>
      <c r="L2" s="38" t="s">
        <v>295</v>
      </c>
      <c r="M2" s="38" t="s">
        <v>296</v>
      </c>
      <c r="N2" s="38" t="s">
        <v>1061</v>
      </c>
      <c r="O2" s="38" t="s">
        <v>297</v>
      </c>
      <c r="P2" s="38" t="s">
        <v>295</v>
      </c>
      <c r="Q2" s="38" t="s">
        <v>1062</v>
      </c>
      <c r="R2" s="45" t="s">
        <v>304</v>
      </c>
      <c r="S2" s="38" t="s">
        <v>1063</v>
      </c>
    </row>
    <row r="3" spans="1:19" x14ac:dyDescent="0.2">
      <c r="A3" s="38">
        <v>85</v>
      </c>
      <c r="B3" s="44" t="s">
        <v>13</v>
      </c>
      <c r="C3" s="38">
        <v>8</v>
      </c>
      <c r="D3" s="38" t="s">
        <v>1064</v>
      </c>
      <c r="E3" s="38" t="s">
        <v>293</v>
      </c>
      <c r="F3" s="38" t="s">
        <v>37</v>
      </c>
      <c r="G3" s="40">
        <v>0</v>
      </c>
      <c r="H3" s="38" t="s">
        <v>395</v>
      </c>
      <c r="I3" s="41">
        <v>42963</v>
      </c>
      <c r="J3" s="41">
        <v>42965</v>
      </c>
      <c r="K3" s="38" t="s">
        <v>294</v>
      </c>
      <c r="L3" s="38" t="s">
        <v>1065</v>
      </c>
      <c r="M3" s="38" t="s">
        <v>296</v>
      </c>
      <c r="N3" s="38" t="s">
        <v>844</v>
      </c>
      <c r="O3" s="38" t="s">
        <v>297</v>
      </c>
      <c r="P3" s="38" t="s">
        <v>295</v>
      </c>
      <c r="Q3" s="38" t="s">
        <v>1065</v>
      </c>
      <c r="R3" s="59" t="s">
        <v>1066</v>
      </c>
      <c r="S3" s="38" t="s">
        <v>1067</v>
      </c>
    </row>
    <row r="4" spans="1:19" x14ac:dyDescent="0.2">
      <c r="A4" s="38">
        <v>155</v>
      </c>
      <c r="B4" s="39" t="s">
        <v>102</v>
      </c>
      <c r="C4" s="38">
        <v>8</v>
      </c>
      <c r="D4" s="38" t="s">
        <v>1068</v>
      </c>
      <c r="E4" s="38" t="s">
        <v>313</v>
      </c>
      <c r="F4" s="38" t="s">
        <v>37</v>
      </c>
      <c r="G4" s="40">
        <v>-6.9599999999999995E-2</v>
      </c>
      <c r="H4" s="38" t="s">
        <v>395</v>
      </c>
      <c r="I4" s="41">
        <v>42975</v>
      </c>
      <c r="J4" s="41">
        <v>42948</v>
      </c>
      <c r="K4" s="38" t="s">
        <v>294</v>
      </c>
      <c r="L4" s="38" t="s">
        <v>1069</v>
      </c>
      <c r="M4" s="38" t="s">
        <v>296</v>
      </c>
      <c r="N4" s="38" t="s">
        <v>844</v>
      </c>
      <c r="O4" s="38" t="s">
        <v>297</v>
      </c>
      <c r="P4" s="38" t="s">
        <v>295</v>
      </c>
      <c r="Q4" s="38" t="s">
        <v>1070</v>
      </c>
      <c r="R4" s="44" t="s">
        <v>641</v>
      </c>
      <c r="S4" s="38" t="s">
        <v>1071</v>
      </c>
    </row>
    <row r="5" spans="1:19" x14ac:dyDescent="0.2">
      <c r="A5" s="38">
        <v>180</v>
      </c>
      <c r="B5" s="73" t="s">
        <v>53</v>
      </c>
      <c r="C5" s="38">
        <v>8</v>
      </c>
      <c r="D5" s="38" t="s">
        <v>1072</v>
      </c>
      <c r="E5" s="38" t="s">
        <v>293</v>
      </c>
      <c r="F5" s="38" t="s">
        <v>37</v>
      </c>
      <c r="G5" s="40">
        <v>0</v>
      </c>
      <c r="H5" s="38" t="s">
        <v>395</v>
      </c>
      <c r="I5" s="41">
        <v>42943</v>
      </c>
      <c r="J5" s="41">
        <v>42948</v>
      </c>
      <c r="K5" s="38" t="s">
        <v>294</v>
      </c>
      <c r="L5" s="38" t="s">
        <v>1073</v>
      </c>
      <c r="M5" s="38" t="s">
        <v>296</v>
      </c>
      <c r="N5" s="38" t="s">
        <v>844</v>
      </c>
      <c r="O5" s="38" t="s">
        <v>297</v>
      </c>
      <c r="P5" s="38" t="s">
        <v>295</v>
      </c>
      <c r="Q5" s="38" t="s">
        <v>1073</v>
      </c>
      <c r="R5" s="56" t="s">
        <v>336</v>
      </c>
      <c r="S5" s="38" t="s">
        <v>1074</v>
      </c>
    </row>
    <row r="6" spans="1:19" x14ac:dyDescent="0.2">
      <c r="A6" s="38">
        <v>183</v>
      </c>
      <c r="B6" s="77" t="s">
        <v>182</v>
      </c>
      <c r="C6" s="38">
        <v>8</v>
      </c>
      <c r="D6" s="38" t="s">
        <v>1075</v>
      </c>
      <c r="E6" s="38" t="s">
        <v>313</v>
      </c>
      <c r="F6" s="38" t="s">
        <v>37</v>
      </c>
      <c r="G6" s="40">
        <v>-0.05</v>
      </c>
      <c r="H6" s="38" t="s">
        <v>395</v>
      </c>
      <c r="I6" s="41">
        <v>42964</v>
      </c>
      <c r="J6" s="41">
        <v>42948</v>
      </c>
      <c r="K6" s="38" t="s">
        <v>1076</v>
      </c>
      <c r="L6" s="38" t="s">
        <v>295</v>
      </c>
      <c r="M6" s="38" t="s">
        <v>296</v>
      </c>
      <c r="N6" s="38" t="s">
        <v>844</v>
      </c>
      <c r="O6" s="38" t="s">
        <v>297</v>
      </c>
      <c r="P6" s="38" t="s">
        <v>295</v>
      </c>
      <c r="Q6" s="38" t="s">
        <v>1077</v>
      </c>
      <c r="R6" s="47" t="s">
        <v>316</v>
      </c>
      <c r="S6" s="38" t="s">
        <v>1078</v>
      </c>
    </row>
    <row r="7" spans="1:19" x14ac:dyDescent="0.2">
      <c r="A7" s="38">
        <v>228</v>
      </c>
      <c r="B7" s="73" t="s">
        <v>53</v>
      </c>
      <c r="C7" s="38">
        <v>8</v>
      </c>
      <c r="D7" s="38" t="s">
        <v>1079</v>
      </c>
      <c r="E7" s="38" t="s">
        <v>293</v>
      </c>
      <c r="F7" s="38" t="s">
        <v>37</v>
      </c>
      <c r="G7" s="40">
        <v>0</v>
      </c>
      <c r="H7" s="38" t="s">
        <v>37</v>
      </c>
      <c r="I7" s="41">
        <v>42964</v>
      </c>
      <c r="J7" s="41">
        <v>42961</v>
      </c>
      <c r="K7" s="38" t="s">
        <v>294</v>
      </c>
      <c r="L7" s="38" t="s">
        <v>295</v>
      </c>
      <c r="M7" s="38" t="s">
        <v>296</v>
      </c>
      <c r="N7" s="38" t="s">
        <v>844</v>
      </c>
      <c r="O7" s="38" t="s">
        <v>297</v>
      </c>
      <c r="P7" s="38" t="s">
        <v>1080</v>
      </c>
      <c r="Q7" s="38" t="s">
        <v>1081</v>
      </c>
      <c r="R7" s="43" t="s">
        <v>300</v>
      </c>
      <c r="S7" s="38" t="s">
        <v>1082</v>
      </c>
    </row>
    <row r="8" spans="1:19" x14ac:dyDescent="0.2">
      <c r="A8" s="38">
        <v>338</v>
      </c>
      <c r="B8" s="39" t="s">
        <v>102</v>
      </c>
      <c r="C8" s="38">
        <v>8</v>
      </c>
      <c r="D8" s="38" t="s">
        <v>1083</v>
      </c>
      <c r="E8" s="38" t="s">
        <v>293</v>
      </c>
      <c r="F8" s="38" t="s">
        <v>1084</v>
      </c>
      <c r="G8" s="40">
        <v>0</v>
      </c>
      <c r="H8" s="38" t="s">
        <v>37</v>
      </c>
      <c r="I8" s="41">
        <v>42976</v>
      </c>
      <c r="J8" s="41">
        <v>42737</v>
      </c>
      <c r="K8" s="38" t="s">
        <v>294</v>
      </c>
      <c r="L8" s="38" t="s">
        <v>1085</v>
      </c>
      <c r="M8" s="38" t="s">
        <v>296</v>
      </c>
      <c r="N8" s="38" t="s">
        <v>844</v>
      </c>
      <c r="O8" s="38" t="s">
        <v>297</v>
      </c>
      <c r="P8" s="38" t="s">
        <v>1086</v>
      </c>
      <c r="Q8" s="38" t="s">
        <v>1087</v>
      </c>
      <c r="R8" s="50" t="s">
        <v>341</v>
      </c>
      <c r="S8" s="38" t="s">
        <v>1088</v>
      </c>
    </row>
    <row r="9" spans="1:19" x14ac:dyDescent="0.2">
      <c r="A9" s="38">
        <v>350</v>
      </c>
      <c r="B9" s="49" t="s">
        <v>36</v>
      </c>
      <c r="C9" s="38">
        <v>8</v>
      </c>
      <c r="D9" s="38" t="s">
        <v>1089</v>
      </c>
      <c r="E9" s="38" t="s">
        <v>313</v>
      </c>
      <c r="F9" s="38" t="s">
        <v>37</v>
      </c>
      <c r="G9" s="40">
        <v>-3.6600000000000001E-2</v>
      </c>
      <c r="H9" s="38" t="s">
        <v>395</v>
      </c>
      <c r="I9" s="41">
        <v>42927</v>
      </c>
      <c r="J9" s="41">
        <v>42948</v>
      </c>
      <c r="K9" s="38" t="s">
        <v>1090</v>
      </c>
      <c r="L9" s="38" t="s">
        <v>1091</v>
      </c>
      <c r="M9" s="38" t="s">
        <v>296</v>
      </c>
      <c r="N9" s="38" t="s">
        <v>844</v>
      </c>
      <c r="O9" s="38" t="s">
        <v>297</v>
      </c>
      <c r="P9" s="38" t="s">
        <v>295</v>
      </c>
      <c r="Q9" s="38" t="s">
        <v>1092</v>
      </c>
      <c r="R9" s="58" t="s">
        <v>115</v>
      </c>
      <c r="S9" s="38" t="s">
        <v>1093</v>
      </c>
    </row>
    <row r="10" spans="1:19" x14ac:dyDescent="0.2">
      <c r="A10" s="38">
        <v>458</v>
      </c>
      <c r="B10" s="73" t="s">
        <v>53</v>
      </c>
      <c r="C10" s="38">
        <v>8</v>
      </c>
      <c r="D10" s="38" t="s">
        <v>1094</v>
      </c>
      <c r="E10" s="38" t="s">
        <v>293</v>
      </c>
      <c r="F10" s="38" t="s">
        <v>37</v>
      </c>
      <c r="G10" s="40">
        <v>0</v>
      </c>
      <c r="H10" s="38" t="s">
        <v>395</v>
      </c>
      <c r="I10" s="41">
        <v>42941</v>
      </c>
      <c r="J10" s="41">
        <v>42948</v>
      </c>
      <c r="K10" s="38" t="s">
        <v>1095</v>
      </c>
      <c r="L10" s="38" t="s">
        <v>1096</v>
      </c>
      <c r="M10" s="38" t="s">
        <v>296</v>
      </c>
      <c r="N10" s="38"/>
      <c r="O10" s="38" t="s">
        <v>1097</v>
      </c>
      <c r="P10" s="38" t="s">
        <v>295</v>
      </c>
      <c r="Q10" s="38" t="s">
        <v>1098</v>
      </c>
      <c r="R10" s="50" t="s">
        <v>1099</v>
      </c>
      <c r="S10" s="38" t="s">
        <v>1100</v>
      </c>
    </row>
    <row r="11" spans="1:19" x14ac:dyDescent="0.2">
      <c r="A11" s="38">
        <v>479</v>
      </c>
      <c r="B11" s="46" t="s">
        <v>16</v>
      </c>
      <c r="C11" s="38">
        <v>8</v>
      </c>
      <c r="D11" s="38" t="s">
        <v>1101</v>
      </c>
      <c r="E11" s="38" t="s">
        <v>313</v>
      </c>
      <c r="F11" s="38" t="s">
        <v>37</v>
      </c>
      <c r="G11" s="40">
        <v>-0.06</v>
      </c>
      <c r="H11" s="38" t="s">
        <v>395</v>
      </c>
      <c r="I11" s="41">
        <v>42944</v>
      </c>
      <c r="J11" s="41">
        <v>42948</v>
      </c>
      <c r="K11" s="38" t="s">
        <v>1102</v>
      </c>
      <c r="L11" s="38" t="s">
        <v>1103</v>
      </c>
      <c r="M11" s="38" t="s">
        <v>296</v>
      </c>
      <c r="N11" s="38" t="s">
        <v>844</v>
      </c>
      <c r="O11" s="38" t="s">
        <v>297</v>
      </c>
      <c r="P11" s="38" t="s">
        <v>295</v>
      </c>
      <c r="Q11" s="38" t="s">
        <v>1104</v>
      </c>
      <c r="R11" s="58" t="s">
        <v>354</v>
      </c>
      <c r="S11" s="38" t="s">
        <v>1105</v>
      </c>
    </row>
    <row r="12" spans="1:19" x14ac:dyDescent="0.2">
      <c r="A12" s="38">
        <v>490</v>
      </c>
      <c r="B12" s="49" t="s">
        <v>36</v>
      </c>
      <c r="C12" s="38">
        <v>8</v>
      </c>
      <c r="D12" s="38" t="s">
        <v>1106</v>
      </c>
      <c r="E12" s="38" t="s">
        <v>1107</v>
      </c>
      <c r="F12" s="38" t="s">
        <v>37</v>
      </c>
      <c r="G12" s="40">
        <v>0</v>
      </c>
      <c r="H12" s="38" t="s">
        <v>395</v>
      </c>
      <c r="I12" s="41">
        <v>42958</v>
      </c>
      <c r="J12" s="41">
        <v>42958</v>
      </c>
      <c r="K12" s="38" t="s">
        <v>294</v>
      </c>
      <c r="L12" s="38" t="s">
        <v>295</v>
      </c>
      <c r="M12" s="38" t="s">
        <v>296</v>
      </c>
      <c r="N12" s="38" t="s">
        <v>844</v>
      </c>
      <c r="O12" s="38" t="s">
        <v>297</v>
      </c>
      <c r="P12" s="38" t="s">
        <v>1108</v>
      </c>
      <c r="Q12" s="38" t="s">
        <v>1109</v>
      </c>
      <c r="R12" s="45" t="s">
        <v>304</v>
      </c>
      <c r="S12" s="38" t="s">
        <v>1110</v>
      </c>
    </row>
    <row r="13" spans="1:19" x14ac:dyDescent="0.2">
      <c r="A13" s="38">
        <v>709</v>
      </c>
      <c r="B13" s="46" t="s">
        <v>16</v>
      </c>
      <c r="C13" s="38">
        <v>8</v>
      </c>
      <c r="D13" s="38" t="s">
        <v>1111</v>
      </c>
      <c r="E13" s="38" t="s">
        <v>1112</v>
      </c>
      <c r="F13" s="38" t="s">
        <v>37</v>
      </c>
      <c r="G13" s="40">
        <v>0</v>
      </c>
      <c r="H13" s="38" t="s">
        <v>395</v>
      </c>
      <c r="I13" s="41">
        <v>42947</v>
      </c>
      <c r="J13" s="41">
        <v>42948</v>
      </c>
      <c r="K13" s="38" t="s">
        <v>294</v>
      </c>
      <c r="L13" s="38" t="s">
        <v>1113</v>
      </c>
      <c r="M13" s="38" t="s">
        <v>296</v>
      </c>
      <c r="N13" s="38" t="s">
        <v>844</v>
      </c>
      <c r="O13" s="38" t="s">
        <v>297</v>
      </c>
      <c r="P13" s="38" t="s">
        <v>295</v>
      </c>
      <c r="Q13" s="38" t="s">
        <v>1114</v>
      </c>
      <c r="R13" s="58" t="s">
        <v>354</v>
      </c>
      <c r="S13" s="38" t="s">
        <v>1115</v>
      </c>
    </row>
    <row r="14" spans="1:19" x14ac:dyDescent="0.2">
      <c r="A14" s="38">
        <v>791</v>
      </c>
      <c r="B14" s="57" t="s">
        <v>64</v>
      </c>
      <c r="C14" s="38">
        <v>8</v>
      </c>
      <c r="D14" s="38" t="s">
        <v>1116</v>
      </c>
      <c r="E14" s="38" t="s">
        <v>313</v>
      </c>
      <c r="F14" s="38" t="s">
        <v>37</v>
      </c>
      <c r="G14" s="40">
        <v>-3.8600000000000002E-2</v>
      </c>
      <c r="H14" s="38" t="s">
        <v>37</v>
      </c>
      <c r="I14" s="41">
        <v>42951</v>
      </c>
      <c r="J14" s="41">
        <v>42948</v>
      </c>
      <c r="K14" s="38" t="s">
        <v>294</v>
      </c>
      <c r="L14" s="38" t="s">
        <v>1117</v>
      </c>
      <c r="M14" s="38" t="s">
        <v>296</v>
      </c>
      <c r="N14" s="38" t="s">
        <v>844</v>
      </c>
      <c r="O14" s="38" t="s">
        <v>297</v>
      </c>
      <c r="P14" s="38" t="s">
        <v>295</v>
      </c>
      <c r="Q14" s="38" t="s">
        <v>1118</v>
      </c>
      <c r="R14" s="56" t="s">
        <v>336</v>
      </c>
      <c r="S14" s="38" t="s">
        <v>1119</v>
      </c>
    </row>
    <row r="15" spans="1:19" x14ac:dyDescent="0.2">
      <c r="A15" s="38">
        <v>962</v>
      </c>
      <c r="B15" s="57" t="s">
        <v>64</v>
      </c>
      <c r="C15" s="38">
        <v>8</v>
      </c>
      <c r="D15" s="38" t="s">
        <v>737</v>
      </c>
      <c r="E15" s="38" t="s">
        <v>1112</v>
      </c>
      <c r="F15" s="38" t="s">
        <v>37</v>
      </c>
      <c r="G15" s="40">
        <v>0</v>
      </c>
      <c r="H15" s="38" t="s">
        <v>37</v>
      </c>
      <c r="I15" s="41">
        <v>42947</v>
      </c>
      <c r="J15" s="41">
        <v>42967</v>
      </c>
      <c r="K15" s="38" t="s">
        <v>294</v>
      </c>
      <c r="L15" s="38" t="s">
        <v>1120</v>
      </c>
      <c r="M15" s="38" t="s">
        <v>296</v>
      </c>
      <c r="N15" s="38" t="s">
        <v>844</v>
      </c>
      <c r="O15" s="38" t="s">
        <v>297</v>
      </c>
      <c r="P15" s="38" t="s">
        <v>295</v>
      </c>
      <c r="Q15" s="38" t="s">
        <v>1120</v>
      </c>
      <c r="R15" s="56" t="s">
        <v>336</v>
      </c>
      <c r="S15" s="38" t="s">
        <v>1121</v>
      </c>
    </row>
    <row r="16" spans="1:19" x14ac:dyDescent="0.2">
      <c r="A16" s="38">
        <v>982</v>
      </c>
      <c r="B16" s="44" t="s">
        <v>13</v>
      </c>
      <c r="C16" s="38">
        <v>8</v>
      </c>
      <c r="D16" s="38" t="s">
        <v>1122</v>
      </c>
      <c r="E16" s="38" t="s">
        <v>293</v>
      </c>
      <c r="F16" s="38" t="s">
        <v>37</v>
      </c>
      <c r="G16" s="40">
        <v>0</v>
      </c>
      <c r="H16" s="38" t="s">
        <v>37</v>
      </c>
      <c r="I16" s="41">
        <v>42930</v>
      </c>
      <c r="J16" s="41">
        <v>42954</v>
      </c>
      <c r="K16" s="38" t="s">
        <v>294</v>
      </c>
      <c r="L16" s="38" t="s">
        <v>1123</v>
      </c>
      <c r="M16" s="38" t="s">
        <v>296</v>
      </c>
      <c r="N16" s="38" t="s">
        <v>844</v>
      </c>
      <c r="O16" s="38" t="s">
        <v>297</v>
      </c>
      <c r="P16" s="38" t="s">
        <v>1124</v>
      </c>
      <c r="Q16" s="38" t="s">
        <v>1125</v>
      </c>
      <c r="R16" s="47" t="s">
        <v>316</v>
      </c>
      <c r="S16" s="38" t="s">
        <v>1126</v>
      </c>
    </row>
    <row r="17" spans="1:19" x14ac:dyDescent="0.2">
      <c r="A17" s="38">
        <v>4821</v>
      </c>
      <c r="B17" s="60" t="s">
        <v>337</v>
      </c>
      <c r="C17" s="38">
        <v>8</v>
      </c>
      <c r="D17" s="50" t="s">
        <v>1127</v>
      </c>
      <c r="E17" s="38" t="s">
        <v>1112</v>
      </c>
      <c r="F17" s="38" t="s">
        <v>37</v>
      </c>
      <c r="G17" s="40">
        <v>0</v>
      </c>
      <c r="H17" s="38" t="s">
        <v>37</v>
      </c>
      <c r="I17" s="41">
        <v>42950</v>
      </c>
      <c r="J17" s="41">
        <v>42951</v>
      </c>
      <c r="K17" s="38" t="s">
        <v>294</v>
      </c>
      <c r="L17" s="38" t="s">
        <v>1128</v>
      </c>
      <c r="M17" s="38" t="s">
        <v>296</v>
      </c>
      <c r="N17" s="38" t="s">
        <v>1129</v>
      </c>
      <c r="O17" s="38" t="s">
        <v>297</v>
      </c>
      <c r="P17" s="38" t="s">
        <v>295</v>
      </c>
      <c r="Q17" s="38" t="s">
        <v>1128</v>
      </c>
      <c r="R17" s="51" t="s">
        <v>330</v>
      </c>
      <c r="S17" s="38" t="s">
        <v>1130</v>
      </c>
    </row>
    <row r="18" spans="1:19" x14ac:dyDescent="0.2">
      <c r="A18" s="61"/>
      <c r="B18" s="61"/>
      <c r="C18" s="61"/>
      <c r="D18" s="61"/>
      <c r="E18" s="61"/>
      <c r="F18" s="61"/>
      <c r="G18" s="61"/>
      <c r="H18" s="62"/>
      <c r="I18" s="61"/>
      <c r="J18" s="61"/>
      <c r="K18" s="62" t="s">
        <v>1131</v>
      </c>
      <c r="L18" s="62" t="s">
        <v>1132</v>
      </c>
      <c r="M18" s="62" t="s">
        <v>296</v>
      </c>
      <c r="N18" s="62" t="s">
        <v>1133</v>
      </c>
      <c r="O18" s="62" t="s">
        <v>297</v>
      </c>
      <c r="P18" s="62" t="s">
        <v>1134</v>
      </c>
      <c r="Q18" s="62" t="s">
        <v>1135</v>
      </c>
      <c r="R18" s="61"/>
      <c r="S18" s="49" t="s">
        <v>1136</v>
      </c>
    </row>
    <row r="19" spans="1:19" x14ac:dyDescent="0.2">
      <c r="A19" s="61"/>
      <c r="B19" s="61"/>
      <c r="C19" s="61"/>
      <c r="D19" s="63" t="s">
        <v>377</v>
      </c>
      <c r="E19" s="64">
        <v>16</v>
      </c>
      <c r="F19" s="63" t="s">
        <v>378</v>
      </c>
      <c r="G19" s="65">
        <v>-1.5900000000000001E-2</v>
      </c>
      <c r="H19" s="61"/>
      <c r="I19" s="61"/>
      <c r="J19" s="61"/>
      <c r="K19" s="66">
        <v>-1.4999999999999999E-2</v>
      </c>
      <c r="L19" s="66">
        <v>0.87290000000000001</v>
      </c>
      <c r="M19" s="66">
        <v>0</v>
      </c>
      <c r="N19" s="66">
        <v>0.1351</v>
      </c>
      <c r="O19" s="66">
        <v>0</v>
      </c>
      <c r="P19" s="66">
        <v>6.8999999999999999E-3</v>
      </c>
      <c r="Q19" s="66">
        <v>1</v>
      </c>
      <c r="R19" s="61"/>
      <c r="S19" s="49" t="s">
        <v>1136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9"/>
  </sheetPr>
  <dimension ref="A1"/>
  <sheetViews>
    <sheetView workbookViewId="0">
      <selection activeCell="AE15" sqref="AE15"/>
    </sheetView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5"/>
  </sheetPr>
  <dimension ref="A1:S16"/>
  <sheetViews>
    <sheetView topLeftCell="F1" workbookViewId="0">
      <selection activeCell="AE15" sqref="AE15"/>
    </sheetView>
  </sheetViews>
  <sheetFormatPr baseColWidth="10" defaultColWidth="8.83203125" defaultRowHeight="15" x14ac:dyDescent="0.2"/>
  <cols>
    <col min="2" max="2" width="11.5" bestFit="1" customWidth="1"/>
    <col min="4" max="4" width="26.6640625" bestFit="1" customWidth="1"/>
    <col min="5" max="5" width="14.5" bestFit="1" customWidth="1"/>
    <col min="6" max="6" width="17.5" bestFit="1" customWidth="1"/>
    <col min="9" max="10" width="11" bestFit="1" customWidth="1"/>
    <col min="11" max="11" width="17.83203125" bestFit="1" customWidth="1"/>
    <col min="12" max="12" width="16.5" bestFit="1" customWidth="1"/>
    <col min="13" max="15" width="15.33203125" bestFit="1" customWidth="1"/>
    <col min="16" max="16" width="16" bestFit="1" customWidth="1"/>
    <col min="17" max="17" width="16.5" bestFit="1" customWidth="1"/>
    <col min="18" max="18" width="17.83203125" bestFit="1" customWidth="1"/>
    <col min="19" max="19" width="18.83203125" bestFit="1" customWidth="1"/>
  </cols>
  <sheetData>
    <row r="1" spans="1:19" ht="28" x14ac:dyDescent="0.2">
      <c r="A1" s="177" t="s">
        <v>279</v>
      </c>
      <c r="B1" s="177" t="s">
        <v>34</v>
      </c>
      <c r="C1" s="177" t="s">
        <v>637</v>
      </c>
      <c r="D1" s="177" t="s">
        <v>73</v>
      </c>
      <c r="E1" s="177" t="s">
        <v>281</v>
      </c>
      <c r="F1" s="177" t="s">
        <v>280</v>
      </c>
      <c r="G1" s="177" t="s">
        <v>282</v>
      </c>
      <c r="H1" s="177" t="s">
        <v>14</v>
      </c>
      <c r="I1" s="177" t="s">
        <v>283</v>
      </c>
      <c r="J1" s="177" t="s">
        <v>284</v>
      </c>
      <c r="K1" s="177" t="s">
        <v>285</v>
      </c>
      <c r="L1" s="177" t="s">
        <v>286</v>
      </c>
      <c r="M1" s="177" t="s">
        <v>287</v>
      </c>
      <c r="N1" s="177" t="s">
        <v>288</v>
      </c>
      <c r="O1" s="177" t="s">
        <v>289</v>
      </c>
      <c r="P1" s="177" t="s">
        <v>290</v>
      </c>
      <c r="Q1" s="177" t="s">
        <v>24</v>
      </c>
      <c r="R1" s="177" t="s">
        <v>291</v>
      </c>
      <c r="S1" s="177" t="s">
        <v>203</v>
      </c>
    </row>
    <row r="2" spans="1:19" x14ac:dyDescent="0.2">
      <c r="A2" s="178">
        <v>269</v>
      </c>
      <c r="B2" s="179" t="s">
        <v>182</v>
      </c>
      <c r="C2" s="178">
        <v>9</v>
      </c>
      <c r="D2" s="178" t="s">
        <v>2244</v>
      </c>
      <c r="E2" s="178" t="s">
        <v>313</v>
      </c>
      <c r="F2" s="178" t="s">
        <v>2245</v>
      </c>
      <c r="G2" s="180">
        <v>-1.38E-2</v>
      </c>
      <c r="H2" s="178" t="s">
        <v>395</v>
      </c>
      <c r="I2" s="181">
        <v>42984</v>
      </c>
      <c r="J2" s="181">
        <v>42917</v>
      </c>
      <c r="K2" s="182" t="s">
        <v>2246</v>
      </c>
      <c r="L2" s="182" t="s">
        <v>2247</v>
      </c>
      <c r="M2" s="182" t="s">
        <v>296</v>
      </c>
      <c r="N2" s="182" t="s">
        <v>2248</v>
      </c>
      <c r="O2" s="182" t="s">
        <v>296</v>
      </c>
      <c r="P2" s="182" t="s">
        <v>295</v>
      </c>
      <c r="Q2" s="182" t="s">
        <v>563</v>
      </c>
      <c r="R2" s="183" t="s">
        <v>304</v>
      </c>
      <c r="S2" s="204">
        <v>3000</v>
      </c>
    </row>
    <row r="3" spans="1:19" x14ac:dyDescent="0.2">
      <c r="A3" s="178">
        <v>298</v>
      </c>
      <c r="B3" s="184" t="s">
        <v>102</v>
      </c>
      <c r="C3" s="178">
        <v>9</v>
      </c>
      <c r="D3" s="178" t="s">
        <v>2249</v>
      </c>
      <c r="E3" s="178" t="s">
        <v>313</v>
      </c>
      <c r="F3" s="178" t="s">
        <v>37</v>
      </c>
      <c r="G3" s="180">
        <v>-5.2499999999999998E-2</v>
      </c>
      <c r="H3" s="178" t="s">
        <v>395</v>
      </c>
      <c r="I3" s="181">
        <v>42968</v>
      </c>
      <c r="J3" s="181">
        <v>42979</v>
      </c>
      <c r="K3" s="182" t="s">
        <v>2250</v>
      </c>
      <c r="L3" s="182" t="s">
        <v>2251</v>
      </c>
      <c r="M3" s="182" t="s">
        <v>296</v>
      </c>
      <c r="N3" s="182" t="s">
        <v>296</v>
      </c>
      <c r="O3" s="182" t="s">
        <v>296</v>
      </c>
      <c r="P3" s="182" t="s">
        <v>295</v>
      </c>
      <c r="Q3" s="182" t="s">
        <v>2252</v>
      </c>
      <c r="R3" s="185" t="s">
        <v>641</v>
      </c>
      <c r="S3" s="204">
        <v>13343.09</v>
      </c>
    </row>
    <row r="4" spans="1:19" x14ac:dyDescent="0.2">
      <c r="A4" s="178">
        <v>324</v>
      </c>
      <c r="B4" s="185" t="s">
        <v>13</v>
      </c>
      <c r="C4" s="178">
        <v>9</v>
      </c>
      <c r="D4" s="178" t="s">
        <v>2253</v>
      </c>
      <c r="E4" s="178" t="s">
        <v>293</v>
      </c>
      <c r="F4" s="178" t="s">
        <v>37</v>
      </c>
      <c r="G4" s="180">
        <v>0</v>
      </c>
      <c r="H4" s="178" t="s">
        <v>395</v>
      </c>
      <c r="I4" s="181">
        <v>42998</v>
      </c>
      <c r="J4" s="181">
        <v>42997</v>
      </c>
      <c r="K4" s="182" t="s">
        <v>2022</v>
      </c>
      <c r="L4" s="182" t="s">
        <v>788</v>
      </c>
      <c r="M4" s="182" t="s">
        <v>296</v>
      </c>
      <c r="N4" s="182" t="s">
        <v>296</v>
      </c>
      <c r="O4" s="182" t="s">
        <v>296</v>
      </c>
      <c r="P4" s="182" t="s">
        <v>2254</v>
      </c>
      <c r="Q4" s="182" t="s">
        <v>2255</v>
      </c>
      <c r="R4" s="186" t="s">
        <v>316</v>
      </c>
      <c r="S4" s="204">
        <v>110.88</v>
      </c>
    </row>
    <row r="5" spans="1:19" x14ac:dyDescent="0.2">
      <c r="A5" s="178">
        <v>327</v>
      </c>
      <c r="B5" s="187" t="s">
        <v>35</v>
      </c>
      <c r="C5" s="178">
        <v>9</v>
      </c>
      <c r="D5" s="178" t="s">
        <v>2256</v>
      </c>
      <c r="E5" s="178" t="s">
        <v>2257</v>
      </c>
      <c r="F5" s="188" t="s">
        <v>37</v>
      </c>
      <c r="G5" s="180">
        <v>0</v>
      </c>
      <c r="H5" s="178" t="s">
        <v>395</v>
      </c>
      <c r="I5" s="181">
        <v>42965</v>
      </c>
      <c r="J5" s="181">
        <v>42979</v>
      </c>
      <c r="K5" s="182" t="s">
        <v>2258</v>
      </c>
      <c r="L5" s="182" t="s">
        <v>295</v>
      </c>
      <c r="M5" s="182" t="s">
        <v>296</v>
      </c>
      <c r="N5" s="182" t="s">
        <v>2259</v>
      </c>
      <c r="O5" s="182" t="s">
        <v>296</v>
      </c>
      <c r="P5" s="182" t="s">
        <v>295</v>
      </c>
      <c r="Q5" s="182" t="s">
        <v>2260</v>
      </c>
      <c r="R5" s="189" t="s">
        <v>300</v>
      </c>
      <c r="S5" s="204">
        <v>2856.22</v>
      </c>
    </row>
    <row r="6" spans="1:19" x14ac:dyDescent="0.2">
      <c r="A6" s="178">
        <v>399</v>
      </c>
      <c r="B6" s="190" t="s">
        <v>64</v>
      </c>
      <c r="C6" s="178">
        <v>9</v>
      </c>
      <c r="D6" s="178" t="s">
        <v>2261</v>
      </c>
      <c r="E6" s="178" t="s">
        <v>313</v>
      </c>
      <c r="F6" s="178" t="s">
        <v>37</v>
      </c>
      <c r="G6" s="180">
        <v>-1.41E-2</v>
      </c>
      <c r="H6" s="178" t="s">
        <v>395</v>
      </c>
      <c r="I6" s="181">
        <v>42972</v>
      </c>
      <c r="J6" s="181">
        <v>42979</v>
      </c>
      <c r="K6" s="182" t="s">
        <v>2262</v>
      </c>
      <c r="L6" s="182" t="s">
        <v>2263</v>
      </c>
      <c r="M6" s="182" t="s">
        <v>296</v>
      </c>
      <c r="N6" s="182" t="s">
        <v>296</v>
      </c>
      <c r="O6" s="182" t="s">
        <v>296</v>
      </c>
      <c r="P6" s="182" t="s">
        <v>295</v>
      </c>
      <c r="Q6" s="182" t="s">
        <v>2264</v>
      </c>
      <c r="R6" s="185" t="s">
        <v>641</v>
      </c>
      <c r="S6" s="204">
        <v>1468.91</v>
      </c>
    </row>
    <row r="7" spans="1:19" x14ac:dyDescent="0.2">
      <c r="A7" s="178">
        <v>623</v>
      </c>
      <c r="B7" s="191" t="s">
        <v>63</v>
      </c>
      <c r="C7" s="178">
        <v>9</v>
      </c>
      <c r="D7" s="178" t="s">
        <v>2265</v>
      </c>
      <c r="E7" s="178" t="s">
        <v>313</v>
      </c>
      <c r="F7" s="178" t="s">
        <v>37</v>
      </c>
      <c r="G7" s="180">
        <v>5.0000000000000001E-4</v>
      </c>
      <c r="H7" s="178" t="s">
        <v>395</v>
      </c>
      <c r="I7" s="181">
        <v>43003</v>
      </c>
      <c r="J7" s="181">
        <v>42979</v>
      </c>
      <c r="K7" s="182" t="s">
        <v>2022</v>
      </c>
      <c r="L7" s="182" t="s">
        <v>2266</v>
      </c>
      <c r="M7" s="182" t="s">
        <v>296</v>
      </c>
      <c r="N7" s="182" t="s">
        <v>296</v>
      </c>
      <c r="O7" s="182" t="s">
        <v>296</v>
      </c>
      <c r="P7" s="182" t="s">
        <v>2267</v>
      </c>
      <c r="Q7" s="182" t="s">
        <v>515</v>
      </c>
      <c r="R7" s="183" t="s">
        <v>304</v>
      </c>
      <c r="S7" s="204">
        <v>600</v>
      </c>
    </row>
    <row r="8" spans="1:19" x14ac:dyDescent="0.2">
      <c r="A8" s="178">
        <v>723</v>
      </c>
      <c r="B8" s="192" t="s">
        <v>53</v>
      </c>
      <c r="C8" s="178">
        <v>9</v>
      </c>
      <c r="D8" s="178" t="s">
        <v>2268</v>
      </c>
      <c r="E8" s="178" t="s">
        <v>293</v>
      </c>
      <c r="F8" s="178" t="s">
        <v>37</v>
      </c>
      <c r="G8" s="180">
        <v>0</v>
      </c>
      <c r="H8" s="178" t="s">
        <v>395</v>
      </c>
      <c r="I8" s="181">
        <v>42963</v>
      </c>
      <c r="J8" s="181">
        <v>42979</v>
      </c>
      <c r="K8" s="182" t="s">
        <v>2022</v>
      </c>
      <c r="L8" s="182" t="s">
        <v>2269</v>
      </c>
      <c r="M8" s="182" t="s">
        <v>296</v>
      </c>
      <c r="N8" s="182" t="s">
        <v>610</v>
      </c>
      <c r="O8" s="182" t="s">
        <v>296</v>
      </c>
      <c r="P8" s="182" t="s">
        <v>295</v>
      </c>
      <c r="Q8" s="182" t="s">
        <v>2269</v>
      </c>
      <c r="R8" s="183" t="s">
        <v>304</v>
      </c>
      <c r="S8" s="204">
        <v>16767.810000000001</v>
      </c>
    </row>
    <row r="9" spans="1:19" x14ac:dyDescent="0.2">
      <c r="A9" s="178">
        <v>853</v>
      </c>
      <c r="B9" s="185" t="s">
        <v>13</v>
      </c>
      <c r="C9" s="178">
        <v>9</v>
      </c>
      <c r="D9" s="178" t="s">
        <v>2270</v>
      </c>
      <c r="E9" s="178" t="s">
        <v>2257</v>
      </c>
      <c r="F9" s="188" t="s">
        <v>37</v>
      </c>
      <c r="G9" s="180">
        <v>0</v>
      </c>
      <c r="H9" s="178" t="s">
        <v>37</v>
      </c>
      <c r="I9" s="181">
        <v>43003</v>
      </c>
      <c r="J9" s="181">
        <v>43003</v>
      </c>
      <c r="K9" s="182" t="s">
        <v>2271</v>
      </c>
      <c r="L9" s="182" t="s">
        <v>2272</v>
      </c>
      <c r="M9" s="182" t="s">
        <v>296</v>
      </c>
      <c r="N9" s="182" t="s">
        <v>296</v>
      </c>
      <c r="O9" s="182" t="s">
        <v>296</v>
      </c>
      <c r="P9" s="182" t="s">
        <v>295</v>
      </c>
      <c r="Q9" s="182" t="s">
        <v>2273</v>
      </c>
      <c r="R9" s="193" t="s">
        <v>1066</v>
      </c>
      <c r="S9" s="204">
        <v>2923.32</v>
      </c>
    </row>
    <row r="10" spans="1:19" x14ac:dyDescent="0.2">
      <c r="A10" s="178">
        <v>977</v>
      </c>
      <c r="B10" s="192" t="s">
        <v>53</v>
      </c>
      <c r="C10" s="178">
        <v>9</v>
      </c>
      <c r="D10" s="178" t="s">
        <v>2274</v>
      </c>
      <c r="E10" s="178" t="s">
        <v>293</v>
      </c>
      <c r="F10" s="178" t="s">
        <v>37</v>
      </c>
      <c r="G10" s="180">
        <v>0</v>
      </c>
      <c r="H10" s="178" t="s">
        <v>37</v>
      </c>
      <c r="I10" s="181">
        <v>42968</v>
      </c>
      <c r="J10" s="181">
        <v>42993</v>
      </c>
      <c r="K10" s="182" t="s">
        <v>2275</v>
      </c>
      <c r="L10" s="182" t="s">
        <v>295</v>
      </c>
      <c r="M10" s="182" t="s">
        <v>296</v>
      </c>
      <c r="N10" s="182" t="s">
        <v>296</v>
      </c>
      <c r="O10" s="182" t="s">
        <v>296</v>
      </c>
      <c r="P10" s="182" t="s">
        <v>295</v>
      </c>
      <c r="Q10" s="182" t="s">
        <v>2276</v>
      </c>
      <c r="R10" s="194" t="s">
        <v>501</v>
      </c>
      <c r="S10" s="204">
        <v>17005.48</v>
      </c>
    </row>
    <row r="11" spans="1:19" x14ac:dyDescent="0.2">
      <c r="A11" s="178">
        <v>4821</v>
      </c>
      <c r="B11" s="195" t="s">
        <v>337</v>
      </c>
      <c r="C11" s="178">
        <v>9</v>
      </c>
      <c r="D11" s="196" t="s">
        <v>1127</v>
      </c>
      <c r="E11" s="178" t="s">
        <v>293</v>
      </c>
      <c r="F11" s="178" t="s">
        <v>37</v>
      </c>
      <c r="G11" s="180">
        <v>0</v>
      </c>
      <c r="H11" s="178" t="s">
        <v>37</v>
      </c>
      <c r="I11" s="181">
        <v>42990</v>
      </c>
      <c r="J11" s="181">
        <v>42985</v>
      </c>
      <c r="K11" s="182" t="s">
        <v>2277</v>
      </c>
      <c r="L11" s="182" t="s">
        <v>295</v>
      </c>
      <c r="M11" s="182" t="s">
        <v>296</v>
      </c>
      <c r="N11" s="182" t="s">
        <v>296</v>
      </c>
      <c r="O11" s="182" t="s">
        <v>296</v>
      </c>
      <c r="P11" s="182" t="s">
        <v>295</v>
      </c>
      <c r="Q11" s="182" t="s">
        <v>2278</v>
      </c>
      <c r="R11" s="197" t="s">
        <v>330</v>
      </c>
      <c r="S11" s="204">
        <v>8137.48</v>
      </c>
    </row>
    <row r="12" spans="1:19" x14ac:dyDescent="0.2">
      <c r="A12" s="178">
        <v>4821</v>
      </c>
      <c r="B12" s="195" t="s">
        <v>337</v>
      </c>
      <c r="C12" s="178">
        <v>9</v>
      </c>
      <c r="D12" s="196" t="s">
        <v>1127</v>
      </c>
      <c r="E12" s="178" t="s">
        <v>293</v>
      </c>
      <c r="F12" s="178" t="s">
        <v>37</v>
      </c>
      <c r="G12" s="180">
        <v>0</v>
      </c>
      <c r="H12" s="178" t="s">
        <v>37</v>
      </c>
      <c r="I12" s="181">
        <v>42999</v>
      </c>
      <c r="J12" s="181">
        <v>42997</v>
      </c>
      <c r="K12" s="182" t="s">
        <v>2279</v>
      </c>
      <c r="L12" s="182" t="s">
        <v>2280</v>
      </c>
      <c r="M12" s="182" t="s">
        <v>296</v>
      </c>
      <c r="N12" s="182" t="s">
        <v>328</v>
      </c>
      <c r="O12" s="182" t="s">
        <v>296</v>
      </c>
      <c r="P12" s="182" t="s">
        <v>295</v>
      </c>
      <c r="Q12" s="182" t="s">
        <v>2281</v>
      </c>
      <c r="R12" s="197" t="s">
        <v>330</v>
      </c>
      <c r="S12" s="204">
        <v>9103.48</v>
      </c>
    </row>
    <row r="13" spans="1:19" x14ac:dyDescent="0.2">
      <c r="A13" s="178">
        <v>4826</v>
      </c>
      <c r="B13" s="185" t="s">
        <v>13</v>
      </c>
      <c r="C13" s="178">
        <v>9</v>
      </c>
      <c r="D13" s="196" t="s">
        <v>2282</v>
      </c>
      <c r="E13" s="178" t="s">
        <v>293</v>
      </c>
      <c r="F13" s="178" t="s">
        <v>37</v>
      </c>
      <c r="G13" s="180">
        <v>0</v>
      </c>
      <c r="H13" s="178" t="s">
        <v>37</v>
      </c>
      <c r="I13" s="181">
        <v>43007</v>
      </c>
      <c r="J13" s="181">
        <v>43007</v>
      </c>
      <c r="K13" s="182" t="s">
        <v>2022</v>
      </c>
      <c r="L13" s="182" t="s">
        <v>2267</v>
      </c>
      <c r="M13" s="182" t="s">
        <v>296</v>
      </c>
      <c r="N13" s="182" t="s">
        <v>296</v>
      </c>
      <c r="O13" s="182" t="s">
        <v>2283</v>
      </c>
      <c r="P13" s="182" t="s">
        <v>295</v>
      </c>
      <c r="Q13" s="182" t="s">
        <v>2284</v>
      </c>
      <c r="R13" s="197" t="s">
        <v>330</v>
      </c>
      <c r="S13" s="204">
        <v>7092.61</v>
      </c>
    </row>
    <row r="14" spans="1:19" x14ac:dyDescent="0.2">
      <c r="A14" s="178">
        <v>4885</v>
      </c>
      <c r="B14" s="198" t="s">
        <v>36</v>
      </c>
      <c r="C14" s="178">
        <v>9</v>
      </c>
      <c r="D14" s="178" t="s">
        <v>2285</v>
      </c>
      <c r="E14" s="178" t="s">
        <v>293</v>
      </c>
      <c r="F14" s="178" t="s">
        <v>37</v>
      </c>
      <c r="G14" s="180">
        <v>0</v>
      </c>
      <c r="H14" s="178" t="s">
        <v>37</v>
      </c>
      <c r="I14" s="181">
        <v>42989</v>
      </c>
      <c r="J14" s="181">
        <v>42989</v>
      </c>
      <c r="K14" s="182" t="s">
        <v>2022</v>
      </c>
      <c r="L14" s="182" t="s">
        <v>295</v>
      </c>
      <c r="M14" s="182" t="s">
        <v>2286</v>
      </c>
      <c r="N14" s="182" t="s">
        <v>296</v>
      </c>
      <c r="O14" s="182" t="s">
        <v>296</v>
      </c>
      <c r="P14" s="182" t="s">
        <v>295</v>
      </c>
      <c r="Q14" s="182" t="s">
        <v>2287</v>
      </c>
      <c r="R14" s="183" t="s">
        <v>304</v>
      </c>
      <c r="S14" s="204">
        <v>14821.79</v>
      </c>
    </row>
    <row r="15" spans="1:19" x14ac:dyDescent="0.2">
      <c r="A15" s="199"/>
      <c r="B15" s="199"/>
      <c r="C15" s="199"/>
      <c r="D15" s="199"/>
      <c r="E15" s="199"/>
      <c r="F15" s="199"/>
      <c r="G15" s="199"/>
      <c r="H15" s="200" t="s">
        <v>295</v>
      </c>
      <c r="I15" s="199"/>
      <c r="J15" s="199"/>
      <c r="K15" s="201" t="s">
        <v>2288</v>
      </c>
      <c r="L15" s="201" t="s">
        <v>2289</v>
      </c>
      <c r="M15" s="201" t="s">
        <v>2290</v>
      </c>
      <c r="N15" s="201" t="s">
        <v>2291</v>
      </c>
      <c r="O15" s="201" t="s">
        <v>2292</v>
      </c>
      <c r="P15" s="201" t="s">
        <v>2293</v>
      </c>
      <c r="Q15" s="201" t="s">
        <v>2294</v>
      </c>
      <c r="R15" s="199"/>
      <c r="S15" s="201" t="s">
        <v>2295</v>
      </c>
    </row>
    <row r="16" spans="1:19" x14ac:dyDescent="0.2">
      <c r="A16" s="199"/>
      <c r="B16" s="199"/>
      <c r="C16" s="199"/>
      <c r="D16" s="202" t="s">
        <v>377</v>
      </c>
      <c r="E16" s="200">
        <v>13</v>
      </c>
      <c r="F16" s="202" t="s">
        <v>378</v>
      </c>
      <c r="G16" s="203">
        <v>-6.1000000000000004E-3</v>
      </c>
      <c r="H16" s="199"/>
      <c r="I16" s="199"/>
      <c r="J16" s="199"/>
      <c r="K16" s="203">
        <v>0.495</v>
      </c>
      <c r="L16" s="203">
        <v>0.26579999999999998</v>
      </c>
      <c r="M16" s="203">
        <v>0.15240000000000001</v>
      </c>
      <c r="N16" s="203">
        <v>1.2699999999999999E-2</v>
      </c>
      <c r="O16" s="203">
        <v>7.2900000000000006E-2</v>
      </c>
      <c r="P16" s="203">
        <v>1.1000000000000001E-3</v>
      </c>
      <c r="Q16" s="203">
        <v>1</v>
      </c>
      <c r="R16" s="199"/>
      <c r="S16" s="201" t="s">
        <v>2295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9"/>
  </sheetPr>
  <dimension ref="A1:S21"/>
  <sheetViews>
    <sheetView topLeftCell="E1" workbookViewId="0">
      <selection activeCell="AE15" sqref="AE15"/>
    </sheetView>
  </sheetViews>
  <sheetFormatPr baseColWidth="10" defaultColWidth="8.83203125" defaultRowHeight="15" x14ac:dyDescent="0.2"/>
  <cols>
    <col min="3" max="3" width="5.33203125" bestFit="1" customWidth="1"/>
    <col min="5" max="5" width="14.5" bestFit="1" customWidth="1"/>
    <col min="9" max="10" width="11" bestFit="1" customWidth="1"/>
    <col min="11" max="11" width="18.1640625" bestFit="1" customWidth="1"/>
    <col min="12" max="12" width="16.5" bestFit="1" customWidth="1"/>
    <col min="13" max="13" width="15" bestFit="1" customWidth="1"/>
    <col min="14" max="14" width="15.1640625" bestFit="1" customWidth="1"/>
    <col min="15" max="15" width="15.33203125" bestFit="1" customWidth="1"/>
    <col min="16" max="16" width="16" bestFit="1" customWidth="1"/>
    <col min="17" max="17" width="16.5" bestFit="1" customWidth="1"/>
    <col min="19" max="19" width="18.6640625" bestFit="1" customWidth="1"/>
  </cols>
  <sheetData>
    <row r="1" spans="1:19" ht="16" thickBo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30" customHeight="1" thickBot="1" x14ac:dyDescent="0.25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645" t="s">
        <v>2916</v>
      </c>
      <c r="S2" s="646"/>
    </row>
    <row r="3" spans="1:19" ht="29" thickBot="1" x14ac:dyDescent="0.25">
      <c r="A3" s="299" t="s">
        <v>279</v>
      </c>
      <c r="B3" s="300" t="s">
        <v>34</v>
      </c>
      <c r="C3" s="300" t="s">
        <v>637</v>
      </c>
      <c r="D3" s="300" t="s">
        <v>73</v>
      </c>
      <c r="E3" s="300" t="s">
        <v>281</v>
      </c>
      <c r="F3" s="300" t="s">
        <v>2917</v>
      </c>
      <c r="G3" s="300" t="s">
        <v>282</v>
      </c>
      <c r="H3" s="300" t="s">
        <v>2918</v>
      </c>
      <c r="I3" s="300" t="s">
        <v>2418</v>
      </c>
      <c r="J3" s="300" t="s">
        <v>1139</v>
      </c>
      <c r="K3" s="300" t="s">
        <v>285</v>
      </c>
      <c r="L3" s="300" t="s">
        <v>286</v>
      </c>
      <c r="M3" s="300" t="s">
        <v>287</v>
      </c>
      <c r="N3" s="300" t="s">
        <v>288</v>
      </c>
      <c r="O3" s="300" t="s">
        <v>289</v>
      </c>
      <c r="P3" s="300" t="s">
        <v>290</v>
      </c>
      <c r="Q3" s="300" t="s">
        <v>24</v>
      </c>
      <c r="R3" s="300" t="s">
        <v>291</v>
      </c>
      <c r="S3" s="300" t="s">
        <v>203</v>
      </c>
    </row>
    <row r="4" spans="1:19" ht="16" thickBot="1" x14ac:dyDescent="0.25">
      <c r="A4" s="320">
        <v>85</v>
      </c>
      <c r="B4" s="326" t="s">
        <v>13</v>
      </c>
      <c r="C4" s="311">
        <v>9</v>
      </c>
      <c r="D4" s="311" t="s">
        <v>1064</v>
      </c>
      <c r="E4" s="311" t="s">
        <v>2257</v>
      </c>
      <c r="F4" s="311" t="s">
        <v>2430</v>
      </c>
      <c r="G4" s="375">
        <v>-0.05</v>
      </c>
      <c r="H4" s="311"/>
      <c r="I4" s="323">
        <v>42975</v>
      </c>
      <c r="J4" s="323">
        <v>42979</v>
      </c>
      <c r="K4" s="311" t="s">
        <v>2022</v>
      </c>
      <c r="L4" s="311" t="s">
        <v>3522</v>
      </c>
      <c r="M4" s="311" t="s">
        <v>296</v>
      </c>
      <c r="N4" s="311" t="s">
        <v>296</v>
      </c>
      <c r="O4" s="311" t="s">
        <v>792</v>
      </c>
      <c r="P4" s="311" t="s">
        <v>295</v>
      </c>
      <c r="Q4" s="311" t="s">
        <v>3522</v>
      </c>
      <c r="R4" s="367" t="s">
        <v>1066</v>
      </c>
      <c r="S4" s="331" t="s">
        <v>3523</v>
      </c>
    </row>
    <row r="5" spans="1:19" ht="16" thickBot="1" x14ac:dyDescent="0.25">
      <c r="A5" s="320">
        <v>200</v>
      </c>
      <c r="B5" s="346" t="s">
        <v>53</v>
      </c>
      <c r="C5" s="311">
        <v>9</v>
      </c>
      <c r="D5" s="311" t="s">
        <v>3524</v>
      </c>
      <c r="E5" s="311" t="s">
        <v>3320</v>
      </c>
      <c r="F5" s="311" t="s">
        <v>2430</v>
      </c>
      <c r="G5" s="375">
        <v>-3.6700000000000003E-2</v>
      </c>
      <c r="H5" s="311" t="s">
        <v>3525</v>
      </c>
      <c r="I5" s="311" t="s">
        <v>3526</v>
      </c>
      <c r="J5" s="323">
        <v>42987</v>
      </c>
      <c r="K5" s="311"/>
      <c r="L5" s="311" t="s">
        <v>3527</v>
      </c>
      <c r="M5" s="311" t="s">
        <v>3528</v>
      </c>
      <c r="N5" s="311" t="s">
        <v>296</v>
      </c>
      <c r="O5" s="311" t="s">
        <v>296</v>
      </c>
      <c r="P5" s="311" t="s">
        <v>295</v>
      </c>
      <c r="Q5" s="311" t="s">
        <v>3529</v>
      </c>
      <c r="R5" s="390" t="s">
        <v>975</v>
      </c>
      <c r="S5" s="331" t="s">
        <v>3530</v>
      </c>
    </row>
    <row r="6" spans="1:19" ht="16" thickBot="1" x14ac:dyDescent="0.25">
      <c r="A6" s="320">
        <v>225</v>
      </c>
      <c r="B6" s="362" t="s">
        <v>63</v>
      </c>
      <c r="C6" s="311">
        <v>9</v>
      </c>
      <c r="D6" s="311" t="s">
        <v>3531</v>
      </c>
      <c r="E6" s="311" t="s">
        <v>3320</v>
      </c>
      <c r="F6" s="311" t="s">
        <v>1559</v>
      </c>
      <c r="G6" s="375">
        <v>-0.19</v>
      </c>
      <c r="H6" s="311" t="s">
        <v>3532</v>
      </c>
      <c r="I6" s="323">
        <v>42929</v>
      </c>
      <c r="J6" s="323">
        <v>42982</v>
      </c>
      <c r="K6" s="311" t="s">
        <v>2022</v>
      </c>
      <c r="L6" s="311" t="s">
        <v>295</v>
      </c>
      <c r="M6" s="311" t="s">
        <v>296</v>
      </c>
      <c r="N6" s="311" t="s">
        <v>3533</v>
      </c>
      <c r="O6" s="311" t="s">
        <v>296</v>
      </c>
      <c r="P6" s="311" t="s">
        <v>295</v>
      </c>
      <c r="Q6" s="311" t="s">
        <v>3534</v>
      </c>
      <c r="R6" s="346" t="s">
        <v>115</v>
      </c>
      <c r="S6" s="331" t="s">
        <v>3535</v>
      </c>
    </row>
    <row r="7" spans="1:19" ht="16" thickBot="1" x14ac:dyDescent="0.25">
      <c r="A7" s="320">
        <v>297</v>
      </c>
      <c r="B7" s="362" t="s">
        <v>63</v>
      </c>
      <c r="C7" s="311">
        <v>9</v>
      </c>
      <c r="D7" s="311" t="s">
        <v>3536</v>
      </c>
      <c r="E7" s="311" t="s">
        <v>3320</v>
      </c>
      <c r="F7" s="311" t="s">
        <v>1559</v>
      </c>
      <c r="G7" s="375">
        <v>-0.1</v>
      </c>
      <c r="H7" s="311" t="s">
        <v>3537</v>
      </c>
      <c r="I7" s="323">
        <v>42978</v>
      </c>
      <c r="J7" s="323">
        <v>42982</v>
      </c>
      <c r="K7" s="311" t="s">
        <v>2022</v>
      </c>
      <c r="L7" s="311" t="s">
        <v>295</v>
      </c>
      <c r="M7" s="311" t="s">
        <v>296</v>
      </c>
      <c r="N7" s="311" t="s">
        <v>296</v>
      </c>
      <c r="O7" s="311" t="s">
        <v>3538</v>
      </c>
      <c r="P7" s="311" t="s">
        <v>295</v>
      </c>
      <c r="Q7" s="311" t="s">
        <v>3539</v>
      </c>
      <c r="R7" s="390" t="s">
        <v>975</v>
      </c>
      <c r="S7" s="331" t="s">
        <v>3540</v>
      </c>
    </row>
    <row r="8" spans="1:19" ht="16" thickBot="1" x14ac:dyDescent="0.25">
      <c r="A8" s="320">
        <v>759</v>
      </c>
      <c r="B8" s="370" t="s">
        <v>36</v>
      </c>
      <c r="C8" s="311">
        <v>9</v>
      </c>
      <c r="D8" s="311" t="s">
        <v>1738</v>
      </c>
      <c r="E8" s="311" t="s">
        <v>3320</v>
      </c>
      <c r="F8" s="311" t="s">
        <v>1559</v>
      </c>
      <c r="G8" s="375">
        <v>-5.5500000000000001E-2</v>
      </c>
      <c r="H8" s="311" t="s">
        <v>3541</v>
      </c>
      <c r="I8" s="323">
        <v>42977</v>
      </c>
      <c r="J8" s="323">
        <v>42979</v>
      </c>
      <c r="K8" s="311" t="s">
        <v>3542</v>
      </c>
      <c r="L8" s="311" t="s">
        <v>295</v>
      </c>
      <c r="M8" s="311" t="s">
        <v>296</v>
      </c>
      <c r="N8" s="311" t="s">
        <v>436</v>
      </c>
      <c r="O8" s="311" t="s">
        <v>296</v>
      </c>
      <c r="P8" s="311" t="s">
        <v>295</v>
      </c>
      <c r="Q8" s="311" t="s">
        <v>3543</v>
      </c>
      <c r="R8" s="391" t="s">
        <v>109</v>
      </c>
      <c r="S8" s="331" t="s">
        <v>3544</v>
      </c>
    </row>
    <row r="9" spans="1:19" ht="16" thickBot="1" x14ac:dyDescent="0.25">
      <c r="A9" s="320">
        <v>759</v>
      </c>
      <c r="B9" s="370" t="s">
        <v>36</v>
      </c>
      <c r="C9" s="311">
        <v>9</v>
      </c>
      <c r="D9" s="311" t="s">
        <v>1738</v>
      </c>
      <c r="E9" s="311" t="s">
        <v>3320</v>
      </c>
      <c r="F9" s="311" t="s">
        <v>1702</v>
      </c>
      <c r="G9" s="375">
        <v>-0.1187</v>
      </c>
      <c r="H9" s="311" t="s">
        <v>3257</v>
      </c>
      <c r="I9" s="323">
        <v>42996</v>
      </c>
      <c r="J9" s="323">
        <v>42997</v>
      </c>
      <c r="K9" s="311" t="s">
        <v>3545</v>
      </c>
      <c r="L9" s="311" t="s">
        <v>295</v>
      </c>
      <c r="M9" s="311" t="s">
        <v>296</v>
      </c>
      <c r="N9" s="311" t="s">
        <v>296</v>
      </c>
      <c r="O9" s="311" t="s">
        <v>296</v>
      </c>
      <c r="P9" s="311" t="s">
        <v>3546</v>
      </c>
      <c r="Q9" s="311" t="s">
        <v>3547</v>
      </c>
      <c r="R9" s="391" t="s">
        <v>109</v>
      </c>
      <c r="S9" s="331" t="s">
        <v>3548</v>
      </c>
    </row>
    <row r="10" spans="1:19" ht="16" thickBot="1" x14ac:dyDescent="0.25">
      <c r="A10" s="320">
        <v>801</v>
      </c>
      <c r="B10" s="344" t="s">
        <v>102</v>
      </c>
      <c r="C10" s="311">
        <v>9</v>
      </c>
      <c r="D10" s="311" t="s">
        <v>591</v>
      </c>
      <c r="E10" s="311" t="s">
        <v>2257</v>
      </c>
      <c r="F10" s="311" t="s">
        <v>1559</v>
      </c>
      <c r="G10" s="375">
        <v>0</v>
      </c>
      <c r="H10" s="311"/>
      <c r="I10" s="323">
        <v>42984</v>
      </c>
      <c r="J10" s="323">
        <v>42979</v>
      </c>
      <c r="K10" s="311" t="s">
        <v>3549</v>
      </c>
      <c r="L10" s="311" t="s">
        <v>295</v>
      </c>
      <c r="M10" s="311" t="s">
        <v>296</v>
      </c>
      <c r="N10" s="311" t="s">
        <v>296</v>
      </c>
      <c r="O10" s="311" t="s">
        <v>296</v>
      </c>
      <c r="P10" s="311" t="s">
        <v>295</v>
      </c>
      <c r="Q10" s="311" t="s">
        <v>3550</v>
      </c>
      <c r="R10" s="391" t="s">
        <v>109</v>
      </c>
      <c r="S10" s="331" t="s">
        <v>3551</v>
      </c>
    </row>
    <row r="11" spans="1:19" ht="29" thickBot="1" x14ac:dyDescent="0.25">
      <c r="A11" s="320">
        <v>977</v>
      </c>
      <c r="B11" s="346" t="s">
        <v>53</v>
      </c>
      <c r="C11" s="311">
        <v>9</v>
      </c>
      <c r="D11" s="311" t="s">
        <v>2385</v>
      </c>
      <c r="E11" s="311" t="s">
        <v>2257</v>
      </c>
      <c r="F11" s="365" t="s">
        <v>2430</v>
      </c>
      <c r="G11" s="375">
        <v>-4.99E-2</v>
      </c>
      <c r="H11" s="311" t="s">
        <v>294</v>
      </c>
      <c r="I11" s="323">
        <v>42982</v>
      </c>
      <c r="J11" s="323">
        <v>42983</v>
      </c>
      <c r="K11" s="311" t="s">
        <v>2022</v>
      </c>
      <c r="L11" s="311" t="s">
        <v>3552</v>
      </c>
      <c r="M11" s="311" t="s">
        <v>296</v>
      </c>
      <c r="N11" s="311" t="s">
        <v>296</v>
      </c>
      <c r="O11" s="311" t="s">
        <v>296</v>
      </c>
      <c r="P11" s="311" t="s">
        <v>295</v>
      </c>
      <c r="Q11" s="311" t="s">
        <v>3552</v>
      </c>
      <c r="R11" s="392" t="s">
        <v>501</v>
      </c>
      <c r="S11" s="331" t="s">
        <v>3553</v>
      </c>
    </row>
    <row r="12" spans="1:19" ht="16" thickBot="1" x14ac:dyDescent="0.25">
      <c r="A12" s="320">
        <v>4812</v>
      </c>
      <c r="B12" s="346" t="s">
        <v>53</v>
      </c>
      <c r="C12" s="311">
        <v>9</v>
      </c>
      <c r="D12" s="311" t="s">
        <v>3554</v>
      </c>
      <c r="E12" s="311" t="s">
        <v>3007</v>
      </c>
      <c r="F12" s="365" t="s">
        <v>1559</v>
      </c>
      <c r="G12" s="375">
        <v>-0.12989999999999999</v>
      </c>
      <c r="H12" s="311" t="s">
        <v>3555</v>
      </c>
      <c r="I12" s="323">
        <v>42986</v>
      </c>
      <c r="J12" s="323">
        <v>42991</v>
      </c>
      <c r="K12" s="311" t="s">
        <v>3556</v>
      </c>
      <c r="L12" s="311" t="s">
        <v>295</v>
      </c>
      <c r="M12" s="311" t="s">
        <v>296</v>
      </c>
      <c r="N12" s="311" t="s">
        <v>296</v>
      </c>
      <c r="O12" s="311" t="s">
        <v>296</v>
      </c>
      <c r="P12" s="311" t="s">
        <v>3461</v>
      </c>
      <c r="Q12" s="311" t="s">
        <v>3557</v>
      </c>
      <c r="R12" s="326" t="s">
        <v>641</v>
      </c>
      <c r="S12" s="331" t="s">
        <v>3558</v>
      </c>
    </row>
    <row r="13" spans="1:19" ht="16" thickBot="1" x14ac:dyDescent="0.25">
      <c r="A13" s="320">
        <v>4823</v>
      </c>
      <c r="B13" s="346" t="s">
        <v>53</v>
      </c>
      <c r="C13" s="311">
        <v>9</v>
      </c>
      <c r="D13" s="311" t="s">
        <v>3498</v>
      </c>
      <c r="E13" s="311" t="s">
        <v>3007</v>
      </c>
      <c r="F13" s="365" t="s">
        <v>2430</v>
      </c>
      <c r="G13" s="375">
        <v>-0.1109</v>
      </c>
      <c r="H13" s="311" t="s">
        <v>294</v>
      </c>
      <c r="I13" s="323">
        <v>42993</v>
      </c>
      <c r="J13" s="323">
        <v>42994</v>
      </c>
      <c r="K13" s="311" t="s">
        <v>2022</v>
      </c>
      <c r="L13" s="311" t="s">
        <v>3559</v>
      </c>
      <c r="M13" s="311" t="s">
        <v>296</v>
      </c>
      <c r="N13" s="311" t="s">
        <v>296</v>
      </c>
      <c r="O13" s="311" t="s">
        <v>296</v>
      </c>
      <c r="P13" s="311" t="s">
        <v>295</v>
      </c>
      <c r="Q13" s="311" t="s">
        <v>3559</v>
      </c>
      <c r="R13" s="393" t="s">
        <v>1174</v>
      </c>
      <c r="S13" s="331" t="s">
        <v>3560</v>
      </c>
    </row>
    <row r="14" spans="1:19" ht="29" thickBot="1" x14ac:dyDescent="0.25">
      <c r="A14" s="320">
        <v>0</v>
      </c>
      <c r="B14" s="351" t="s">
        <v>64</v>
      </c>
      <c r="C14" s="311">
        <v>9</v>
      </c>
      <c r="D14" s="311" t="s">
        <v>1472</v>
      </c>
      <c r="E14" s="657" t="s">
        <v>2994</v>
      </c>
      <c r="F14" s="659"/>
      <c r="G14" s="322">
        <v>0</v>
      </c>
      <c r="H14" s="311" t="s">
        <v>395</v>
      </c>
      <c r="I14" s="311" t="s">
        <v>37</v>
      </c>
      <c r="J14" s="323">
        <v>42979</v>
      </c>
      <c r="K14" s="311" t="s">
        <v>3561</v>
      </c>
      <c r="L14" s="311" t="s">
        <v>3562</v>
      </c>
      <c r="M14" s="311" t="s">
        <v>296</v>
      </c>
      <c r="N14" s="311" t="s">
        <v>296</v>
      </c>
      <c r="O14" s="311" t="s">
        <v>296</v>
      </c>
      <c r="P14" s="311" t="s">
        <v>295</v>
      </c>
      <c r="Q14" s="311" t="s">
        <v>3563</v>
      </c>
      <c r="R14" s="330" t="s">
        <v>1951</v>
      </c>
      <c r="S14" s="331" t="s">
        <v>3564</v>
      </c>
    </row>
    <row r="15" spans="1:19" ht="16" thickBot="1" x14ac:dyDescent="0.25">
      <c r="A15" s="36"/>
      <c r="B15" s="36"/>
      <c r="C15" s="36"/>
      <c r="D15" s="36"/>
      <c r="E15" s="36"/>
      <c r="F15" s="36"/>
      <c r="G15" s="36"/>
      <c r="H15" s="343" t="s">
        <v>3565</v>
      </c>
      <c r="I15" s="36"/>
      <c r="J15" s="36"/>
      <c r="K15" s="343" t="s">
        <v>3566</v>
      </c>
      <c r="L15" s="357" t="s">
        <v>3567</v>
      </c>
      <c r="M15" s="357" t="s">
        <v>296</v>
      </c>
      <c r="N15" s="357" t="s">
        <v>3568</v>
      </c>
      <c r="O15" s="357" t="s">
        <v>3569</v>
      </c>
      <c r="P15" s="357" t="s">
        <v>3570</v>
      </c>
      <c r="Q15" s="357" t="s">
        <v>3571</v>
      </c>
      <c r="R15" s="36"/>
      <c r="S15" s="358" t="s">
        <v>3572</v>
      </c>
    </row>
    <row r="16" spans="1:19" ht="29" thickBot="1" x14ac:dyDescent="0.25">
      <c r="A16" s="36"/>
      <c r="B16" s="36"/>
      <c r="C16" s="36"/>
      <c r="D16" s="335" t="s">
        <v>377</v>
      </c>
      <c r="E16" s="336">
        <v>11</v>
      </c>
      <c r="F16" s="337" t="s">
        <v>378</v>
      </c>
      <c r="G16" s="338">
        <v>-7.6499999999999999E-2</v>
      </c>
      <c r="H16" s="36"/>
      <c r="I16" s="36"/>
      <c r="J16" s="36"/>
      <c r="K16" s="359">
        <v>0.47060000000000002</v>
      </c>
      <c r="L16" s="360">
        <v>0.42399999999999999</v>
      </c>
      <c r="M16" s="360">
        <v>0</v>
      </c>
      <c r="N16" s="360">
        <v>7.1300000000000002E-2</v>
      </c>
      <c r="O16" s="360">
        <v>3.3099999999999997E-2</v>
      </c>
      <c r="P16" s="360">
        <v>8.9999999999999998E-4</v>
      </c>
      <c r="Q16" s="360">
        <v>1</v>
      </c>
      <c r="R16" s="36"/>
      <c r="S16" s="341" t="s">
        <v>3573</v>
      </c>
    </row>
    <row r="17" spans="1:19" ht="16" thickBo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1:19" ht="15" customHeight="1" x14ac:dyDescent="0.2">
      <c r="A18" s="696"/>
      <c r="B18" s="696"/>
      <c r="C18" s="696"/>
      <c r="D18" s="696"/>
      <c r="E18" s="696"/>
      <c r="F18" s="697"/>
      <c r="G18" s="698" t="s">
        <v>3074</v>
      </c>
      <c r="H18" s="699"/>
      <c r="I18" s="699"/>
      <c r="J18" s="700"/>
      <c r="K18" s="707">
        <v>251631.19</v>
      </c>
      <c r="L18" s="704">
        <v>60742.28</v>
      </c>
      <c r="M18" s="709">
        <v>0</v>
      </c>
      <c r="N18" s="704">
        <v>33000.589999999997</v>
      </c>
      <c r="O18" s="704">
        <v>18007.28</v>
      </c>
      <c r="P18" s="704">
        <v>1584.86</v>
      </c>
      <c r="Q18" s="704">
        <v>364966.2</v>
      </c>
      <c r="R18" s="706"/>
      <c r="S18" s="696"/>
    </row>
    <row r="19" spans="1:19" ht="16" thickBot="1" x14ac:dyDescent="0.25">
      <c r="A19" s="696"/>
      <c r="B19" s="696"/>
      <c r="C19" s="696"/>
      <c r="D19" s="696"/>
      <c r="E19" s="696"/>
      <c r="F19" s="697"/>
      <c r="G19" s="701" t="s">
        <v>3075</v>
      </c>
      <c r="H19" s="702"/>
      <c r="I19" s="702"/>
      <c r="J19" s="703"/>
      <c r="K19" s="708"/>
      <c r="L19" s="705"/>
      <c r="M19" s="710"/>
      <c r="N19" s="705"/>
      <c r="O19" s="705"/>
      <c r="P19" s="705"/>
      <c r="Q19" s="705"/>
      <c r="R19" s="706"/>
      <c r="S19" s="696"/>
    </row>
    <row r="20" spans="1:19" ht="16" thickBo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43" t="s">
        <v>282</v>
      </c>
      <c r="K20" s="360">
        <v>0.6895</v>
      </c>
      <c r="L20" s="360">
        <v>0.16639999999999999</v>
      </c>
      <c r="M20" s="360">
        <v>0</v>
      </c>
      <c r="N20" s="360">
        <v>9.0399999999999994E-2</v>
      </c>
      <c r="O20" s="360">
        <v>4.9299999999999997E-2</v>
      </c>
      <c r="P20" s="360">
        <v>4.3E-3</v>
      </c>
      <c r="Q20" s="360">
        <v>1</v>
      </c>
      <c r="R20" s="36"/>
      <c r="S20" s="36"/>
    </row>
    <row r="21" spans="1:19" x14ac:dyDescent="0.2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</row>
  </sheetData>
  <mergeCells count="19">
    <mergeCell ref="N18:N19"/>
    <mergeCell ref="O18:O19"/>
    <mergeCell ref="P18:P19"/>
    <mergeCell ref="R2:S2"/>
    <mergeCell ref="E14:F14"/>
    <mergeCell ref="F18:F19"/>
    <mergeCell ref="G18:J18"/>
    <mergeCell ref="G19:J19"/>
    <mergeCell ref="Q18:Q19"/>
    <mergeCell ref="R18:R19"/>
    <mergeCell ref="S18:S19"/>
    <mergeCell ref="K18:K19"/>
    <mergeCell ref="L18:L19"/>
    <mergeCell ref="M18:M19"/>
    <mergeCell ref="A18:A19"/>
    <mergeCell ref="B18:B19"/>
    <mergeCell ref="C18:C19"/>
    <mergeCell ref="D18:D19"/>
    <mergeCell ref="E18:E19"/>
  </mergeCells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5"/>
    <pageSetUpPr fitToPage="1"/>
  </sheetPr>
  <dimension ref="A1:S25"/>
  <sheetViews>
    <sheetView topLeftCell="E1" workbookViewId="0">
      <selection activeCell="L24" sqref="L24"/>
    </sheetView>
  </sheetViews>
  <sheetFormatPr baseColWidth="10" defaultColWidth="8.83203125" defaultRowHeight="15" x14ac:dyDescent="0.2"/>
  <cols>
    <col min="2" max="2" width="12.33203125" bestFit="1" customWidth="1"/>
    <col min="4" max="4" width="25.1640625" bestFit="1" customWidth="1"/>
    <col min="5" max="5" width="18.6640625" bestFit="1" customWidth="1"/>
    <col min="6" max="6" width="11.6640625" bestFit="1" customWidth="1"/>
    <col min="9" max="9" width="16.5" customWidth="1"/>
    <col min="10" max="10" width="11.5" bestFit="1" customWidth="1"/>
    <col min="11" max="12" width="16.5" bestFit="1" customWidth="1"/>
    <col min="13" max="13" width="15" bestFit="1" customWidth="1"/>
    <col min="14" max="14" width="15.33203125" bestFit="1" customWidth="1"/>
    <col min="15" max="15" width="12.5" bestFit="1" customWidth="1"/>
    <col min="16" max="16" width="16" bestFit="1" customWidth="1"/>
    <col min="17" max="17" width="16.5" bestFit="1" customWidth="1"/>
    <col min="18" max="18" width="12.83203125" customWidth="1"/>
    <col min="19" max="19" width="18.83203125" bestFit="1" customWidth="1"/>
  </cols>
  <sheetData>
    <row r="1" spans="1:19" x14ac:dyDescent="0.2">
      <c r="A1" s="177" t="s">
        <v>279</v>
      </c>
      <c r="B1" s="177" t="s">
        <v>34</v>
      </c>
      <c r="C1" s="177"/>
      <c r="D1" s="177" t="s">
        <v>73</v>
      </c>
      <c r="E1" s="177" t="s">
        <v>281</v>
      </c>
      <c r="F1" s="177" t="s">
        <v>280</v>
      </c>
      <c r="G1" s="177" t="s">
        <v>282</v>
      </c>
      <c r="H1" s="177" t="s">
        <v>14</v>
      </c>
      <c r="I1" s="177" t="s">
        <v>283</v>
      </c>
      <c r="J1" s="177" t="s">
        <v>284</v>
      </c>
      <c r="K1" s="177" t="s">
        <v>285</v>
      </c>
      <c r="L1" s="177" t="s">
        <v>286</v>
      </c>
      <c r="M1" s="177" t="s">
        <v>287</v>
      </c>
      <c r="N1" s="177" t="s">
        <v>288</v>
      </c>
      <c r="O1" s="177" t="s">
        <v>289</v>
      </c>
      <c r="P1" s="177" t="s">
        <v>290</v>
      </c>
      <c r="Q1" s="177" t="s">
        <v>24</v>
      </c>
      <c r="R1" s="177" t="s">
        <v>291</v>
      </c>
      <c r="S1" s="177" t="s">
        <v>203</v>
      </c>
    </row>
    <row r="2" spans="1:19" x14ac:dyDescent="0.2">
      <c r="A2" s="178">
        <v>12</v>
      </c>
      <c r="B2" s="191" t="s">
        <v>63</v>
      </c>
      <c r="C2" s="178">
        <v>10</v>
      </c>
      <c r="D2" s="178" t="s">
        <v>2307</v>
      </c>
      <c r="E2" s="178" t="s">
        <v>313</v>
      </c>
      <c r="F2" s="178" t="s">
        <v>37</v>
      </c>
      <c r="G2" s="180">
        <v>-0.1</v>
      </c>
      <c r="H2" s="178" t="s">
        <v>395</v>
      </c>
      <c r="I2" s="181">
        <v>42996</v>
      </c>
      <c r="J2" s="181">
        <v>43009</v>
      </c>
      <c r="K2" s="182" t="s">
        <v>294</v>
      </c>
      <c r="L2" s="182" t="s">
        <v>2308</v>
      </c>
      <c r="M2" s="182" t="s">
        <v>296</v>
      </c>
      <c r="N2" s="182" t="s">
        <v>296</v>
      </c>
      <c r="O2" s="182" t="s">
        <v>2309</v>
      </c>
      <c r="P2" s="182" t="s">
        <v>295</v>
      </c>
      <c r="Q2" s="182" t="s">
        <v>2310</v>
      </c>
      <c r="R2" s="185" t="s">
        <v>641</v>
      </c>
      <c r="S2" s="182" t="s">
        <v>2311</v>
      </c>
    </row>
    <row r="3" spans="1:19" x14ac:dyDescent="0.2">
      <c r="A3" s="178">
        <v>165</v>
      </c>
      <c r="B3" s="191" t="s">
        <v>63</v>
      </c>
      <c r="C3" s="178">
        <v>10</v>
      </c>
      <c r="D3" s="178" t="s">
        <v>2312</v>
      </c>
      <c r="E3" s="178" t="s">
        <v>2313</v>
      </c>
      <c r="F3" s="178" t="s">
        <v>37</v>
      </c>
      <c r="G3" s="180">
        <v>0</v>
      </c>
      <c r="H3" s="178" t="s">
        <v>395</v>
      </c>
      <c r="I3" s="181">
        <v>42972</v>
      </c>
      <c r="J3" s="181">
        <v>43009</v>
      </c>
      <c r="K3" s="182" t="s">
        <v>2314</v>
      </c>
      <c r="L3" s="182" t="s">
        <v>2315</v>
      </c>
      <c r="M3" s="182" t="s">
        <v>296</v>
      </c>
      <c r="N3" s="182" t="s">
        <v>296</v>
      </c>
      <c r="O3" s="182" t="s">
        <v>2309</v>
      </c>
      <c r="P3" s="182" t="s">
        <v>2316</v>
      </c>
      <c r="Q3" s="182" t="s">
        <v>2317</v>
      </c>
      <c r="R3" s="189" t="s">
        <v>300</v>
      </c>
      <c r="S3" s="182" t="s">
        <v>2318</v>
      </c>
    </row>
    <row r="4" spans="1:19" x14ac:dyDescent="0.2">
      <c r="A4" s="178">
        <v>293</v>
      </c>
      <c r="B4" s="187" t="s">
        <v>35</v>
      </c>
      <c r="C4" s="178">
        <v>10</v>
      </c>
      <c r="D4" s="178" t="s">
        <v>2319</v>
      </c>
      <c r="E4" s="178" t="s">
        <v>313</v>
      </c>
      <c r="F4" s="178" t="s">
        <v>37</v>
      </c>
      <c r="G4" s="180">
        <v>-0.1168</v>
      </c>
      <c r="H4" s="178" t="s">
        <v>37</v>
      </c>
      <c r="I4" s="181">
        <v>43021</v>
      </c>
      <c r="J4" s="181">
        <v>43021</v>
      </c>
      <c r="K4" s="182" t="s">
        <v>2320</v>
      </c>
      <c r="L4" s="182" t="s">
        <v>2321</v>
      </c>
      <c r="M4" s="182" t="s">
        <v>296</v>
      </c>
      <c r="N4" s="182" t="s">
        <v>296</v>
      </c>
      <c r="O4" s="182" t="s">
        <v>2322</v>
      </c>
      <c r="P4" s="182" t="s">
        <v>295</v>
      </c>
      <c r="Q4" s="182" t="s">
        <v>2323</v>
      </c>
      <c r="R4" s="189" t="s">
        <v>300</v>
      </c>
      <c r="S4" s="182" t="s">
        <v>2324</v>
      </c>
    </row>
    <row r="5" spans="1:19" x14ac:dyDescent="0.2">
      <c r="A5" s="178">
        <v>352</v>
      </c>
      <c r="B5" s="191" t="s">
        <v>63</v>
      </c>
      <c r="C5" s="178">
        <v>10</v>
      </c>
      <c r="D5" s="178" t="s">
        <v>2325</v>
      </c>
      <c r="E5" s="178" t="s">
        <v>2313</v>
      </c>
      <c r="F5" s="178" t="s">
        <v>37</v>
      </c>
      <c r="G5" s="180">
        <v>0</v>
      </c>
      <c r="H5" s="178" t="s">
        <v>395</v>
      </c>
      <c r="I5" s="181">
        <v>42999</v>
      </c>
      <c r="J5" s="181">
        <v>43009</v>
      </c>
      <c r="K5" s="182" t="s">
        <v>294</v>
      </c>
      <c r="L5" s="182" t="s">
        <v>2326</v>
      </c>
      <c r="M5" s="182" t="s">
        <v>296</v>
      </c>
      <c r="N5" s="182" t="s">
        <v>296</v>
      </c>
      <c r="O5" s="182" t="s">
        <v>2309</v>
      </c>
      <c r="P5" s="182" t="s">
        <v>295</v>
      </c>
      <c r="Q5" s="182" t="s">
        <v>2326</v>
      </c>
      <c r="R5" s="186" t="s">
        <v>316</v>
      </c>
      <c r="S5" s="182" t="s">
        <v>2327</v>
      </c>
    </row>
    <row r="6" spans="1:19" x14ac:dyDescent="0.2">
      <c r="A6" s="178">
        <v>361</v>
      </c>
      <c r="B6" s="198" t="s">
        <v>36</v>
      </c>
      <c r="C6" s="178">
        <v>10</v>
      </c>
      <c r="D6" s="178" t="s">
        <v>2328</v>
      </c>
      <c r="E6" s="178" t="s">
        <v>2313</v>
      </c>
      <c r="F6" s="178" t="s">
        <v>37</v>
      </c>
      <c r="G6" s="180">
        <v>0</v>
      </c>
      <c r="H6" s="178" t="s">
        <v>395</v>
      </c>
      <c r="I6" s="181">
        <v>42996</v>
      </c>
      <c r="J6" s="181">
        <v>43009</v>
      </c>
      <c r="K6" s="182" t="s">
        <v>2329</v>
      </c>
      <c r="L6" s="182" t="s">
        <v>295</v>
      </c>
      <c r="M6" s="182" t="s">
        <v>296</v>
      </c>
      <c r="N6" s="182" t="s">
        <v>296</v>
      </c>
      <c r="O6" s="182" t="s">
        <v>2309</v>
      </c>
      <c r="P6" s="182" t="s">
        <v>295</v>
      </c>
      <c r="Q6" s="182" t="s">
        <v>2330</v>
      </c>
      <c r="R6" s="189" t="s">
        <v>300</v>
      </c>
      <c r="S6" s="182" t="s">
        <v>2331</v>
      </c>
    </row>
    <row r="7" spans="1:19" x14ac:dyDescent="0.2">
      <c r="A7" s="178">
        <v>368</v>
      </c>
      <c r="B7" s="192" t="s">
        <v>53</v>
      </c>
      <c r="C7" s="178">
        <v>10</v>
      </c>
      <c r="D7" s="178" t="s">
        <v>2332</v>
      </c>
      <c r="E7" s="178" t="s">
        <v>2313</v>
      </c>
      <c r="F7" s="178" t="s">
        <v>37</v>
      </c>
      <c r="G7" s="180">
        <v>0</v>
      </c>
      <c r="H7" s="178" t="s">
        <v>395</v>
      </c>
      <c r="I7" s="181">
        <v>43019</v>
      </c>
      <c r="J7" s="181">
        <v>43039</v>
      </c>
      <c r="K7" s="182" t="s">
        <v>294</v>
      </c>
      <c r="L7" s="182" t="s">
        <v>295</v>
      </c>
      <c r="M7" s="182" t="s">
        <v>296</v>
      </c>
      <c r="N7" s="182" t="s">
        <v>2333</v>
      </c>
      <c r="O7" s="182" t="s">
        <v>2309</v>
      </c>
      <c r="P7" s="182" t="s">
        <v>295</v>
      </c>
      <c r="Q7" s="182" t="s">
        <v>2334</v>
      </c>
      <c r="R7" s="189" t="s">
        <v>300</v>
      </c>
      <c r="S7" s="182" t="s">
        <v>2335</v>
      </c>
    </row>
    <row r="8" spans="1:19" ht="28" x14ac:dyDescent="0.2">
      <c r="A8" s="178">
        <v>458</v>
      </c>
      <c r="B8" s="192" t="s">
        <v>53</v>
      </c>
      <c r="C8" s="178">
        <v>10</v>
      </c>
      <c r="D8" s="178" t="s">
        <v>1094</v>
      </c>
      <c r="E8" s="178" t="s">
        <v>243</v>
      </c>
      <c r="F8" s="178" t="s">
        <v>37</v>
      </c>
      <c r="G8" s="180">
        <v>0</v>
      </c>
      <c r="H8" s="178" t="s">
        <v>37</v>
      </c>
      <c r="I8" s="181">
        <v>43018</v>
      </c>
      <c r="J8" s="181">
        <v>43009</v>
      </c>
      <c r="K8" s="182" t="s">
        <v>294</v>
      </c>
      <c r="L8" s="182" t="s">
        <v>295</v>
      </c>
      <c r="M8" s="182" t="s">
        <v>296</v>
      </c>
      <c r="N8" s="182" t="s">
        <v>296</v>
      </c>
      <c r="O8" s="182" t="s">
        <v>2309</v>
      </c>
      <c r="P8" s="182" t="s">
        <v>2336</v>
      </c>
      <c r="Q8" s="182" t="s">
        <v>2337</v>
      </c>
      <c r="R8" s="196" t="s">
        <v>1099</v>
      </c>
      <c r="S8" s="182" t="s">
        <v>2338</v>
      </c>
    </row>
    <row r="9" spans="1:19" x14ac:dyDescent="0.2">
      <c r="A9" s="178">
        <v>605</v>
      </c>
      <c r="B9" s="193" t="s">
        <v>713</v>
      </c>
      <c r="C9" s="178">
        <v>10</v>
      </c>
      <c r="D9" s="178" t="s">
        <v>2339</v>
      </c>
      <c r="E9" s="178" t="s">
        <v>243</v>
      </c>
      <c r="F9" s="178" t="s">
        <v>37</v>
      </c>
      <c r="G9" s="180">
        <v>0</v>
      </c>
      <c r="H9" s="178" t="s">
        <v>37</v>
      </c>
      <c r="I9" s="181">
        <v>42983</v>
      </c>
      <c r="J9" s="181">
        <v>43009</v>
      </c>
      <c r="K9" s="182" t="s">
        <v>294</v>
      </c>
      <c r="L9" s="182" t="s">
        <v>2340</v>
      </c>
      <c r="M9" s="182" t="s">
        <v>296</v>
      </c>
      <c r="N9" s="182" t="s">
        <v>296</v>
      </c>
      <c r="O9" s="182" t="s">
        <v>2309</v>
      </c>
      <c r="P9" s="182" t="s">
        <v>295</v>
      </c>
      <c r="Q9" s="182" t="s">
        <v>2340</v>
      </c>
      <c r="R9" s="205" t="s">
        <v>2341</v>
      </c>
      <c r="S9" s="182" t="s">
        <v>2342</v>
      </c>
    </row>
    <row r="10" spans="1:19" x14ac:dyDescent="0.2">
      <c r="A10" s="178">
        <v>645</v>
      </c>
      <c r="B10" s="179" t="s">
        <v>182</v>
      </c>
      <c r="C10" s="178">
        <v>10</v>
      </c>
      <c r="D10" s="178" t="s">
        <v>2343</v>
      </c>
      <c r="E10" s="178" t="s">
        <v>243</v>
      </c>
      <c r="F10" s="178" t="s">
        <v>37</v>
      </c>
      <c r="G10" s="180">
        <v>0</v>
      </c>
      <c r="H10" s="178" t="s">
        <v>37</v>
      </c>
      <c r="I10" s="181">
        <v>43017</v>
      </c>
      <c r="J10" s="181">
        <v>43039</v>
      </c>
      <c r="K10" s="182" t="s">
        <v>2344</v>
      </c>
      <c r="L10" s="182" t="s">
        <v>2345</v>
      </c>
      <c r="M10" s="182" t="s">
        <v>296</v>
      </c>
      <c r="N10" s="182" t="s">
        <v>296</v>
      </c>
      <c r="O10" s="182" t="s">
        <v>2309</v>
      </c>
      <c r="P10" s="182" t="s">
        <v>295</v>
      </c>
      <c r="Q10" s="182" t="s">
        <v>2346</v>
      </c>
      <c r="R10" s="197" t="s">
        <v>330</v>
      </c>
      <c r="S10" s="182" t="s">
        <v>2347</v>
      </c>
    </row>
    <row r="11" spans="1:19" x14ac:dyDescent="0.2">
      <c r="A11" s="178">
        <v>794</v>
      </c>
      <c r="B11" s="184" t="s">
        <v>102</v>
      </c>
      <c r="C11" s="178">
        <v>10</v>
      </c>
      <c r="D11" s="178" t="s">
        <v>2348</v>
      </c>
      <c r="E11" s="178" t="s">
        <v>313</v>
      </c>
      <c r="F11" s="178" t="s">
        <v>37</v>
      </c>
      <c r="G11" s="180">
        <v>-5.3699999999999998E-2</v>
      </c>
      <c r="H11" s="178" t="s">
        <v>37</v>
      </c>
      <c r="I11" s="181">
        <v>43005</v>
      </c>
      <c r="J11" s="181">
        <v>43009</v>
      </c>
      <c r="K11" s="182" t="s">
        <v>2349</v>
      </c>
      <c r="L11" s="182" t="s">
        <v>2350</v>
      </c>
      <c r="M11" s="182" t="s">
        <v>296</v>
      </c>
      <c r="N11" s="182" t="s">
        <v>296</v>
      </c>
      <c r="O11" s="182" t="s">
        <v>2309</v>
      </c>
      <c r="P11" s="182" t="s">
        <v>295</v>
      </c>
      <c r="Q11" s="182" t="s">
        <v>2351</v>
      </c>
      <c r="R11" s="183" t="s">
        <v>304</v>
      </c>
      <c r="S11" s="182" t="s">
        <v>2352</v>
      </c>
    </row>
    <row r="12" spans="1:19" x14ac:dyDescent="0.2">
      <c r="A12" s="178">
        <v>853</v>
      </c>
      <c r="B12" s="185" t="s">
        <v>13</v>
      </c>
      <c r="C12" s="178">
        <v>10</v>
      </c>
      <c r="D12" s="178" t="s">
        <v>1039</v>
      </c>
      <c r="E12" s="178" t="s">
        <v>243</v>
      </c>
      <c r="F12" s="194" t="s">
        <v>37</v>
      </c>
      <c r="G12" s="180">
        <v>0</v>
      </c>
      <c r="H12" s="178" t="s">
        <v>37</v>
      </c>
      <c r="I12" s="181">
        <v>43013</v>
      </c>
      <c r="J12" s="181">
        <v>43012</v>
      </c>
      <c r="K12" s="182" t="s">
        <v>294</v>
      </c>
      <c r="L12" s="182" t="s">
        <v>295</v>
      </c>
      <c r="M12" s="182" t="s">
        <v>296</v>
      </c>
      <c r="N12" s="182" t="s">
        <v>296</v>
      </c>
      <c r="O12" s="182" t="s">
        <v>2309</v>
      </c>
      <c r="P12" s="182" t="s">
        <v>2353</v>
      </c>
      <c r="Q12" s="182" t="s">
        <v>2354</v>
      </c>
      <c r="R12" s="193" t="s">
        <v>1066</v>
      </c>
      <c r="S12" s="182" t="s">
        <v>2355</v>
      </c>
    </row>
    <row r="13" spans="1:19" x14ac:dyDescent="0.2">
      <c r="A13" s="178">
        <v>854</v>
      </c>
      <c r="B13" s="195" t="s">
        <v>337</v>
      </c>
      <c r="C13" s="178">
        <v>10</v>
      </c>
      <c r="D13" s="178" t="s">
        <v>2356</v>
      </c>
      <c r="E13" s="178" t="s">
        <v>243</v>
      </c>
      <c r="F13" s="178" t="s">
        <v>37</v>
      </c>
      <c r="G13" s="180">
        <v>0</v>
      </c>
      <c r="H13" s="178" t="s">
        <v>37</v>
      </c>
      <c r="I13" s="181">
        <v>43025</v>
      </c>
      <c r="J13" s="181">
        <v>43014</v>
      </c>
      <c r="K13" s="182" t="s">
        <v>294</v>
      </c>
      <c r="L13" s="182" t="s">
        <v>295</v>
      </c>
      <c r="M13" s="182" t="s">
        <v>296</v>
      </c>
      <c r="N13" s="182" t="s">
        <v>296</v>
      </c>
      <c r="O13" s="182" t="s">
        <v>2309</v>
      </c>
      <c r="P13" s="182" t="s">
        <v>2357</v>
      </c>
      <c r="Q13" s="182" t="s">
        <v>2358</v>
      </c>
      <c r="R13" s="206" t="s">
        <v>975</v>
      </c>
      <c r="S13" s="182" t="s">
        <v>2359</v>
      </c>
    </row>
    <row r="14" spans="1:19" x14ac:dyDescent="0.2">
      <c r="A14" s="178">
        <v>871</v>
      </c>
      <c r="B14" s="207" t="s">
        <v>16</v>
      </c>
      <c r="C14" s="178">
        <v>10</v>
      </c>
      <c r="D14" s="178" t="s">
        <v>2360</v>
      </c>
      <c r="E14" s="178" t="s">
        <v>243</v>
      </c>
      <c r="F14" s="178" t="s">
        <v>37</v>
      </c>
      <c r="G14" s="180">
        <v>0</v>
      </c>
      <c r="H14" s="178" t="s">
        <v>37</v>
      </c>
      <c r="I14" s="181">
        <v>42983</v>
      </c>
      <c r="J14" s="181">
        <v>43009</v>
      </c>
      <c r="K14" s="182" t="s">
        <v>294</v>
      </c>
      <c r="L14" s="182" t="s">
        <v>2361</v>
      </c>
      <c r="M14" s="182" t="s">
        <v>296</v>
      </c>
      <c r="N14" s="182" t="s">
        <v>296</v>
      </c>
      <c r="O14" s="182" t="s">
        <v>2362</v>
      </c>
      <c r="P14" s="182" t="s">
        <v>295</v>
      </c>
      <c r="Q14" s="182" t="s">
        <v>2361</v>
      </c>
      <c r="R14" s="208" t="s">
        <v>354</v>
      </c>
      <c r="S14" s="182" t="s">
        <v>2363</v>
      </c>
    </row>
    <row r="15" spans="1:19" x14ac:dyDescent="0.2">
      <c r="A15" s="178">
        <v>904</v>
      </c>
      <c r="B15" s="185" t="s">
        <v>13</v>
      </c>
      <c r="C15" s="178">
        <v>10</v>
      </c>
      <c r="D15" s="178" t="s">
        <v>616</v>
      </c>
      <c r="E15" s="178" t="s">
        <v>313</v>
      </c>
      <c r="F15" s="178" t="s">
        <v>37</v>
      </c>
      <c r="G15" s="180">
        <v>-2.3900000000000001E-2</v>
      </c>
      <c r="H15" s="178" t="s">
        <v>37</v>
      </c>
      <c r="I15" s="181">
        <v>43031</v>
      </c>
      <c r="J15" s="181">
        <v>43009</v>
      </c>
      <c r="K15" s="182" t="s">
        <v>2364</v>
      </c>
      <c r="L15" s="182" t="s">
        <v>2365</v>
      </c>
      <c r="M15" s="182"/>
      <c r="N15" s="182"/>
      <c r="O15" s="182"/>
      <c r="P15" s="182"/>
      <c r="Q15" s="182" t="s">
        <v>2366</v>
      </c>
      <c r="R15" s="196" t="s">
        <v>646</v>
      </c>
      <c r="S15" s="182" t="s">
        <v>2367</v>
      </c>
    </row>
    <row r="16" spans="1:19" x14ac:dyDescent="0.2">
      <c r="A16" s="178">
        <v>948</v>
      </c>
      <c r="B16" s="192" t="s">
        <v>53</v>
      </c>
      <c r="C16" s="178">
        <v>10</v>
      </c>
      <c r="D16" s="178" t="s">
        <v>2368</v>
      </c>
      <c r="E16" s="178" t="s">
        <v>2313</v>
      </c>
      <c r="F16" s="178" t="s">
        <v>37</v>
      </c>
      <c r="G16" s="180">
        <v>0</v>
      </c>
      <c r="H16" s="178" t="s">
        <v>37</v>
      </c>
      <c r="I16" s="181">
        <v>42937</v>
      </c>
      <c r="J16" s="181">
        <v>43009</v>
      </c>
      <c r="K16" s="182" t="s">
        <v>2369</v>
      </c>
      <c r="L16" s="182" t="s">
        <v>2370</v>
      </c>
      <c r="M16" s="182" t="s">
        <v>296</v>
      </c>
      <c r="N16" s="182" t="s">
        <v>296</v>
      </c>
      <c r="O16" s="182" t="s">
        <v>2309</v>
      </c>
      <c r="P16" s="182" t="s">
        <v>295</v>
      </c>
      <c r="Q16" s="182" t="s">
        <v>2371</v>
      </c>
      <c r="R16" s="183" t="s">
        <v>304</v>
      </c>
      <c r="S16" s="182" t="s">
        <v>2372</v>
      </c>
    </row>
    <row r="17" spans="1:19" x14ac:dyDescent="0.2">
      <c r="A17" s="178">
        <v>950</v>
      </c>
      <c r="B17" s="206" t="s">
        <v>782</v>
      </c>
      <c r="C17" s="178">
        <v>10</v>
      </c>
      <c r="D17" s="178" t="s">
        <v>2373</v>
      </c>
      <c r="E17" s="178" t="s">
        <v>681</v>
      </c>
      <c r="F17" s="178" t="s">
        <v>293</v>
      </c>
      <c r="G17" s="180">
        <v>0</v>
      </c>
      <c r="H17" s="178" t="s">
        <v>395</v>
      </c>
      <c r="I17" s="181">
        <v>42971</v>
      </c>
      <c r="J17" s="181">
        <v>43009</v>
      </c>
      <c r="K17" s="182" t="s">
        <v>2374</v>
      </c>
      <c r="L17" s="182" t="s">
        <v>2375</v>
      </c>
      <c r="M17" s="182" t="s">
        <v>296</v>
      </c>
      <c r="N17" s="182" t="s">
        <v>296</v>
      </c>
      <c r="O17" s="182" t="s">
        <v>2309</v>
      </c>
      <c r="P17" s="182" t="s">
        <v>295</v>
      </c>
      <c r="Q17" s="182" t="s">
        <v>2376</v>
      </c>
      <c r="R17" s="186" t="s">
        <v>316</v>
      </c>
      <c r="S17" s="209" t="s">
        <v>2377</v>
      </c>
    </row>
    <row r="18" spans="1:19" x14ac:dyDescent="0.2">
      <c r="A18" s="178">
        <v>994</v>
      </c>
      <c r="B18" s="198" t="s">
        <v>36</v>
      </c>
      <c r="C18" s="178">
        <v>10</v>
      </c>
      <c r="D18" s="178" t="s">
        <v>2223</v>
      </c>
      <c r="E18" s="178" t="s">
        <v>243</v>
      </c>
      <c r="F18" s="178" t="s">
        <v>37</v>
      </c>
      <c r="G18" s="180">
        <v>0</v>
      </c>
      <c r="H18" s="178" t="s">
        <v>395</v>
      </c>
      <c r="I18" s="181">
        <v>43004</v>
      </c>
      <c r="J18" s="181">
        <v>43020</v>
      </c>
      <c r="K18" s="182" t="s">
        <v>2378</v>
      </c>
      <c r="L18" s="182" t="s">
        <v>295</v>
      </c>
      <c r="M18" s="182" t="s">
        <v>296</v>
      </c>
      <c r="N18" s="182" t="s">
        <v>296</v>
      </c>
      <c r="O18" s="182" t="s">
        <v>2309</v>
      </c>
      <c r="P18" s="182" t="s">
        <v>295</v>
      </c>
      <c r="Q18" s="182" t="s">
        <v>2378</v>
      </c>
      <c r="R18" s="189" t="s">
        <v>300</v>
      </c>
      <c r="S18" s="182" t="s">
        <v>2379</v>
      </c>
    </row>
    <row r="19" spans="1:19" x14ac:dyDescent="0.2">
      <c r="A19" s="178">
        <v>976</v>
      </c>
      <c r="B19" s="187" t="s">
        <v>35</v>
      </c>
      <c r="C19" s="178">
        <v>10</v>
      </c>
      <c r="D19" s="178" t="s">
        <v>2380</v>
      </c>
      <c r="E19" s="178" t="s">
        <v>243</v>
      </c>
      <c r="F19" s="178" t="s">
        <v>37</v>
      </c>
      <c r="G19" s="180">
        <v>0</v>
      </c>
      <c r="H19" s="178" t="s">
        <v>395</v>
      </c>
      <c r="I19" s="181">
        <v>43031</v>
      </c>
      <c r="J19" s="181">
        <v>43027</v>
      </c>
      <c r="K19" s="182" t="s">
        <v>2381</v>
      </c>
      <c r="L19" s="182" t="s">
        <v>295</v>
      </c>
      <c r="M19" s="182" t="s">
        <v>296</v>
      </c>
      <c r="N19" s="182" t="s">
        <v>296</v>
      </c>
      <c r="O19" s="182" t="s">
        <v>2309</v>
      </c>
      <c r="P19" s="182" t="s">
        <v>295</v>
      </c>
      <c r="Q19" s="182" t="s">
        <v>2382</v>
      </c>
      <c r="R19" s="189" t="s">
        <v>300</v>
      </c>
      <c r="S19" s="182" t="s">
        <v>2383</v>
      </c>
    </row>
    <row r="20" spans="1:19" ht="28" x14ac:dyDescent="0.2">
      <c r="A20" s="178" t="s">
        <v>2384</v>
      </c>
      <c r="B20" s="192" t="s">
        <v>53</v>
      </c>
      <c r="C20" s="178">
        <v>10</v>
      </c>
      <c r="D20" s="178" t="s">
        <v>2385</v>
      </c>
      <c r="E20" s="178" t="s">
        <v>243</v>
      </c>
      <c r="F20" s="178" t="s">
        <v>2386</v>
      </c>
      <c r="G20" s="180">
        <v>0</v>
      </c>
      <c r="H20" s="178" t="s">
        <v>395</v>
      </c>
      <c r="I20" s="181">
        <v>43024</v>
      </c>
      <c r="J20" s="181">
        <v>42981</v>
      </c>
      <c r="K20" s="182" t="s">
        <v>294</v>
      </c>
      <c r="L20" s="182" t="s">
        <v>295</v>
      </c>
      <c r="M20" s="182" t="s">
        <v>296</v>
      </c>
      <c r="N20" s="182" t="s">
        <v>296</v>
      </c>
      <c r="O20" s="182" t="s">
        <v>2309</v>
      </c>
      <c r="P20" s="182" t="s">
        <v>2387</v>
      </c>
      <c r="Q20" s="182" t="s">
        <v>2388</v>
      </c>
      <c r="R20" s="196" t="s">
        <v>324</v>
      </c>
      <c r="S20" s="182" t="s">
        <v>2389</v>
      </c>
    </row>
    <row r="21" spans="1:19" x14ac:dyDescent="0.2">
      <c r="A21" s="178">
        <v>4812</v>
      </c>
      <c r="B21" s="192" t="s">
        <v>53</v>
      </c>
      <c r="C21" s="178">
        <v>10</v>
      </c>
      <c r="D21" s="178" t="s">
        <v>2390</v>
      </c>
      <c r="E21" s="178" t="s">
        <v>243</v>
      </c>
      <c r="F21" s="178" t="s">
        <v>2391</v>
      </c>
      <c r="G21" s="180">
        <v>0</v>
      </c>
      <c r="H21" s="178" t="s">
        <v>395</v>
      </c>
      <c r="I21" s="181">
        <v>43025</v>
      </c>
      <c r="J21" s="181">
        <v>42880</v>
      </c>
      <c r="K21" s="182" t="s">
        <v>294</v>
      </c>
      <c r="L21" s="182" t="s">
        <v>295</v>
      </c>
      <c r="M21" s="182" t="s">
        <v>296</v>
      </c>
      <c r="N21" s="182" t="s">
        <v>296</v>
      </c>
      <c r="O21" s="182" t="s">
        <v>2309</v>
      </c>
      <c r="P21" s="182" t="s">
        <v>2392</v>
      </c>
      <c r="Q21" s="182" t="s">
        <v>2393</v>
      </c>
      <c r="R21" s="183" t="s">
        <v>304</v>
      </c>
      <c r="S21" s="182" t="s">
        <v>2394</v>
      </c>
    </row>
    <row r="22" spans="1:19" x14ac:dyDescent="0.2">
      <c r="A22" s="178">
        <v>4818</v>
      </c>
      <c r="B22" s="207" t="s">
        <v>16</v>
      </c>
      <c r="C22" s="178">
        <v>10</v>
      </c>
      <c r="D22" s="178" t="s">
        <v>2395</v>
      </c>
      <c r="E22" s="178" t="s">
        <v>243</v>
      </c>
      <c r="F22" s="178" t="s">
        <v>37</v>
      </c>
      <c r="G22" s="180">
        <v>0</v>
      </c>
      <c r="H22" s="178" t="s">
        <v>395</v>
      </c>
      <c r="I22" s="181">
        <v>43032</v>
      </c>
      <c r="J22" s="181">
        <v>43033</v>
      </c>
      <c r="K22" s="182" t="s">
        <v>2396</v>
      </c>
      <c r="L22" s="182" t="s">
        <v>2397</v>
      </c>
      <c r="M22" s="182" t="s">
        <v>296</v>
      </c>
      <c r="N22" s="182" t="s">
        <v>296</v>
      </c>
      <c r="O22" s="182" t="s">
        <v>2309</v>
      </c>
      <c r="P22" s="182" t="s">
        <v>295</v>
      </c>
      <c r="Q22" s="182" t="s">
        <v>2398</v>
      </c>
      <c r="R22" s="197" t="s">
        <v>330</v>
      </c>
      <c r="S22" s="182" t="s">
        <v>2399</v>
      </c>
    </row>
    <row r="23" spans="1:19" x14ac:dyDescent="0.2">
      <c r="A23" s="178">
        <v>4821</v>
      </c>
      <c r="B23" s="195" t="s">
        <v>337</v>
      </c>
      <c r="C23" s="178">
        <v>10</v>
      </c>
      <c r="D23" s="196" t="s">
        <v>1127</v>
      </c>
      <c r="E23" s="178" t="s">
        <v>243</v>
      </c>
      <c r="F23" s="178" t="s">
        <v>37</v>
      </c>
      <c r="G23" s="180">
        <v>0</v>
      </c>
      <c r="H23" s="178" t="s">
        <v>37</v>
      </c>
      <c r="I23" s="181">
        <v>43014</v>
      </c>
      <c r="J23" s="181">
        <v>43039</v>
      </c>
      <c r="K23" s="182" t="s">
        <v>294</v>
      </c>
      <c r="L23" s="182" t="s">
        <v>295</v>
      </c>
      <c r="M23" s="182" t="s">
        <v>296</v>
      </c>
      <c r="N23" s="182" t="s">
        <v>2400</v>
      </c>
      <c r="O23" s="182" t="s">
        <v>2309</v>
      </c>
      <c r="P23" s="182" t="s">
        <v>295</v>
      </c>
      <c r="Q23" s="182" t="s">
        <v>2401</v>
      </c>
      <c r="R23" s="197" t="s">
        <v>330</v>
      </c>
      <c r="S23" s="182" t="s">
        <v>2402</v>
      </c>
    </row>
    <row r="24" spans="1:19" x14ac:dyDescent="0.2">
      <c r="A24" s="199"/>
      <c r="B24" s="199"/>
      <c r="C24" s="199"/>
      <c r="D24" s="199"/>
      <c r="E24" s="199"/>
      <c r="F24" s="199"/>
      <c r="G24" s="199"/>
      <c r="H24" s="200">
        <v>0</v>
      </c>
      <c r="I24" s="199"/>
      <c r="J24" s="199"/>
      <c r="K24" s="201" t="s">
        <v>2403</v>
      </c>
      <c r="L24" s="201" t="s">
        <v>2404</v>
      </c>
      <c r="M24" s="201" t="s">
        <v>296</v>
      </c>
      <c r="N24" s="201" t="s">
        <v>2405</v>
      </c>
      <c r="O24" s="201" t="s">
        <v>2309</v>
      </c>
      <c r="P24" s="201" t="s">
        <v>2406</v>
      </c>
      <c r="Q24" s="201" t="s">
        <v>2407</v>
      </c>
      <c r="R24" s="199"/>
      <c r="S24" s="201" t="s">
        <v>2408</v>
      </c>
    </row>
    <row r="25" spans="1:19" x14ac:dyDescent="0.2">
      <c r="A25" s="199"/>
      <c r="B25" s="199"/>
      <c r="C25" s="199"/>
      <c r="D25" s="202" t="s">
        <v>377</v>
      </c>
      <c r="E25" s="200">
        <v>22</v>
      </c>
      <c r="F25" s="202" t="s">
        <v>378</v>
      </c>
      <c r="G25" s="203">
        <v>-1.34E-2</v>
      </c>
      <c r="H25" s="199"/>
      <c r="I25" s="199"/>
      <c r="J25" s="199"/>
      <c r="K25" s="203">
        <v>4.8599999999999997E-2</v>
      </c>
      <c r="L25" s="203">
        <v>0.78739999999999999</v>
      </c>
      <c r="M25" s="203">
        <v>0</v>
      </c>
      <c r="N25" s="203">
        <v>0.13100000000000001</v>
      </c>
      <c r="O25" s="203">
        <v>0</v>
      </c>
      <c r="P25" s="203">
        <v>3.3099999999999997E-2</v>
      </c>
      <c r="Q25" s="203">
        <v>1</v>
      </c>
      <c r="R25" s="199"/>
      <c r="S25" s="201" t="s">
        <v>2408</v>
      </c>
    </row>
  </sheetData>
  <pageMargins left="0.511811024" right="0.511811024" top="0.78740157499999996" bottom="0.78740157499999996" header="0.31496062000000002" footer="0.31496062000000002"/>
  <pageSetup paperSize="9" scale="4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9"/>
  </sheetPr>
  <dimension ref="A1:S18"/>
  <sheetViews>
    <sheetView topLeftCell="E1" workbookViewId="0">
      <selection activeCell="AE15" sqref="AE15"/>
    </sheetView>
  </sheetViews>
  <sheetFormatPr baseColWidth="10" defaultColWidth="8.83203125" defaultRowHeight="15" x14ac:dyDescent="0.2"/>
  <cols>
    <col min="1" max="1" width="6.83203125" bestFit="1" customWidth="1"/>
    <col min="2" max="2" width="11.5" bestFit="1" customWidth="1"/>
    <col min="3" max="3" width="5.33203125" bestFit="1" customWidth="1"/>
    <col min="4" max="4" width="21.6640625" bestFit="1" customWidth="1"/>
    <col min="5" max="5" width="17.5" bestFit="1" customWidth="1"/>
    <col min="6" max="6" width="12.83203125" bestFit="1" customWidth="1"/>
    <col min="7" max="7" width="7.5" bestFit="1" customWidth="1"/>
    <col min="8" max="8" width="15.5" bestFit="1" customWidth="1"/>
    <col min="9" max="9" width="11" bestFit="1" customWidth="1"/>
    <col min="10" max="10" width="11.5" bestFit="1" customWidth="1"/>
    <col min="11" max="11" width="15.83203125" bestFit="1" customWidth="1"/>
    <col min="12" max="12" width="16.5" bestFit="1" customWidth="1"/>
    <col min="13" max="13" width="15.1640625" bestFit="1" customWidth="1"/>
    <col min="14" max="14" width="15.33203125" bestFit="1" customWidth="1"/>
    <col min="15" max="15" width="12.5" bestFit="1" customWidth="1"/>
    <col min="16" max="16" width="16" bestFit="1" customWidth="1"/>
    <col min="17" max="17" width="16.5" bestFit="1" customWidth="1"/>
    <col min="18" max="18" width="16.83203125" bestFit="1" customWidth="1"/>
    <col min="19" max="19" width="18.6640625" bestFit="1" customWidth="1"/>
  </cols>
  <sheetData>
    <row r="1" spans="1:19" ht="16" thickBot="1" x14ac:dyDescent="0.25">
      <c r="A1" s="298"/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645" t="s">
        <v>2916</v>
      </c>
      <c r="S1" s="646"/>
    </row>
    <row r="2" spans="1:19" ht="29" thickBot="1" x14ac:dyDescent="0.25">
      <c r="A2" s="299" t="s">
        <v>279</v>
      </c>
      <c r="B2" s="300" t="s">
        <v>34</v>
      </c>
      <c r="C2" s="300" t="s">
        <v>637</v>
      </c>
      <c r="D2" s="300" t="s">
        <v>73</v>
      </c>
      <c r="E2" s="300" t="s">
        <v>281</v>
      </c>
      <c r="F2" s="300" t="s">
        <v>2917</v>
      </c>
      <c r="G2" s="300" t="s">
        <v>282</v>
      </c>
      <c r="H2" s="301" t="s">
        <v>2918</v>
      </c>
      <c r="I2" s="300" t="s">
        <v>2418</v>
      </c>
      <c r="J2" s="300" t="s">
        <v>1139</v>
      </c>
      <c r="K2" s="300" t="s">
        <v>285</v>
      </c>
      <c r="L2" s="300" t="s">
        <v>286</v>
      </c>
      <c r="M2" s="300" t="s">
        <v>287</v>
      </c>
      <c r="N2" s="300" t="s">
        <v>288</v>
      </c>
      <c r="O2" s="300" t="s">
        <v>289</v>
      </c>
      <c r="P2" s="300" t="s">
        <v>290</v>
      </c>
      <c r="Q2" s="302" t="s">
        <v>24</v>
      </c>
      <c r="R2" s="299" t="s">
        <v>291</v>
      </c>
      <c r="S2" s="300" t="s">
        <v>203</v>
      </c>
    </row>
    <row r="3" spans="1:19" ht="16" thickBot="1" x14ac:dyDescent="0.25">
      <c r="A3" s="320">
        <v>204</v>
      </c>
      <c r="B3" s="362" t="s">
        <v>63</v>
      </c>
      <c r="C3" s="311">
        <v>10</v>
      </c>
      <c r="D3" s="311" t="s">
        <v>3574</v>
      </c>
      <c r="E3" s="365" t="s">
        <v>2257</v>
      </c>
      <c r="F3" s="311" t="s">
        <v>1559</v>
      </c>
      <c r="G3" s="375">
        <v>-0.1206</v>
      </c>
      <c r="H3" s="316" t="s">
        <v>294</v>
      </c>
      <c r="I3" s="323">
        <v>43010</v>
      </c>
      <c r="J3" s="323">
        <v>43024</v>
      </c>
      <c r="K3" s="311" t="s">
        <v>3575</v>
      </c>
      <c r="L3" s="311" t="s">
        <v>295</v>
      </c>
      <c r="M3" s="311" t="s">
        <v>296</v>
      </c>
      <c r="N3" s="311" t="s">
        <v>296</v>
      </c>
      <c r="O3" s="311" t="s">
        <v>2309</v>
      </c>
      <c r="P3" s="311" t="s">
        <v>295</v>
      </c>
      <c r="Q3" s="312" t="s">
        <v>3576</v>
      </c>
      <c r="R3" s="384" t="s">
        <v>109</v>
      </c>
      <c r="S3" s="331" t="s">
        <v>3577</v>
      </c>
    </row>
    <row r="4" spans="1:19" ht="16" thickBot="1" x14ac:dyDescent="0.25">
      <c r="A4" s="320">
        <v>285</v>
      </c>
      <c r="B4" s="362" t="s">
        <v>63</v>
      </c>
      <c r="C4" s="311">
        <v>10</v>
      </c>
      <c r="D4" s="311" t="s">
        <v>3578</v>
      </c>
      <c r="E4" s="330" t="s">
        <v>3320</v>
      </c>
      <c r="F4" s="365" t="s">
        <v>3579</v>
      </c>
      <c r="G4" s="375">
        <v>0</v>
      </c>
      <c r="H4" s="311" t="s">
        <v>3580</v>
      </c>
      <c r="I4" s="323">
        <v>43038</v>
      </c>
      <c r="J4" s="366">
        <v>42979</v>
      </c>
      <c r="K4" s="311" t="s">
        <v>294</v>
      </c>
      <c r="L4" s="311" t="s">
        <v>3581</v>
      </c>
      <c r="M4" s="311" t="s">
        <v>296</v>
      </c>
      <c r="N4" s="311" t="s">
        <v>296</v>
      </c>
      <c r="O4" s="311" t="s">
        <v>2309</v>
      </c>
      <c r="P4" s="311" t="s">
        <v>295</v>
      </c>
      <c r="Q4" s="312" t="s">
        <v>3581</v>
      </c>
      <c r="R4" s="394" t="s">
        <v>641</v>
      </c>
      <c r="S4" s="331" t="s">
        <v>3582</v>
      </c>
    </row>
    <row r="5" spans="1:19" ht="16" thickBot="1" x14ac:dyDescent="0.25">
      <c r="A5" s="320">
        <v>377</v>
      </c>
      <c r="B5" s="354" t="s">
        <v>182</v>
      </c>
      <c r="C5" s="311">
        <v>10</v>
      </c>
      <c r="D5" s="311" t="s">
        <v>3583</v>
      </c>
      <c r="E5" s="311" t="s">
        <v>2257</v>
      </c>
      <c r="F5" s="311" t="s">
        <v>1559</v>
      </c>
      <c r="G5" s="375">
        <v>0</v>
      </c>
      <c r="H5" s="311" t="s">
        <v>3584</v>
      </c>
      <c r="I5" s="323">
        <v>42996</v>
      </c>
      <c r="J5" s="323">
        <v>43009</v>
      </c>
      <c r="K5" s="311" t="s">
        <v>294</v>
      </c>
      <c r="L5" s="311" t="s">
        <v>295</v>
      </c>
      <c r="M5" s="311" t="s">
        <v>296</v>
      </c>
      <c r="N5" s="311" t="s">
        <v>3585</v>
      </c>
      <c r="O5" s="311" t="s">
        <v>2362</v>
      </c>
      <c r="P5" s="311" t="s">
        <v>295</v>
      </c>
      <c r="Q5" s="312" t="s">
        <v>3586</v>
      </c>
      <c r="R5" s="394" t="s">
        <v>641</v>
      </c>
      <c r="S5" s="331" t="s">
        <v>3587</v>
      </c>
    </row>
    <row r="6" spans="1:19" ht="16" thickBot="1" x14ac:dyDescent="0.25">
      <c r="A6" s="320">
        <v>775</v>
      </c>
      <c r="B6" s="370" t="s">
        <v>36</v>
      </c>
      <c r="C6" s="311">
        <v>10</v>
      </c>
      <c r="D6" s="311" t="s">
        <v>3588</v>
      </c>
      <c r="E6" s="330" t="s">
        <v>3320</v>
      </c>
      <c r="F6" s="311" t="s">
        <v>1559</v>
      </c>
      <c r="G6" s="375">
        <v>-7.0599999999999996E-2</v>
      </c>
      <c r="H6" s="311" t="s">
        <v>3589</v>
      </c>
      <c r="I6" s="323">
        <v>42975</v>
      </c>
      <c r="J6" s="323">
        <v>43024</v>
      </c>
      <c r="K6" s="311" t="s">
        <v>3590</v>
      </c>
      <c r="L6" s="311" t="s">
        <v>2345</v>
      </c>
      <c r="M6" s="311" t="s">
        <v>296</v>
      </c>
      <c r="N6" s="311" t="s">
        <v>296</v>
      </c>
      <c r="O6" s="311" t="s">
        <v>2309</v>
      </c>
      <c r="P6" s="311" t="s">
        <v>295</v>
      </c>
      <c r="Q6" s="312" t="s">
        <v>3591</v>
      </c>
      <c r="R6" s="348" t="s">
        <v>641</v>
      </c>
      <c r="S6" s="331" t="s">
        <v>3592</v>
      </c>
    </row>
    <row r="7" spans="1:19" ht="16" thickBot="1" x14ac:dyDescent="0.25">
      <c r="A7" s="320">
        <v>832</v>
      </c>
      <c r="B7" s="367" t="s">
        <v>713</v>
      </c>
      <c r="C7" s="311">
        <v>10</v>
      </c>
      <c r="D7" s="311" t="s">
        <v>3593</v>
      </c>
      <c r="E7" s="330" t="s">
        <v>3320</v>
      </c>
      <c r="F7" s="311" t="s">
        <v>1559</v>
      </c>
      <c r="G7" s="375">
        <v>-4.9200000000000001E-2</v>
      </c>
      <c r="H7" s="311" t="s">
        <v>3594</v>
      </c>
      <c r="I7" s="323">
        <v>43004</v>
      </c>
      <c r="J7" s="323">
        <v>43017</v>
      </c>
      <c r="K7" s="311" t="s">
        <v>294</v>
      </c>
      <c r="L7" s="311" t="s">
        <v>295</v>
      </c>
      <c r="M7" s="311" t="s">
        <v>296</v>
      </c>
      <c r="N7" s="311" t="s">
        <v>3595</v>
      </c>
      <c r="O7" s="311" t="s">
        <v>2309</v>
      </c>
      <c r="P7" s="311" t="s">
        <v>3596</v>
      </c>
      <c r="Q7" s="312" t="s">
        <v>3597</v>
      </c>
      <c r="R7" s="350" t="s">
        <v>115</v>
      </c>
      <c r="S7" s="331" t="s">
        <v>3598</v>
      </c>
    </row>
    <row r="8" spans="1:19" ht="16" thickBot="1" x14ac:dyDescent="0.25">
      <c r="A8" s="320">
        <v>840</v>
      </c>
      <c r="B8" s="349" t="s">
        <v>16</v>
      </c>
      <c r="C8" s="311">
        <v>10</v>
      </c>
      <c r="D8" s="311" t="s">
        <v>822</v>
      </c>
      <c r="E8" s="311" t="s">
        <v>2257</v>
      </c>
      <c r="F8" s="311" t="s">
        <v>2420</v>
      </c>
      <c r="G8" s="375">
        <v>0</v>
      </c>
      <c r="H8" s="311" t="s">
        <v>3599</v>
      </c>
      <c r="I8" s="323">
        <v>43017</v>
      </c>
      <c r="J8" s="323">
        <v>43026</v>
      </c>
      <c r="K8" s="311" t="s">
        <v>3600</v>
      </c>
      <c r="L8" s="311" t="s">
        <v>3601</v>
      </c>
      <c r="M8" s="311" t="s">
        <v>296</v>
      </c>
      <c r="N8" s="311" t="s">
        <v>296</v>
      </c>
      <c r="O8" s="311" t="s">
        <v>2309</v>
      </c>
      <c r="P8" s="311" t="s">
        <v>3602</v>
      </c>
      <c r="Q8" s="312" t="s">
        <v>3603</v>
      </c>
      <c r="R8" s="327" t="s">
        <v>109</v>
      </c>
      <c r="S8" s="331" t="s">
        <v>3604</v>
      </c>
    </row>
    <row r="9" spans="1:19" ht="16" thickBot="1" x14ac:dyDescent="0.25">
      <c r="A9" s="320">
        <v>979</v>
      </c>
      <c r="B9" s="346" t="s">
        <v>53</v>
      </c>
      <c r="C9" s="311">
        <v>10</v>
      </c>
      <c r="D9" s="311" t="s">
        <v>3605</v>
      </c>
      <c r="E9" s="311" t="s">
        <v>3320</v>
      </c>
      <c r="F9" s="311" t="s">
        <v>1702</v>
      </c>
      <c r="G9" s="375">
        <v>0</v>
      </c>
      <c r="H9" s="311" t="s">
        <v>3606</v>
      </c>
      <c r="I9" s="323">
        <v>43018</v>
      </c>
      <c r="J9" s="323">
        <v>43018</v>
      </c>
      <c r="K9" s="311" t="s">
        <v>294</v>
      </c>
      <c r="L9" s="311" t="s">
        <v>295</v>
      </c>
      <c r="M9" s="311" t="s">
        <v>296</v>
      </c>
      <c r="N9" s="311" t="s">
        <v>296</v>
      </c>
      <c r="O9" s="311" t="s">
        <v>2309</v>
      </c>
      <c r="P9" s="311" t="s">
        <v>3607</v>
      </c>
      <c r="Q9" s="312" t="s">
        <v>3608</v>
      </c>
      <c r="R9" s="345" t="s">
        <v>1951</v>
      </c>
      <c r="S9" s="331" t="s">
        <v>3609</v>
      </c>
    </row>
    <row r="10" spans="1:19" ht="16" thickBot="1" x14ac:dyDescent="0.25">
      <c r="A10" s="320">
        <v>4900</v>
      </c>
      <c r="B10" s="353" t="s">
        <v>35</v>
      </c>
      <c r="C10" s="311">
        <v>10</v>
      </c>
      <c r="D10" s="311" t="s">
        <v>3610</v>
      </c>
      <c r="E10" s="311" t="s">
        <v>2257</v>
      </c>
      <c r="F10" s="311" t="s">
        <v>1559</v>
      </c>
      <c r="G10" s="375">
        <v>-0.1</v>
      </c>
      <c r="H10" s="311" t="s">
        <v>294</v>
      </c>
      <c r="I10" s="323">
        <v>43035</v>
      </c>
      <c r="J10" s="323">
        <v>43034</v>
      </c>
      <c r="K10" s="311" t="s">
        <v>3611</v>
      </c>
      <c r="L10" s="311" t="s">
        <v>295</v>
      </c>
      <c r="M10" s="311" t="s">
        <v>296</v>
      </c>
      <c r="N10" s="311" t="s">
        <v>296</v>
      </c>
      <c r="O10" s="311" t="s">
        <v>2309</v>
      </c>
      <c r="P10" s="311" t="s">
        <v>295</v>
      </c>
      <c r="Q10" s="312" t="s">
        <v>3612</v>
      </c>
      <c r="R10" s="395" t="s">
        <v>3113</v>
      </c>
      <c r="S10" s="331" t="s">
        <v>3613</v>
      </c>
    </row>
    <row r="11" spans="1:19" ht="16" thickBot="1" x14ac:dyDescent="0.25">
      <c r="A11" s="320">
        <v>4901</v>
      </c>
      <c r="B11" s="346" t="s">
        <v>53</v>
      </c>
      <c r="C11" s="311">
        <v>10</v>
      </c>
      <c r="D11" s="311" t="s">
        <v>3614</v>
      </c>
      <c r="E11" s="311" t="s">
        <v>3007</v>
      </c>
      <c r="F11" s="311" t="s">
        <v>2430</v>
      </c>
      <c r="G11" s="375">
        <v>-0.41789999999999999</v>
      </c>
      <c r="H11" s="311" t="s">
        <v>3615</v>
      </c>
      <c r="I11" s="323">
        <v>43040</v>
      </c>
      <c r="J11" s="323">
        <v>43022</v>
      </c>
      <c r="K11" s="311" t="s">
        <v>294</v>
      </c>
      <c r="L11" s="311" t="s">
        <v>3616</v>
      </c>
      <c r="M11" s="311" t="s">
        <v>296</v>
      </c>
      <c r="N11" s="311" t="s">
        <v>296</v>
      </c>
      <c r="O11" s="311" t="s">
        <v>2309</v>
      </c>
      <c r="P11" s="311" t="s">
        <v>295</v>
      </c>
      <c r="Q11" s="312" t="s">
        <v>3616</v>
      </c>
      <c r="R11" s="396" t="s">
        <v>641</v>
      </c>
      <c r="S11" s="364" t="s">
        <v>3617</v>
      </c>
    </row>
    <row r="12" spans="1:19" ht="16" thickBot="1" x14ac:dyDescent="0.25">
      <c r="A12" s="320">
        <v>4903</v>
      </c>
      <c r="B12" s="347" t="s">
        <v>337</v>
      </c>
      <c r="C12" s="311">
        <v>10</v>
      </c>
      <c r="D12" s="311" t="s">
        <v>3618</v>
      </c>
      <c r="E12" s="311" t="s">
        <v>3320</v>
      </c>
      <c r="F12" s="311" t="s">
        <v>1559</v>
      </c>
      <c r="G12" s="375">
        <v>0</v>
      </c>
      <c r="H12" s="311" t="s">
        <v>3619</v>
      </c>
      <c r="I12" s="323">
        <v>43019</v>
      </c>
      <c r="J12" s="323">
        <v>43014</v>
      </c>
      <c r="K12" s="311" t="s">
        <v>3620</v>
      </c>
      <c r="L12" s="311" t="s">
        <v>295</v>
      </c>
      <c r="M12" s="311" t="s">
        <v>296</v>
      </c>
      <c r="N12" s="311" t="s">
        <v>296</v>
      </c>
      <c r="O12" s="311" t="s">
        <v>3621</v>
      </c>
      <c r="P12" s="311" t="s">
        <v>295</v>
      </c>
      <c r="Q12" s="312" t="s">
        <v>3622</v>
      </c>
      <c r="R12" s="397" t="s">
        <v>975</v>
      </c>
      <c r="S12" s="331" t="s">
        <v>3623</v>
      </c>
    </row>
    <row r="13" spans="1:19" ht="16" thickBot="1" x14ac:dyDescent="0.25">
      <c r="A13" s="320">
        <v>4905</v>
      </c>
      <c r="B13" s="347" t="s">
        <v>337</v>
      </c>
      <c r="C13" s="311">
        <v>10</v>
      </c>
      <c r="D13" s="311" t="s">
        <v>3624</v>
      </c>
      <c r="E13" s="330" t="s">
        <v>3320</v>
      </c>
      <c r="F13" s="311" t="s">
        <v>1559</v>
      </c>
      <c r="G13" s="375">
        <v>-0.15010000000000001</v>
      </c>
      <c r="H13" s="311" t="s">
        <v>3625</v>
      </c>
      <c r="I13" s="323">
        <v>43005</v>
      </c>
      <c r="J13" s="323">
        <v>43019</v>
      </c>
      <c r="K13" s="311" t="s">
        <v>3626</v>
      </c>
      <c r="L13" s="311" t="s">
        <v>802</v>
      </c>
      <c r="M13" s="311" t="s">
        <v>296</v>
      </c>
      <c r="N13" s="311" t="s">
        <v>3627</v>
      </c>
      <c r="O13" s="311" t="s">
        <v>2309</v>
      </c>
      <c r="P13" s="311" t="s">
        <v>295</v>
      </c>
      <c r="Q13" s="312" t="s">
        <v>3628</v>
      </c>
      <c r="R13" s="398" t="s">
        <v>2341</v>
      </c>
      <c r="S13" s="364" t="s">
        <v>3629</v>
      </c>
    </row>
    <row r="14" spans="1:19" ht="16" thickBot="1" x14ac:dyDescent="0.25">
      <c r="A14" s="320">
        <v>4927</v>
      </c>
      <c r="B14" s="346" t="s">
        <v>53</v>
      </c>
      <c r="C14" s="311">
        <v>10</v>
      </c>
      <c r="D14" s="330" t="s">
        <v>3630</v>
      </c>
      <c r="E14" s="311" t="s">
        <v>3631</v>
      </c>
      <c r="F14" s="330" t="s">
        <v>2420</v>
      </c>
      <c r="G14" s="375">
        <v>-0.14149999999999999</v>
      </c>
      <c r="H14" s="311" t="s">
        <v>3632</v>
      </c>
      <c r="I14" s="323">
        <v>43021</v>
      </c>
      <c r="J14" s="323">
        <v>43033</v>
      </c>
      <c r="K14" s="311" t="s">
        <v>3633</v>
      </c>
      <c r="L14" s="311" t="s">
        <v>3634</v>
      </c>
      <c r="M14" s="311" t="s">
        <v>3635</v>
      </c>
      <c r="N14" s="311" t="s">
        <v>3636</v>
      </c>
      <c r="O14" s="311" t="s">
        <v>2309</v>
      </c>
      <c r="P14" s="311" t="s">
        <v>295</v>
      </c>
      <c r="Q14" s="312" t="s">
        <v>3637</v>
      </c>
      <c r="R14" s="377" t="s">
        <v>3638</v>
      </c>
      <c r="S14" s="331" t="s">
        <v>3639</v>
      </c>
    </row>
    <row r="15" spans="1:19" ht="16" thickBot="1" x14ac:dyDescent="0.25">
      <c r="A15" s="320">
        <v>0</v>
      </c>
      <c r="B15" s="351" t="s">
        <v>64</v>
      </c>
      <c r="C15" s="311">
        <v>10</v>
      </c>
      <c r="D15" s="311" t="s">
        <v>1472</v>
      </c>
      <c r="E15" s="657" t="s">
        <v>2994</v>
      </c>
      <c r="F15" s="659"/>
      <c r="G15" s="322">
        <v>0</v>
      </c>
      <c r="H15" s="311" t="s">
        <v>294</v>
      </c>
      <c r="I15" s="311" t="s">
        <v>37</v>
      </c>
      <c r="J15" s="323">
        <v>43009</v>
      </c>
      <c r="K15" s="311" t="s">
        <v>3640</v>
      </c>
      <c r="L15" s="311" t="s">
        <v>3641</v>
      </c>
      <c r="M15" s="311" t="s">
        <v>296</v>
      </c>
      <c r="N15" s="311" t="s">
        <v>296</v>
      </c>
      <c r="O15" s="311" t="s">
        <v>2309</v>
      </c>
      <c r="P15" s="311" t="s">
        <v>295</v>
      </c>
      <c r="Q15" s="312" t="s">
        <v>3642</v>
      </c>
      <c r="R15" s="345" t="s">
        <v>1951</v>
      </c>
      <c r="S15" s="331" t="s">
        <v>3643</v>
      </c>
    </row>
    <row r="16" spans="1:19" ht="16" thickBot="1" x14ac:dyDescent="0.25">
      <c r="A16" s="36"/>
      <c r="B16" s="36"/>
      <c r="C16" s="36"/>
      <c r="D16" s="36"/>
      <c r="E16" s="36"/>
      <c r="F16" s="36"/>
      <c r="G16" s="36"/>
      <c r="H16" s="389">
        <v>7022.48</v>
      </c>
      <c r="I16" s="36"/>
      <c r="J16" s="36"/>
      <c r="K16" s="343" t="s">
        <v>3644</v>
      </c>
      <c r="L16" s="357" t="s">
        <v>3645</v>
      </c>
      <c r="M16" s="357" t="s">
        <v>3646</v>
      </c>
      <c r="N16" s="357" t="s">
        <v>3647</v>
      </c>
      <c r="O16" s="357" t="s">
        <v>2309</v>
      </c>
      <c r="P16" s="357" t="s">
        <v>3648</v>
      </c>
      <c r="Q16" s="357" t="s">
        <v>3649</v>
      </c>
      <c r="R16" s="36"/>
      <c r="S16" s="358" t="s">
        <v>3650</v>
      </c>
    </row>
    <row r="17" spans="1:19" ht="16" thickBot="1" x14ac:dyDescent="0.25">
      <c r="A17" s="36"/>
      <c r="B17" s="36"/>
      <c r="C17" s="36"/>
      <c r="D17" s="335" t="s">
        <v>377</v>
      </c>
      <c r="E17" s="336">
        <v>13</v>
      </c>
      <c r="F17" s="337" t="s">
        <v>378</v>
      </c>
      <c r="G17" s="338">
        <v>-8.0799999999999997E-2</v>
      </c>
      <c r="H17" s="36"/>
      <c r="I17" s="36"/>
      <c r="J17" s="36"/>
      <c r="K17" s="359">
        <v>0.4451</v>
      </c>
      <c r="L17" s="360">
        <v>0.4078</v>
      </c>
      <c r="M17" s="360">
        <v>7.0400000000000004E-2</v>
      </c>
      <c r="N17" s="360">
        <v>7.4300000000000005E-2</v>
      </c>
      <c r="O17" s="360">
        <v>0</v>
      </c>
      <c r="P17" s="360">
        <v>2.3999999999999998E-3</v>
      </c>
      <c r="Q17" s="360">
        <v>1</v>
      </c>
      <c r="R17" s="36"/>
      <c r="S17" s="341" t="s">
        <v>3651</v>
      </c>
    </row>
    <row r="18" spans="1:19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</row>
  </sheetData>
  <mergeCells count="2">
    <mergeCell ref="R1:S1"/>
    <mergeCell ref="E15:F15"/>
  </mergeCells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5"/>
  </sheetPr>
  <dimension ref="A1:S29"/>
  <sheetViews>
    <sheetView topLeftCell="A16" workbookViewId="0">
      <selection activeCell="AE15" sqref="AE15"/>
    </sheetView>
  </sheetViews>
  <sheetFormatPr baseColWidth="10" defaultColWidth="9.1640625" defaultRowHeight="15" x14ac:dyDescent="0.2"/>
  <cols>
    <col min="1" max="3" width="9.1640625" style="6"/>
    <col min="4" max="4" width="28" style="6" bestFit="1" customWidth="1"/>
    <col min="5" max="5" width="15.1640625" style="6" bestFit="1" customWidth="1"/>
    <col min="6" max="7" width="9.1640625" style="6"/>
    <col min="8" max="9" width="11" style="6" bestFit="1" customWidth="1"/>
    <col min="10" max="10" width="11.5" style="6" bestFit="1" customWidth="1"/>
    <col min="11" max="12" width="16.5" style="6" bestFit="1" customWidth="1"/>
    <col min="13" max="14" width="15.33203125" style="6" bestFit="1" customWidth="1"/>
    <col min="15" max="15" width="15" style="6" bestFit="1" customWidth="1"/>
    <col min="16" max="16" width="16" style="6" bestFit="1" customWidth="1"/>
    <col min="17" max="17" width="18.5" style="6" bestFit="1" customWidth="1"/>
    <col min="18" max="18" width="9.1640625" style="6"/>
    <col min="19" max="19" width="18.83203125" style="6" bestFit="1" customWidth="1"/>
    <col min="20" max="16384" width="9.1640625" style="6"/>
  </cols>
  <sheetData>
    <row r="1" spans="1:19" ht="18" customHeight="1" x14ac:dyDescent="0.2">
      <c r="A1" s="729" t="s">
        <v>243</v>
      </c>
      <c r="B1" s="729"/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29"/>
      <c r="O1" s="729"/>
      <c r="P1" s="729"/>
      <c r="Q1" s="729"/>
      <c r="R1" s="729"/>
      <c r="S1" s="729"/>
    </row>
    <row r="2" spans="1:19" ht="16" thickBot="1" x14ac:dyDescent="0.25">
      <c r="A2" s="405"/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</row>
    <row r="3" spans="1:19" ht="30" customHeight="1" thickBot="1" x14ac:dyDescent="0.25">
      <c r="A3" s="405"/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645" t="s">
        <v>380</v>
      </c>
      <c r="S3" s="646"/>
    </row>
    <row r="4" spans="1:19" ht="29" thickBot="1" x14ac:dyDescent="0.25">
      <c r="A4" s="299" t="s">
        <v>279</v>
      </c>
      <c r="B4" s="300" t="s">
        <v>34</v>
      </c>
      <c r="C4" s="300" t="s">
        <v>637</v>
      </c>
      <c r="D4" s="300" t="s">
        <v>73</v>
      </c>
      <c r="E4" s="300" t="s">
        <v>281</v>
      </c>
      <c r="F4" s="300" t="s">
        <v>280</v>
      </c>
      <c r="G4" s="300" t="s">
        <v>282</v>
      </c>
      <c r="H4" s="300" t="s">
        <v>14</v>
      </c>
      <c r="I4" s="300" t="s">
        <v>283</v>
      </c>
      <c r="J4" s="300" t="s">
        <v>284</v>
      </c>
      <c r="K4" s="300" t="s">
        <v>285</v>
      </c>
      <c r="L4" s="300" t="s">
        <v>286</v>
      </c>
      <c r="M4" s="300" t="s">
        <v>287</v>
      </c>
      <c r="N4" s="300" t="s">
        <v>288</v>
      </c>
      <c r="O4" s="300" t="s">
        <v>289</v>
      </c>
      <c r="P4" s="300" t="s">
        <v>290</v>
      </c>
      <c r="Q4" s="302" t="s">
        <v>24</v>
      </c>
      <c r="R4" s="299" t="s">
        <v>291</v>
      </c>
      <c r="S4" s="300" t="s">
        <v>203</v>
      </c>
    </row>
    <row r="5" spans="1:19" ht="16" thickBot="1" x14ac:dyDescent="0.25">
      <c r="A5" s="320">
        <v>97</v>
      </c>
      <c r="B5" s="367" t="s">
        <v>713</v>
      </c>
      <c r="C5" s="311">
        <v>11</v>
      </c>
      <c r="D5" s="311" t="s">
        <v>3189</v>
      </c>
      <c r="E5" s="311" t="s">
        <v>243</v>
      </c>
      <c r="F5" s="311" t="s">
        <v>37</v>
      </c>
      <c r="G5" s="322">
        <v>0</v>
      </c>
      <c r="H5" s="311" t="s">
        <v>395</v>
      </c>
      <c r="I5" s="323">
        <v>43040</v>
      </c>
      <c r="J5" s="323">
        <v>43040</v>
      </c>
      <c r="K5" s="408" t="s">
        <v>294</v>
      </c>
      <c r="L5" s="408" t="s">
        <v>3660</v>
      </c>
      <c r="M5" s="408" t="s">
        <v>296</v>
      </c>
      <c r="N5" s="408" t="s">
        <v>296</v>
      </c>
      <c r="O5" s="408" t="s">
        <v>296</v>
      </c>
      <c r="P5" s="408" t="s">
        <v>295</v>
      </c>
      <c r="Q5" s="409" t="s">
        <v>3661</v>
      </c>
      <c r="R5" s="350" t="s">
        <v>354</v>
      </c>
      <c r="S5" s="408" t="s">
        <v>3662</v>
      </c>
    </row>
    <row r="6" spans="1:19" ht="16" thickBot="1" x14ac:dyDescent="0.25">
      <c r="A6" s="320">
        <v>165</v>
      </c>
      <c r="B6" s="362" t="s">
        <v>63</v>
      </c>
      <c r="C6" s="311">
        <v>11</v>
      </c>
      <c r="D6" s="311" t="s">
        <v>652</v>
      </c>
      <c r="E6" s="311" t="s">
        <v>3663</v>
      </c>
      <c r="F6" s="365" t="s">
        <v>37</v>
      </c>
      <c r="G6" s="322">
        <v>0</v>
      </c>
      <c r="H6" s="311" t="s">
        <v>395</v>
      </c>
      <c r="I6" s="323">
        <v>43047</v>
      </c>
      <c r="J6" s="323">
        <v>43047</v>
      </c>
      <c r="K6" s="408" t="s">
        <v>294</v>
      </c>
      <c r="L6" s="408" t="s">
        <v>295</v>
      </c>
      <c r="M6" s="408" t="s">
        <v>296</v>
      </c>
      <c r="N6" s="408" t="s">
        <v>296</v>
      </c>
      <c r="O6" s="408" t="s">
        <v>792</v>
      </c>
      <c r="P6" s="408" t="s">
        <v>3664</v>
      </c>
      <c r="Q6" s="409" t="s">
        <v>3665</v>
      </c>
      <c r="R6" s="404" t="s">
        <v>300</v>
      </c>
      <c r="S6" s="408" t="s">
        <v>3665</v>
      </c>
    </row>
    <row r="7" spans="1:19" ht="16" thickBot="1" x14ac:dyDescent="0.25">
      <c r="A7" s="320">
        <v>190</v>
      </c>
      <c r="B7" s="346" t="s">
        <v>53</v>
      </c>
      <c r="C7" s="311">
        <v>11</v>
      </c>
      <c r="D7" s="311" t="s">
        <v>3666</v>
      </c>
      <c r="E7" s="311" t="s">
        <v>3663</v>
      </c>
      <c r="F7" s="365" t="s">
        <v>37</v>
      </c>
      <c r="G7" s="322">
        <v>0</v>
      </c>
      <c r="H7" s="311" t="s">
        <v>395</v>
      </c>
      <c r="I7" s="323">
        <v>43038</v>
      </c>
      <c r="J7" s="323">
        <v>43040</v>
      </c>
      <c r="K7" s="408" t="s">
        <v>294</v>
      </c>
      <c r="L7" s="408" t="s">
        <v>3667</v>
      </c>
      <c r="M7" s="408" t="s">
        <v>296</v>
      </c>
      <c r="N7" s="408" t="s">
        <v>296</v>
      </c>
      <c r="O7" s="408" t="s">
        <v>296</v>
      </c>
      <c r="P7" s="408" t="s">
        <v>295</v>
      </c>
      <c r="Q7" s="409" t="s">
        <v>3668</v>
      </c>
      <c r="R7" s="394" t="s">
        <v>641</v>
      </c>
      <c r="S7" s="408" t="s">
        <v>3668</v>
      </c>
    </row>
    <row r="8" spans="1:19" ht="16" thickBot="1" x14ac:dyDescent="0.25">
      <c r="A8" s="320">
        <v>191</v>
      </c>
      <c r="B8" s="346" t="s">
        <v>53</v>
      </c>
      <c r="C8" s="311">
        <v>11</v>
      </c>
      <c r="D8" s="311" t="s">
        <v>3669</v>
      </c>
      <c r="E8" s="311" t="s">
        <v>3663</v>
      </c>
      <c r="F8" s="365" t="s">
        <v>37</v>
      </c>
      <c r="G8" s="322">
        <v>0</v>
      </c>
      <c r="H8" s="311" t="s">
        <v>395</v>
      </c>
      <c r="I8" s="323">
        <v>43038</v>
      </c>
      <c r="J8" s="323">
        <v>43040</v>
      </c>
      <c r="K8" s="408" t="s">
        <v>294</v>
      </c>
      <c r="L8" s="408" t="s">
        <v>3667</v>
      </c>
      <c r="M8" s="408" t="s">
        <v>296</v>
      </c>
      <c r="N8" s="408" t="s">
        <v>296</v>
      </c>
      <c r="O8" s="408" t="s">
        <v>296</v>
      </c>
      <c r="P8" s="408" t="s">
        <v>295</v>
      </c>
      <c r="Q8" s="409" t="s">
        <v>3668</v>
      </c>
      <c r="R8" s="394" t="s">
        <v>641</v>
      </c>
      <c r="S8" s="408" t="s">
        <v>3668</v>
      </c>
    </row>
    <row r="9" spans="1:19" ht="16" thickBot="1" x14ac:dyDescent="0.25">
      <c r="A9" s="320">
        <v>205</v>
      </c>
      <c r="B9" s="362" t="s">
        <v>63</v>
      </c>
      <c r="C9" s="311">
        <v>11</v>
      </c>
      <c r="D9" s="311" t="s">
        <v>657</v>
      </c>
      <c r="E9" s="311" t="s">
        <v>3663</v>
      </c>
      <c r="F9" s="365" t="s">
        <v>37</v>
      </c>
      <c r="G9" s="322">
        <v>0</v>
      </c>
      <c r="H9" s="311" t="s">
        <v>395</v>
      </c>
      <c r="I9" s="323">
        <v>43050</v>
      </c>
      <c r="J9" s="323">
        <v>43059</v>
      </c>
      <c r="K9" s="408" t="s">
        <v>3670</v>
      </c>
      <c r="L9" s="408" t="s">
        <v>3671</v>
      </c>
      <c r="M9" s="408" t="s">
        <v>296</v>
      </c>
      <c r="N9" s="408" t="s">
        <v>3672</v>
      </c>
      <c r="O9" s="408" t="s">
        <v>296</v>
      </c>
      <c r="P9" s="408" t="s">
        <v>3673</v>
      </c>
      <c r="Q9" s="409" t="s">
        <v>3674</v>
      </c>
      <c r="R9" s="410" t="s">
        <v>1153</v>
      </c>
      <c r="S9" s="408" t="s">
        <v>3674</v>
      </c>
    </row>
    <row r="10" spans="1:19" ht="16" thickBot="1" x14ac:dyDescent="0.25">
      <c r="A10" s="320">
        <v>279</v>
      </c>
      <c r="B10" s="326" t="s">
        <v>13</v>
      </c>
      <c r="C10" s="311">
        <v>11</v>
      </c>
      <c r="D10" s="311" t="s">
        <v>3675</v>
      </c>
      <c r="E10" s="311" t="s">
        <v>3663</v>
      </c>
      <c r="F10" s="365" t="s">
        <v>37</v>
      </c>
      <c r="G10" s="322">
        <v>0</v>
      </c>
      <c r="H10" s="311" t="s">
        <v>395</v>
      </c>
      <c r="I10" s="323">
        <v>43039</v>
      </c>
      <c r="J10" s="323">
        <v>43059</v>
      </c>
      <c r="K10" s="408" t="s">
        <v>294</v>
      </c>
      <c r="L10" s="408" t="s">
        <v>3676</v>
      </c>
      <c r="M10" s="408" t="s">
        <v>296</v>
      </c>
      <c r="N10" s="408" t="s">
        <v>328</v>
      </c>
      <c r="O10" s="408" t="s">
        <v>296</v>
      </c>
      <c r="P10" s="408" t="s">
        <v>295</v>
      </c>
      <c r="Q10" s="409" t="s">
        <v>3677</v>
      </c>
      <c r="R10" s="394" t="s">
        <v>641</v>
      </c>
      <c r="S10" s="408" t="s">
        <v>3677</v>
      </c>
    </row>
    <row r="11" spans="1:19" ht="16" thickBot="1" x14ac:dyDescent="0.25">
      <c r="A11" s="320">
        <v>282</v>
      </c>
      <c r="B11" s="354" t="s">
        <v>182</v>
      </c>
      <c r="C11" s="311">
        <v>11</v>
      </c>
      <c r="D11" s="311" t="s">
        <v>3678</v>
      </c>
      <c r="E11" s="311" t="s">
        <v>3663</v>
      </c>
      <c r="F11" s="365" t="s">
        <v>37</v>
      </c>
      <c r="G11" s="322">
        <v>0</v>
      </c>
      <c r="H11" s="311" t="s">
        <v>395</v>
      </c>
      <c r="I11" s="323">
        <v>43034</v>
      </c>
      <c r="J11" s="323">
        <v>43052</v>
      </c>
      <c r="K11" s="408" t="s">
        <v>294</v>
      </c>
      <c r="L11" s="408" t="s">
        <v>3679</v>
      </c>
      <c r="M11" s="408" t="s">
        <v>296</v>
      </c>
      <c r="N11" s="408" t="s">
        <v>296</v>
      </c>
      <c r="O11" s="408" t="s">
        <v>296</v>
      </c>
      <c r="P11" s="408" t="s">
        <v>295</v>
      </c>
      <c r="Q11" s="409" t="s">
        <v>3680</v>
      </c>
      <c r="R11" s="403" t="s">
        <v>304</v>
      </c>
      <c r="S11" s="408" t="s">
        <v>3680</v>
      </c>
    </row>
    <row r="12" spans="1:19" ht="16" thickBot="1" x14ac:dyDescent="0.25">
      <c r="A12" s="320">
        <v>296</v>
      </c>
      <c r="B12" s="349" t="s">
        <v>16</v>
      </c>
      <c r="C12" s="311">
        <v>11</v>
      </c>
      <c r="D12" s="311" t="s">
        <v>3681</v>
      </c>
      <c r="E12" s="311" t="s">
        <v>3682</v>
      </c>
      <c r="F12" s="365" t="s">
        <v>37</v>
      </c>
      <c r="G12" s="322">
        <v>0</v>
      </c>
      <c r="H12" s="311" t="s">
        <v>395</v>
      </c>
      <c r="I12" s="323">
        <v>43038</v>
      </c>
      <c r="J12" s="323">
        <v>43040</v>
      </c>
      <c r="K12" s="408" t="s">
        <v>294</v>
      </c>
      <c r="L12" s="408" t="s">
        <v>3683</v>
      </c>
      <c r="M12" s="408" t="s">
        <v>296</v>
      </c>
      <c r="N12" s="408" t="s">
        <v>296</v>
      </c>
      <c r="O12" s="408" t="s">
        <v>296</v>
      </c>
      <c r="P12" s="408" t="s">
        <v>295</v>
      </c>
      <c r="Q12" s="409" t="s">
        <v>3684</v>
      </c>
      <c r="R12" s="350" t="s">
        <v>354</v>
      </c>
      <c r="S12" s="408" t="s">
        <v>3685</v>
      </c>
    </row>
    <row r="13" spans="1:19" ht="16" thickBot="1" x14ac:dyDescent="0.25">
      <c r="A13" s="320">
        <v>311</v>
      </c>
      <c r="B13" s="346" t="s">
        <v>53</v>
      </c>
      <c r="C13" s="311">
        <v>11</v>
      </c>
      <c r="D13" s="311" t="s">
        <v>3686</v>
      </c>
      <c r="E13" s="311" t="s">
        <v>3663</v>
      </c>
      <c r="F13" s="365" t="s">
        <v>37</v>
      </c>
      <c r="G13" s="322">
        <v>0</v>
      </c>
      <c r="H13" s="311" t="s">
        <v>395</v>
      </c>
      <c r="I13" s="323">
        <v>43031</v>
      </c>
      <c r="J13" s="323">
        <v>43052</v>
      </c>
      <c r="K13" s="408" t="s">
        <v>294</v>
      </c>
      <c r="L13" s="408" t="s">
        <v>3687</v>
      </c>
      <c r="M13" s="408" t="s">
        <v>296</v>
      </c>
      <c r="N13" s="408" t="s">
        <v>296</v>
      </c>
      <c r="O13" s="408" t="s">
        <v>296</v>
      </c>
      <c r="P13" s="408" t="s">
        <v>295</v>
      </c>
      <c r="Q13" s="409" t="s">
        <v>3688</v>
      </c>
      <c r="R13" s="403" t="s">
        <v>304</v>
      </c>
      <c r="S13" s="408" t="s">
        <v>3688</v>
      </c>
    </row>
    <row r="14" spans="1:19" ht="16" thickBot="1" x14ac:dyDescent="0.25">
      <c r="A14" s="320">
        <v>333</v>
      </c>
      <c r="B14" s="347" t="s">
        <v>337</v>
      </c>
      <c r="C14" s="311">
        <v>11</v>
      </c>
      <c r="D14" s="311" t="s">
        <v>3015</v>
      </c>
      <c r="E14" s="311" t="s">
        <v>3663</v>
      </c>
      <c r="F14" s="365" t="s">
        <v>37</v>
      </c>
      <c r="G14" s="322">
        <v>0</v>
      </c>
      <c r="H14" s="311" t="s">
        <v>395</v>
      </c>
      <c r="I14" s="323">
        <v>43052</v>
      </c>
      <c r="J14" s="323">
        <v>43064</v>
      </c>
      <c r="K14" s="408" t="s">
        <v>3689</v>
      </c>
      <c r="L14" s="408" t="s">
        <v>3690</v>
      </c>
      <c r="M14" s="408" t="s">
        <v>3691</v>
      </c>
      <c r="N14" s="408" t="s">
        <v>296</v>
      </c>
      <c r="O14" s="408" t="s">
        <v>710</v>
      </c>
      <c r="P14" s="408" t="s">
        <v>3692</v>
      </c>
      <c r="Q14" s="409" t="s">
        <v>3693</v>
      </c>
      <c r="R14" s="403" t="s">
        <v>304</v>
      </c>
      <c r="S14" s="408" t="s">
        <v>3694</v>
      </c>
    </row>
    <row r="15" spans="1:19" ht="29" thickBot="1" x14ac:dyDescent="0.25">
      <c r="A15" s="320">
        <v>338</v>
      </c>
      <c r="B15" s="344" t="s">
        <v>102</v>
      </c>
      <c r="C15" s="311">
        <v>11</v>
      </c>
      <c r="D15" s="311" t="s">
        <v>3447</v>
      </c>
      <c r="E15" s="311" t="s">
        <v>243</v>
      </c>
      <c r="F15" s="365" t="s">
        <v>3695</v>
      </c>
      <c r="G15" s="322">
        <v>0</v>
      </c>
      <c r="H15" s="311" t="s">
        <v>37</v>
      </c>
      <c r="I15" s="323">
        <v>43049</v>
      </c>
      <c r="J15" s="366">
        <v>43031</v>
      </c>
      <c r="K15" s="408" t="s">
        <v>294</v>
      </c>
      <c r="L15" s="408" t="s">
        <v>495</v>
      </c>
      <c r="M15" s="408" t="s">
        <v>296</v>
      </c>
      <c r="N15" s="408" t="s">
        <v>3696</v>
      </c>
      <c r="O15" s="408" t="s">
        <v>296</v>
      </c>
      <c r="P15" s="408" t="s">
        <v>295</v>
      </c>
      <c r="Q15" s="409" t="s">
        <v>3697</v>
      </c>
      <c r="R15" s="395" t="s">
        <v>3113</v>
      </c>
      <c r="S15" s="408" t="s">
        <v>3697</v>
      </c>
    </row>
    <row r="16" spans="1:19" ht="16" thickBot="1" x14ac:dyDescent="0.25">
      <c r="A16" s="320">
        <v>374</v>
      </c>
      <c r="B16" s="347" t="s">
        <v>337</v>
      </c>
      <c r="C16" s="311">
        <v>11</v>
      </c>
      <c r="D16" s="311" t="s">
        <v>3698</v>
      </c>
      <c r="E16" s="311" t="s">
        <v>243</v>
      </c>
      <c r="F16" s="311" t="s">
        <v>37</v>
      </c>
      <c r="G16" s="322">
        <v>0</v>
      </c>
      <c r="H16" s="311" t="s">
        <v>395</v>
      </c>
      <c r="I16" s="323">
        <v>43021</v>
      </c>
      <c r="J16" s="323">
        <v>43040</v>
      </c>
      <c r="K16" s="408" t="s">
        <v>3699</v>
      </c>
      <c r="L16" s="408" t="s">
        <v>295</v>
      </c>
      <c r="M16" s="408" t="s">
        <v>296</v>
      </c>
      <c r="N16" s="408" t="s">
        <v>296</v>
      </c>
      <c r="O16" s="408" t="s">
        <v>296</v>
      </c>
      <c r="P16" s="408" t="s">
        <v>295</v>
      </c>
      <c r="Q16" s="409" t="s">
        <v>3700</v>
      </c>
      <c r="R16" s="394" t="s">
        <v>641</v>
      </c>
      <c r="S16" s="408" t="s">
        <v>3700</v>
      </c>
    </row>
    <row r="17" spans="1:19" ht="16" thickBot="1" x14ac:dyDescent="0.25">
      <c r="A17" s="320">
        <v>396</v>
      </c>
      <c r="B17" s="362" t="s">
        <v>63</v>
      </c>
      <c r="C17" s="311">
        <v>11</v>
      </c>
      <c r="D17" s="311" t="s">
        <v>1985</v>
      </c>
      <c r="E17" s="311" t="s">
        <v>243</v>
      </c>
      <c r="F17" s="311" t="s">
        <v>37</v>
      </c>
      <c r="G17" s="322">
        <v>0</v>
      </c>
      <c r="H17" s="311" t="s">
        <v>395</v>
      </c>
      <c r="I17" s="323">
        <v>43045</v>
      </c>
      <c r="J17" s="323">
        <v>43059</v>
      </c>
      <c r="K17" s="408" t="s">
        <v>294</v>
      </c>
      <c r="L17" s="408" t="s">
        <v>692</v>
      </c>
      <c r="M17" s="408" t="s">
        <v>296</v>
      </c>
      <c r="N17" s="408" t="s">
        <v>296</v>
      </c>
      <c r="O17" s="408" t="s">
        <v>296</v>
      </c>
      <c r="P17" s="408" t="s">
        <v>295</v>
      </c>
      <c r="Q17" s="409" t="s">
        <v>3701</v>
      </c>
      <c r="R17" s="403" t="s">
        <v>304</v>
      </c>
      <c r="S17" s="408" t="s">
        <v>3702</v>
      </c>
    </row>
    <row r="18" spans="1:19" ht="16" thickBot="1" x14ac:dyDescent="0.25">
      <c r="A18" s="320">
        <v>485</v>
      </c>
      <c r="B18" s="354" t="s">
        <v>182</v>
      </c>
      <c r="C18" s="311">
        <v>11</v>
      </c>
      <c r="D18" s="311" t="s">
        <v>3703</v>
      </c>
      <c r="E18" s="311" t="s">
        <v>243</v>
      </c>
      <c r="F18" s="311" t="s">
        <v>37</v>
      </c>
      <c r="G18" s="322">
        <v>0</v>
      </c>
      <c r="H18" s="311" t="s">
        <v>395</v>
      </c>
      <c r="I18" s="323">
        <v>43039</v>
      </c>
      <c r="J18" s="323">
        <v>43040</v>
      </c>
      <c r="K18" s="408" t="s">
        <v>294</v>
      </c>
      <c r="L18" s="408" t="s">
        <v>3704</v>
      </c>
      <c r="M18" s="408" t="s">
        <v>296</v>
      </c>
      <c r="N18" s="408" t="s">
        <v>296</v>
      </c>
      <c r="O18" s="408" t="s">
        <v>296</v>
      </c>
      <c r="P18" s="408" t="s">
        <v>430</v>
      </c>
      <c r="Q18" s="409" t="s">
        <v>3705</v>
      </c>
      <c r="R18" s="402" t="s">
        <v>330</v>
      </c>
      <c r="S18" s="408" t="s">
        <v>3706</v>
      </c>
    </row>
    <row r="19" spans="1:19" ht="16" thickBot="1" x14ac:dyDescent="0.25">
      <c r="A19" s="320">
        <v>619</v>
      </c>
      <c r="B19" s="362" t="s">
        <v>63</v>
      </c>
      <c r="C19" s="311">
        <v>11</v>
      </c>
      <c r="D19" s="311" t="s">
        <v>3707</v>
      </c>
      <c r="E19" s="311" t="s">
        <v>3663</v>
      </c>
      <c r="F19" s="311" t="s">
        <v>37</v>
      </c>
      <c r="G19" s="322">
        <v>0</v>
      </c>
      <c r="H19" s="311" t="s">
        <v>395</v>
      </c>
      <c r="I19" s="323">
        <v>43033</v>
      </c>
      <c r="J19" s="323">
        <v>43049</v>
      </c>
      <c r="K19" s="408" t="s">
        <v>3708</v>
      </c>
      <c r="L19" s="408" t="s">
        <v>295</v>
      </c>
      <c r="M19" s="408" t="s">
        <v>569</v>
      </c>
      <c r="N19" s="408" t="s">
        <v>296</v>
      </c>
      <c r="O19" s="408" t="s">
        <v>296</v>
      </c>
      <c r="P19" s="408" t="s">
        <v>295</v>
      </c>
      <c r="Q19" s="409" t="s">
        <v>3709</v>
      </c>
      <c r="R19" s="411" t="s">
        <v>316</v>
      </c>
      <c r="S19" s="408" t="s">
        <v>3709</v>
      </c>
    </row>
    <row r="20" spans="1:19" ht="16" thickBot="1" x14ac:dyDescent="0.25">
      <c r="A20" s="320">
        <v>638</v>
      </c>
      <c r="B20" s="367" t="s">
        <v>713</v>
      </c>
      <c r="C20" s="311">
        <v>11</v>
      </c>
      <c r="D20" s="311" t="s">
        <v>3710</v>
      </c>
      <c r="E20" s="311" t="s">
        <v>3663</v>
      </c>
      <c r="F20" s="311" t="s">
        <v>37</v>
      </c>
      <c r="G20" s="322">
        <v>0</v>
      </c>
      <c r="H20" s="311" t="s">
        <v>37</v>
      </c>
      <c r="I20" s="323">
        <v>43038</v>
      </c>
      <c r="J20" s="323">
        <v>43040</v>
      </c>
      <c r="K20" s="408" t="s">
        <v>294</v>
      </c>
      <c r="L20" s="408" t="s">
        <v>3711</v>
      </c>
      <c r="M20" s="408" t="s">
        <v>296</v>
      </c>
      <c r="N20" s="408" t="s">
        <v>296</v>
      </c>
      <c r="O20" s="408" t="s">
        <v>296</v>
      </c>
      <c r="P20" s="408" t="s">
        <v>295</v>
      </c>
      <c r="Q20" s="409" t="s">
        <v>3712</v>
      </c>
      <c r="R20" s="350" t="s">
        <v>354</v>
      </c>
      <c r="S20" s="408" t="s">
        <v>3712</v>
      </c>
    </row>
    <row r="21" spans="1:19" ht="16" thickBot="1" x14ac:dyDescent="0.25">
      <c r="A21" s="320">
        <v>721</v>
      </c>
      <c r="B21" s="380" t="s">
        <v>782</v>
      </c>
      <c r="C21" s="311">
        <v>11</v>
      </c>
      <c r="D21" s="330" t="s">
        <v>3713</v>
      </c>
      <c r="E21" s="311" t="s">
        <v>243</v>
      </c>
      <c r="F21" s="365" t="s">
        <v>681</v>
      </c>
      <c r="G21" s="322">
        <v>0</v>
      </c>
      <c r="H21" s="311" t="s">
        <v>37</v>
      </c>
      <c r="I21" s="323">
        <v>42984</v>
      </c>
      <c r="J21" s="323">
        <v>43040</v>
      </c>
      <c r="K21" s="408" t="s">
        <v>3714</v>
      </c>
      <c r="L21" s="408" t="s">
        <v>3715</v>
      </c>
      <c r="M21" s="408" t="s">
        <v>296</v>
      </c>
      <c r="N21" s="408" t="s">
        <v>296</v>
      </c>
      <c r="O21" s="408" t="s">
        <v>296</v>
      </c>
      <c r="P21" s="408" t="s">
        <v>295</v>
      </c>
      <c r="Q21" s="409" t="s">
        <v>3716</v>
      </c>
      <c r="R21" s="411" t="s">
        <v>316</v>
      </c>
      <c r="S21" s="408" t="s">
        <v>3716</v>
      </c>
    </row>
    <row r="22" spans="1:19" ht="16" thickBot="1" x14ac:dyDescent="0.25">
      <c r="A22" s="320">
        <v>767</v>
      </c>
      <c r="B22" s="351" t="s">
        <v>64</v>
      </c>
      <c r="C22" s="311">
        <v>11</v>
      </c>
      <c r="D22" s="311" t="s">
        <v>3717</v>
      </c>
      <c r="E22" s="311" t="s">
        <v>3663</v>
      </c>
      <c r="F22" s="365" t="s">
        <v>37</v>
      </c>
      <c r="G22" s="322">
        <v>0</v>
      </c>
      <c r="H22" s="311" t="s">
        <v>37</v>
      </c>
      <c r="I22" s="323">
        <v>43033</v>
      </c>
      <c r="J22" s="323">
        <v>43052</v>
      </c>
      <c r="K22" s="408" t="s">
        <v>294</v>
      </c>
      <c r="L22" s="408" t="s">
        <v>3718</v>
      </c>
      <c r="M22" s="408" t="s">
        <v>296</v>
      </c>
      <c r="N22" s="408" t="s">
        <v>296</v>
      </c>
      <c r="O22" s="408" t="s">
        <v>569</v>
      </c>
      <c r="P22" s="408" t="s">
        <v>295</v>
      </c>
      <c r="Q22" s="409" t="s">
        <v>3719</v>
      </c>
      <c r="R22" s="350" t="s">
        <v>354</v>
      </c>
      <c r="S22" s="408" t="s">
        <v>3720</v>
      </c>
    </row>
    <row r="23" spans="1:19" ht="16" thickBot="1" x14ac:dyDescent="0.25">
      <c r="A23" s="320">
        <v>858</v>
      </c>
      <c r="B23" s="351" t="s">
        <v>64</v>
      </c>
      <c r="C23" s="311">
        <v>11</v>
      </c>
      <c r="D23" s="311" t="s">
        <v>3721</v>
      </c>
      <c r="E23" s="311" t="s">
        <v>243</v>
      </c>
      <c r="F23" s="365" t="s">
        <v>37</v>
      </c>
      <c r="G23" s="322">
        <v>0</v>
      </c>
      <c r="H23" s="311" t="s">
        <v>37</v>
      </c>
      <c r="I23" s="323">
        <v>43074</v>
      </c>
      <c r="J23" s="323">
        <v>43056</v>
      </c>
      <c r="K23" s="408" t="s">
        <v>3722</v>
      </c>
      <c r="L23" s="408" t="s">
        <v>295</v>
      </c>
      <c r="M23" s="408" t="s">
        <v>3528</v>
      </c>
      <c r="N23" s="408" t="s">
        <v>296</v>
      </c>
      <c r="O23" s="408" t="s">
        <v>296</v>
      </c>
      <c r="P23" s="408" t="s">
        <v>295</v>
      </c>
      <c r="Q23" s="409" t="s">
        <v>3723</v>
      </c>
      <c r="R23" s="403" t="s">
        <v>304</v>
      </c>
      <c r="S23" s="408" t="s">
        <v>3723</v>
      </c>
    </row>
    <row r="24" spans="1:19" ht="16" thickBot="1" x14ac:dyDescent="0.25">
      <c r="A24" s="320">
        <v>2488</v>
      </c>
      <c r="B24" s="344" t="s">
        <v>102</v>
      </c>
      <c r="C24" s="311">
        <v>11</v>
      </c>
      <c r="D24" s="311" t="s">
        <v>3724</v>
      </c>
      <c r="E24" s="311" t="s">
        <v>3663</v>
      </c>
      <c r="F24" s="311" t="s">
        <v>37</v>
      </c>
      <c r="G24" s="322">
        <v>0</v>
      </c>
      <c r="H24" s="311" t="s">
        <v>37</v>
      </c>
      <c r="I24" s="323">
        <v>43035</v>
      </c>
      <c r="J24" s="323">
        <v>43052</v>
      </c>
      <c r="K24" s="408" t="s">
        <v>294</v>
      </c>
      <c r="L24" s="408" t="s">
        <v>3725</v>
      </c>
      <c r="M24" s="408" t="s">
        <v>296</v>
      </c>
      <c r="N24" s="408" t="s">
        <v>296</v>
      </c>
      <c r="O24" s="408" t="s">
        <v>296</v>
      </c>
      <c r="P24" s="408" t="s">
        <v>295</v>
      </c>
      <c r="Q24" s="409" t="s">
        <v>3726</v>
      </c>
      <c r="R24" s="403" t="s">
        <v>304</v>
      </c>
      <c r="S24" s="408" t="s">
        <v>3726</v>
      </c>
    </row>
    <row r="25" spans="1:19" ht="16" thickBot="1" x14ac:dyDescent="0.25">
      <c r="A25" s="320">
        <v>4813</v>
      </c>
      <c r="B25" s="346" t="s">
        <v>53</v>
      </c>
      <c r="C25" s="311">
        <v>11</v>
      </c>
      <c r="D25" s="311" t="s">
        <v>3485</v>
      </c>
      <c r="E25" s="311" t="s">
        <v>243</v>
      </c>
      <c r="F25" s="311" t="s">
        <v>37</v>
      </c>
      <c r="G25" s="322">
        <v>0</v>
      </c>
      <c r="H25" s="311" t="s">
        <v>37</v>
      </c>
      <c r="I25" s="323">
        <v>43046</v>
      </c>
      <c r="J25" s="323">
        <v>43046</v>
      </c>
      <c r="K25" s="408" t="s">
        <v>294</v>
      </c>
      <c r="L25" s="408" t="s">
        <v>3727</v>
      </c>
      <c r="M25" s="408" t="s">
        <v>296</v>
      </c>
      <c r="N25" s="408" t="s">
        <v>296</v>
      </c>
      <c r="O25" s="408" t="s">
        <v>296</v>
      </c>
      <c r="P25" s="408" t="s">
        <v>295</v>
      </c>
      <c r="Q25" s="409" t="s">
        <v>3728</v>
      </c>
      <c r="R25" s="401" t="s">
        <v>1066</v>
      </c>
      <c r="S25" s="408" t="s">
        <v>3729</v>
      </c>
    </row>
    <row r="26" spans="1:19" ht="16" thickBot="1" x14ac:dyDescent="0.25">
      <c r="A26" s="320">
        <v>4840</v>
      </c>
      <c r="B26" s="346" t="s">
        <v>53</v>
      </c>
      <c r="C26" s="311">
        <v>11</v>
      </c>
      <c r="D26" s="311" t="s">
        <v>3730</v>
      </c>
      <c r="E26" s="311" t="s">
        <v>3663</v>
      </c>
      <c r="F26" s="311" t="s">
        <v>37</v>
      </c>
      <c r="G26" s="322">
        <v>0</v>
      </c>
      <c r="H26" s="311" t="s">
        <v>395</v>
      </c>
      <c r="I26" s="323">
        <v>43042</v>
      </c>
      <c r="J26" s="323">
        <v>43063</v>
      </c>
      <c r="K26" s="408" t="s">
        <v>3731</v>
      </c>
      <c r="L26" s="408" t="s">
        <v>3732</v>
      </c>
      <c r="M26" s="408" t="s">
        <v>296</v>
      </c>
      <c r="N26" s="408" t="s">
        <v>296</v>
      </c>
      <c r="O26" s="408" t="s">
        <v>296</v>
      </c>
      <c r="P26" s="408" t="s">
        <v>295</v>
      </c>
      <c r="Q26" s="409" t="s">
        <v>3733</v>
      </c>
      <c r="R26" s="404" t="s">
        <v>300</v>
      </c>
      <c r="S26" s="412" t="s">
        <v>3733</v>
      </c>
    </row>
    <row r="27" spans="1:19" ht="16" thickBot="1" x14ac:dyDescent="0.25">
      <c r="A27" s="405"/>
      <c r="B27" s="405"/>
      <c r="C27" s="405"/>
      <c r="D27" s="405"/>
      <c r="E27" s="405"/>
      <c r="F27" s="405"/>
      <c r="G27" s="405"/>
      <c r="H27" s="406">
        <v>0</v>
      </c>
      <c r="I27" s="405"/>
      <c r="J27" s="405"/>
      <c r="K27" s="413" t="s">
        <v>3734</v>
      </c>
      <c r="L27" s="414" t="s">
        <v>3735</v>
      </c>
      <c r="M27" s="414" t="s">
        <v>3736</v>
      </c>
      <c r="N27" s="414" t="s">
        <v>3737</v>
      </c>
      <c r="O27" s="414" t="s">
        <v>296</v>
      </c>
      <c r="P27" s="414" t="s">
        <v>3738</v>
      </c>
      <c r="Q27" s="414" t="s">
        <v>3739</v>
      </c>
      <c r="R27" s="405"/>
      <c r="S27" s="415" t="s">
        <v>3740</v>
      </c>
    </row>
    <row r="28" spans="1:19" ht="29" thickBot="1" x14ac:dyDescent="0.25">
      <c r="A28" s="405"/>
      <c r="B28" s="405"/>
      <c r="C28" s="405"/>
      <c r="D28" s="335" t="s">
        <v>377</v>
      </c>
      <c r="E28" s="336">
        <v>22</v>
      </c>
      <c r="F28" s="407" t="s">
        <v>378</v>
      </c>
      <c r="G28" s="338">
        <v>0</v>
      </c>
      <c r="H28" s="405"/>
      <c r="I28" s="405"/>
      <c r="J28" s="405"/>
      <c r="K28" s="359">
        <v>-1.0500000000000001E-2</v>
      </c>
      <c r="L28" s="360">
        <v>0.94610000000000005</v>
      </c>
      <c r="M28" s="360">
        <v>3.4299999999999997E-2</v>
      </c>
      <c r="N28" s="360">
        <v>2.2200000000000001E-2</v>
      </c>
      <c r="O28" s="360">
        <v>0</v>
      </c>
      <c r="P28" s="360">
        <v>7.9000000000000008E-3</v>
      </c>
      <c r="Q28" s="360">
        <v>1</v>
      </c>
      <c r="R28" s="405"/>
      <c r="S28" s="416" t="s">
        <v>3740</v>
      </c>
    </row>
    <row r="29" spans="1:19" x14ac:dyDescent="0.2">
      <c r="A29" s="405"/>
      <c r="B29" s="405"/>
      <c r="C29" s="405"/>
      <c r="D29" s="405"/>
      <c r="E29" s="405"/>
      <c r="F29" s="405"/>
      <c r="G29" s="405"/>
      <c r="H29" s="405"/>
      <c r="I29" s="405"/>
      <c r="J29" s="405"/>
      <c r="K29" s="405"/>
      <c r="L29" s="405"/>
      <c r="M29" s="405"/>
      <c r="N29" s="405"/>
      <c r="O29" s="405"/>
      <c r="P29" s="405"/>
      <c r="Q29" s="405"/>
      <c r="R29" s="405"/>
      <c r="S29" s="405"/>
    </row>
  </sheetData>
  <mergeCells count="2">
    <mergeCell ref="A1:S1"/>
    <mergeCell ref="R3:S3"/>
  </mergeCells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9"/>
  </sheetPr>
  <dimension ref="A1"/>
  <sheetViews>
    <sheetView workbookViewId="0">
      <selection activeCell="AE15" sqref="AE15"/>
    </sheetView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5"/>
  </sheetPr>
  <dimension ref="A1:S23"/>
  <sheetViews>
    <sheetView topLeftCell="D7" workbookViewId="0">
      <selection activeCell="AE15" sqref="AE15"/>
    </sheetView>
  </sheetViews>
  <sheetFormatPr baseColWidth="10" defaultColWidth="8.83203125" defaultRowHeight="15" x14ac:dyDescent="0.2"/>
  <cols>
    <col min="1" max="1" width="6.83203125" bestFit="1" customWidth="1"/>
    <col min="2" max="2" width="11.5" bestFit="1" customWidth="1"/>
    <col min="3" max="3" width="5.33203125" bestFit="1" customWidth="1"/>
    <col min="4" max="4" width="28.5" bestFit="1" customWidth="1"/>
    <col min="5" max="5" width="15.1640625" bestFit="1" customWidth="1"/>
    <col min="6" max="6" width="10.5" bestFit="1" customWidth="1"/>
    <col min="7" max="7" width="7.5" bestFit="1" customWidth="1"/>
    <col min="8" max="8" width="2.33203125" bestFit="1" customWidth="1"/>
    <col min="9" max="10" width="11" bestFit="1" customWidth="1"/>
    <col min="11" max="12" width="17.33203125" bestFit="1" customWidth="1"/>
    <col min="13" max="14" width="15" bestFit="1" customWidth="1"/>
    <col min="15" max="15" width="15.33203125" bestFit="1" customWidth="1"/>
    <col min="16" max="16" width="15.6640625" bestFit="1" customWidth="1"/>
    <col min="17" max="17" width="18.5" bestFit="1" customWidth="1"/>
    <col min="18" max="18" width="17.83203125" bestFit="1" customWidth="1"/>
    <col min="19" max="19" width="18.83203125" bestFit="1" customWidth="1"/>
  </cols>
  <sheetData>
    <row r="1" spans="1:19" ht="18" customHeight="1" x14ac:dyDescent="0.2">
      <c r="A1" s="729" t="s">
        <v>243</v>
      </c>
      <c r="B1" s="729"/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29"/>
      <c r="O1" s="729"/>
      <c r="P1" s="729"/>
      <c r="Q1" s="729"/>
      <c r="R1" s="729"/>
      <c r="S1" s="729"/>
    </row>
    <row r="2" spans="1:19" ht="16" thickBot="1" x14ac:dyDescent="0.25">
      <c r="A2" s="423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</row>
    <row r="3" spans="1:19" ht="30" customHeight="1" thickBot="1" x14ac:dyDescent="0.25">
      <c r="A3" s="423"/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3"/>
      <c r="R3" s="645" t="s">
        <v>380</v>
      </c>
      <c r="S3" s="646"/>
    </row>
    <row r="4" spans="1:19" ht="29" thickBot="1" x14ac:dyDescent="0.25">
      <c r="A4" s="299" t="s">
        <v>279</v>
      </c>
      <c r="B4" s="300" t="s">
        <v>34</v>
      </c>
      <c r="C4" s="300" t="s">
        <v>637</v>
      </c>
      <c r="D4" s="300" t="s">
        <v>73</v>
      </c>
      <c r="E4" s="300" t="s">
        <v>281</v>
      </c>
      <c r="F4" s="300" t="s">
        <v>280</v>
      </c>
      <c r="G4" s="300" t="s">
        <v>282</v>
      </c>
      <c r="H4" s="300" t="s">
        <v>14</v>
      </c>
      <c r="I4" s="300" t="s">
        <v>283</v>
      </c>
      <c r="J4" s="300" t="s">
        <v>284</v>
      </c>
      <c r="K4" s="300" t="s">
        <v>285</v>
      </c>
      <c r="L4" s="300" t="s">
        <v>286</v>
      </c>
      <c r="M4" s="300" t="s">
        <v>287</v>
      </c>
      <c r="N4" s="300" t="s">
        <v>288</v>
      </c>
      <c r="O4" s="300" t="s">
        <v>289</v>
      </c>
      <c r="P4" s="300" t="s">
        <v>290</v>
      </c>
      <c r="Q4" s="300" t="s">
        <v>24</v>
      </c>
      <c r="R4" s="300" t="s">
        <v>291</v>
      </c>
      <c r="S4" s="300" t="s">
        <v>203</v>
      </c>
    </row>
    <row r="5" spans="1:19" ht="16" thickBot="1" x14ac:dyDescent="0.25">
      <c r="A5" s="320">
        <v>87</v>
      </c>
      <c r="B5" s="370" t="s">
        <v>36</v>
      </c>
      <c r="C5" s="311">
        <v>12</v>
      </c>
      <c r="D5" s="311" t="s">
        <v>3755</v>
      </c>
      <c r="E5" s="311" t="s">
        <v>293</v>
      </c>
      <c r="F5" s="311" t="s">
        <v>37</v>
      </c>
      <c r="G5" s="322">
        <v>0</v>
      </c>
      <c r="H5" s="311" t="s">
        <v>395</v>
      </c>
      <c r="I5" s="323">
        <v>43070</v>
      </c>
      <c r="J5" s="323">
        <v>43099</v>
      </c>
      <c r="K5" s="408" t="s">
        <v>3756</v>
      </c>
      <c r="L5" s="408" t="s">
        <v>3757</v>
      </c>
      <c r="M5" s="408" t="s">
        <v>296</v>
      </c>
      <c r="N5" s="408" t="s">
        <v>296</v>
      </c>
      <c r="O5" s="408" t="s">
        <v>296</v>
      </c>
      <c r="P5" s="408" t="s">
        <v>844</v>
      </c>
      <c r="Q5" s="408" t="s">
        <v>3758</v>
      </c>
      <c r="R5" s="426" t="s">
        <v>304</v>
      </c>
      <c r="S5" s="408" t="s">
        <v>3759</v>
      </c>
    </row>
    <row r="6" spans="1:19" ht="16" thickBot="1" x14ac:dyDescent="0.25">
      <c r="A6" s="320">
        <v>151</v>
      </c>
      <c r="B6" s="370" t="s">
        <v>36</v>
      </c>
      <c r="C6" s="311">
        <v>12</v>
      </c>
      <c r="D6" s="311" t="s">
        <v>3760</v>
      </c>
      <c r="E6" s="311" t="s">
        <v>3663</v>
      </c>
      <c r="F6" s="311" t="s">
        <v>37</v>
      </c>
      <c r="G6" s="322">
        <v>0</v>
      </c>
      <c r="H6" s="311" t="s">
        <v>395</v>
      </c>
      <c r="I6" s="323">
        <v>43069</v>
      </c>
      <c r="J6" s="323">
        <v>43070</v>
      </c>
      <c r="K6" s="408" t="s">
        <v>1164</v>
      </c>
      <c r="L6" s="408" t="s">
        <v>3761</v>
      </c>
      <c r="M6" s="408" t="s">
        <v>296</v>
      </c>
      <c r="N6" s="408" t="s">
        <v>296</v>
      </c>
      <c r="O6" s="408" t="s">
        <v>296</v>
      </c>
      <c r="P6" s="408" t="s">
        <v>844</v>
      </c>
      <c r="Q6" s="408" t="s">
        <v>3762</v>
      </c>
      <c r="R6" s="326" t="s">
        <v>641</v>
      </c>
      <c r="S6" s="408" t="s">
        <v>3762</v>
      </c>
    </row>
    <row r="7" spans="1:19" ht="16" thickBot="1" x14ac:dyDescent="0.25">
      <c r="A7" s="320">
        <v>153</v>
      </c>
      <c r="B7" s="354" t="s">
        <v>182</v>
      </c>
      <c r="C7" s="311">
        <v>12</v>
      </c>
      <c r="D7" s="311" t="s">
        <v>3763</v>
      </c>
      <c r="E7" s="311" t="s">
        <v>1112</v>
      </c>
      <c r="F7" s="311" t="s">
        <v>37</v>
      </c>
      <c r="G7" s="322">
        <v>0</v>
      </c>
      <c r="H7" s="311" t="s">
        <v>395</v>
      </c>
      <c r="I7" s="323">
        <v>43061</v>
      </c>
      <c r="J7" s="323">
        <v>43070</v>
      </c>
      <c r="K7" s="408" t="s">
        <v>3764</v>
      </c>
      <c r="L7" s="408" t="s">
        <v>1143</v>
      </c>
      <c r="M7" s="408" t="s">
        <v>296</v>
      </c>
      <c r="N7" s="408" t="s">
        <v>296</v>
      </c>
      <c r="O7" s="408" t="s">
        <v>296</v>
      </c>
      <c r="P7" s="408" t="s">
        <v>844</v>
      </c>
      <c r="Q7" s="408" t="s">
        <v>3765</v>
      </c>
      <c r="R7" s="362" t="s">
        <v>1153</v>
      </c>
      <c r="S7" s="408" t="s">
        <v>3765</v>
      </c>
    </row>
    <row r="8" spans="1:19" ht="16" thickBot="1" x14ac:dyDescent="0.25">
      <c r="A8" s="320">
        <v>180</v>
      </c>
      <c r="B8" s="346" t="s">
        <v>53</v>
      </c>
      <c r="C8" s="311">
        <v>12</v>
      </c>
      <c r="D8" s="311" t="s">
        <v>1072</v>
      </c>
      <c r="E8" s="311" t="s">
        <v>1112</v>
      </c>
      <c r="F8" s="311" t="s">
        <v>37</v>
      </c>
      <c r="G8" s="322">
        <v>0</v>
      </c>
      <c r="H8" s="311" t="s">
        <v>395</v>
      </c>
      <c r="I8" s="323">
        <v>43048</v>
      </c>
      <c r="J8" s="323">
        <v>43070</v>
      </c>
      <c r="K8" s="408" t="s">
        <v>1164</v>
      </c>
      <c r="L8" s="408" t="s">
        <v>3766</v>
      </c>
      <c r="M8" s="408" t="s">
        <v>296</v>
      </c>
      <c r="N8" s="408" t="s">
        <v>296</v>
      </c>
      <c r="O8" s="408" t="s">
        <v>296</v>
      </c>
      <c r="P8" s="408" t="s">
        <v>844</v>
      </c>
      <c r="Q8" s="408" t="s">
        <v>3767</v>
      </c>
      <c r="R8" s="311" t="s">
        <v>1951</v>
      </c>
      <c r="S8" s="408" t="s">
        <v>3767</v>
      </c>
    </row>
    <row r="9" spans="1:19" ht="16" thickBot="1" x14ac:dyDescent="0.25">
      <c r="A9" s="320">
        <v>206</v>
      </c>
      <c r="B9" s="354" t="s">
        <v>182</v>
      </c>
      <c r="C9" s="311">
        <v>12</v>
      </c>
      <c r="D9" s="311" t="s">
        <v>1805</v>
      </c>
      <c r="E9" s="311" t="s">
        <v>293</v>
      </c>
      <c r="F9" s="311" t="s">
        <v>37</v>
      </c>
      <c r="G9" s="322">
        <v>0</v>
      </c>
      <c r="H9" s="311" t="s">
        <v>395</v>
      </c>
      <c r="I9" s="323">
        <v>43060</v>
      </c>
      <c r="J9" s="323">
        <v>43070</v>
      </c>
      <c r="K9" s="408" t="s">
        <v>3768</v>
      </c>
      <c r="L9" s="408" t="s">
        <v>1143</v>
      </c>
      <c r="M9" s="408" t="s">
        <v>296</v>
      </c>
      <c r="N9" s="408" t="s">
        <v>296</v>
      </c>
      <c r="O9" s="408" t="s">
        <v>296</v>
      </c>
      <c r="P9" s="408" t="s">
        <v>844</v>
      </c>
      <c r="Q9" s="408" t="s">
        <v>3769</v>
      </c>
      <c r="R9" s="427" t="s">
        <v>316</v>
      </c>
      <c r="S9" s="408" t="s">
        <v>3769</v>
      </c>
    </row>
    <row r="10" spans="1:19" ht="16" thickBot="1" x14ac:dyDescent="0.25">
      <c r="A10" s="320">
        <v>356</v>
      </c>
      <c r="B10" s="367" t="s">
        <v>21</v>
      </c>
      <c r="C10" s="311">
        <v>12</v>
      </c>
      <c r="D10" s="311" t="s">
        <v>3770</v>
      </c>
      <c r="E10" s="311" t="s">
        <v>1112</v>
      </c>
      <c r="F10" s="311" t="s">
        <v>37</v>
      </c>
      <c r="G10" s="322">
        <v>0</v>
      </c>
      <c r="H10" s="311" t="s">
        <v>395</v>
      </c>
      <c r="I10" s="323">
        <v>43053</v>
      </c>
      <c r="J10" s="323">
        <v>42747</v>
      </c>
      <c r="K10" s="408" t="s">
        <v>1164</v>
      </c>
      <c r="L10" s="408" t="s">
        <v>3771</v>
      </c>
      <c r="M10" s="408" t="s">
        <v>296</v>
      </c>
      <c r="N10" s="408" t="s">
        <v>296</v>
      </c>
      <c r="O10" s="408" t="s">
        <v>296</v>
      </c>
      <c r="P10" s="408" t="s">
        <v>844</v>
      </c>
      <c r="Q10" s="408" t="s">
        <v>3772</v>
      </c>
      <c r="R10" s="428" t="s">
        <v>2341</v>
      </c>
      <c r="S10" s="408" t="s">
        <v>3772</v>
      </c>
    </row>
    <row r="11" spans="1:19" ht="16" thickBot="1" x14ac:dyDescent="0.25">
      <c r="A11" s="320">
        <v>374</v>
      </c>
      <c r="B11" s="347" t="s">
        <v>337</v>
      </c>
      <c r="C11" s="311">
        <v>12</v>
      </c>
      <c r="D11" s="311" t="s">
        <v>3773</v>
      </c>
      <c r="E11" s="311" t="s">
        <v>1112</v>
      </c>
      <c r="F11" s="311" t="s">
        <v>37</v>
      </c>
      <c r="G11" s="322">
        <v>0</v>
      </c>
      <c r="H11" s="311" t="s">
        <v>395</v>
      </c>
      <c r="I11" s="323">
        <v>43048</v>
      </c>
      <c r="J11" s="323">
        <v>43078</v>
      </c>
      <c r="K11" s="408" t="s">
        <v>3774</v>
      </c>
      <c r="L11" s="408" t="s">
        <v>3775</v>
      </c>
      <c r="M11" s="408" t="s">
        <v>296</v>
      </c>
      <c r="N11" s="408" t="s">
        <v>296</v>
      </c>
      <c r="O11" s="408" t="s">
        <v>296</v>
      </c>
      <c r="P11" s="408" t="s">
        <v>844</v>
      </c>
      <c r="Q11" s="408" t="s">
        <v>3776</v>
      </c>
      <c r="R11" s="426" t="s">
        <v>304</v>
      </c>
      <c r="S11" s="408" t="s">
        <v>3776</v>
      </c>
    </row>
    <row r="12" spans="1:19" ht="16" thickBot="1" x14ac:dyDescent="0.25">
      <c r="A12" s="320">
        <v>412</v>
      </c>
      <c r="B12" s="326" t="s">
        <v>13</v>
      </c>
      <c r="C12" s="311">
        <v>12</v>
      </c>
      <c r="D12" s="311" t="s">
        <v>3777</v>
      </c>
      <c r="E12" s="311" t="s">
        <v>293</v>
      </c>
      <c r="F12" s="311" t="s">
        <v>37</v>
      </c>
      <c r="G12" s="322">
        <v>0</v>
      </c>
      <c r="H12" s="311" t="s">
        <v>37</v>
      </c>
      <c r="I12" s="323">
        <v>43070</v>
      </c>
      <c r="J12" s="323">
        <v>43100</v>
      </c>
      <c r="K12" s="408" t="s">
        <v>3778</v>
      </c>
      <c r="L12" s="408" t="s">
        <v>1143</v>
      </c>
      <c r="M12" s="408" t="s">
        <v>296</v>
      </c>
      <c r="N12" s="408" t="s">
        <v>296</v>
      </c>
      <c r="O12" s="408" t="s">
        <v>296</v>
      </c>
      <c r="P12" s="408" t="s">
        <v>844</v>
      </c>
      <c r="Q12" s="408" t="s">
        <v>3779</v>
      </c>
      <c r="R12" s="429" t="s">
        <v>354</v>
      </c>
      <c r="S12" s="408" t="s">
        <v>3779</v>
      </c>
    </row>
    <row r="13" spans="1:19" ht="16" thickBot="1" x14ac:dyDescent="0.25">
      <c r="A13" s="320">
        <v>480</v>
      </c>
      <c r="B13" s="347" t="s">
        <v>337</v>
      </c>
      <c r="C13" s="311">
        <v>12</v>
      </c>
      <c r="D13" s="311" t="s">
        <v>3780</v>
      </c>
      <c r="E13" s="311" t="s">
        <v>1112</v>
      </c>
      <c r="F13" s="311" t="s">
        <v>37</v>
      </c>
      <c r="G13" s="322">
        <v>0</v>
      </c>
      <c r="H13" s="311" t="s">
        <v>395</v>
      </c>
      <c r="I13" s="323">
        <v>43068</v>
      </c>
      <c r="J13" s="323">
        <v>43074</v>
      </c>
      <c r="K13" s="408" t="s">
        <v>1164</v>
      </c>
      <c r="L13" s="408" t="s">
        <v>3781</v>
      </c>
      <c r="M13" s="408" t="s">
        <v>296</v>
      </c>
      <c r="N13" s="408" t="s">
        <v>296</v>
      </c>
      <c r="O13" s="408" t="s">
        <v>3782</v>
      </c>
      <c r="P13" s="408" t="s">
        <v>844</v>
      </c>
      <c r="Q13" s="408" t="s">
        <v>3783</v>
      </c>
      <c r="R13" s="390" t="s">
        <v>300</v>
      </c>
      <c r="S13" s="408" t="s">
        <v>3783</v>
      </c>
    </row>
    <row r="14" spans="1:19" ht="16" thickBot="1" x14ac:dyDescent="0.25">
      <c r="A14" s="320">
        <v>726</v>
      </c>
      <c r="B14" s="346" t="s">
        <v>53</v>
      </c>
      <c r="C14" s="311">
        <v>12</v>
      </c>
      <c r="D14" s="311" t="s">
        <v>3784</v>
      </c>
      <c r="E14" s="311" t="s">
        <v>1112</v>
      </c>
      <c r="F14" s="311" t="s">
        <v>37</v>
      </c>
      <c r="G14" s="322">
        <v>0</v>
      </c>
      <c r="H14" s="311" t="s">
        <v>37</v>
      </c>
      <c r="I14" s="323">
        <v>43049</v>
      </c>
      <c r="J14" s="323">
        <v>43070</v>
      </c>
      <c r="K14" s="408" t="s">
        <v>1164</v>
      </c>
      <c r="L14" s="408" t="s">
        <v>3785</v>
      </c>
      <c r="M14" s="408" t="s">
        <v>296</v>
      </c>
      <c r="N14" s="408" t="s">
        <v>296</v>
      </c>
      <c r="O14" s="408" t="s">
        <v>296</v>
      </c>
      <c r="P14" s="408" t="s">
        <v>844</v>
      </c>
      <c r="Q14" s="408" t="s">
        <v>3786</v>
      </c>
      <c r="R14" s="326" t="s">
        <v>641</v>
      </c>
      <c r="S14" s="408" t="s">
        <v>3786</v>
      </c>
    </row>
    <row r="15" spans="1:19" ht="16" thickBot="1" x14ac:dyDescent="0.25">
      <c r="A15" s="320">
        <v>794</v>
      </c>
      <c r="B15" s="344" t="s">
        <v>102</v>
      </c>
      <c r="C15" s="311">
        <v>12</v>
      </c>
      <c r="D15" s="311" t="s">
        <v>3787</v>
      </c>
      <c r="E15" s="311" t="s">
        <v>1112</v>
      </c>
      <c r="F15" s="311" t="s">
        <v>37</v>
      </c>
      <c r="G15" s="322">
        <v>0</v>
      </c>
      <c r="H15" s="311" t="s">
        <v>37</v>
      </c>
      <c r="I15" s="323">
        <v>43067</v>
      </c>
      <c r="J15" s="323">
        <v>43091</v>
      </c>
      <c r="K15" s="408" t="s">
        <v>3788</v>
      </c>
      <c r="L15" s="408" t="s">
        <v>3789</v>
      </c>
      <c r="M15" s="408"/>
      <c r="N15" s="408"/>
      <c r="O15" s="408"/>
      <c r="P15" s="408" t="s">
        <v>3790</v>
      </c>
      <c r="Q15" s="408" t="s">
        <v>3791</v>
      </c>
      <c r="R15" s="326" t="s">
        <v>641</v>
      </c>
      <c r="S15" s="408" t="s">
        <v>3792</v>
      </c>
    </row>
    <row r="16" spans="1:19" ht="16" thickBot="1" x14ac:dyDescent="0.25">
      <c r="A16" s="320">
        <v>828</v>
      </c>
      <c r="B16" s="351" t="s">
        <v>64</v>
      </c>
      <c r="C16" s="311">
        <v>12</v>
      </c>
      <c r="D16" s="311" t="s">
        <v>3793</v>
      </c>
      <c r="E16" s="311" t="s">
        <v>313</v>
      </c>
      <c r="F16" s="311" t="s">
        <v>37</v>
      </c>
      <c r="G16" s="322">
        <v>-0.1399</v>
      </c>
      <c r="H16" s="311" t="s">
        <v>37</v>
      </c>
      <c r="I16" s="323">
        <v>43068</v>
      </c>
      <c r="J16" s="323">
        <v>43070</v>
      </c>
      <c r="K16" s="408" t="s">
        <v>3794</v>
      </c>
      <c r="L16" s="408" t="s">
        <v>3795</v>
      </c>
      <c r="M16" s="408" t="s">
        <v>296</v>
      </c>
      <c r="N16" s="408" t="s">
        <v>296</v>
      </c>
      <c r="O16" s="408" t="s">
        <v>296</v>
      </c>
      <c r="P16" s="408" t="s">
        <v>844</v>
      </c>
      <c r="Q16" s="408" t="s">
        <v>3796</v>
      </c>
      <c r="R16" s="326" t="s">
        <v>641</v>
      </c>
      <c r="S16" s="408" t="s">
        <v>3796</v>
      </c>
    </row>
    <row r="17" spans="1:19" ht="16" thickBot="1" x14ac:dyDescent="0.25">
      <c r="A17" s="320">
        <v>858</v>
      </c>
      <c r="B17" s="351" t="s">
        <v>64</v>
      </c>
      <c r="C17" s="311">
        <v>12</v>
      </c>
      <c r="D17" s="311" t="s">
        <v>3721</v>
      </c>
      <c r="E17" s="311" t="s">
        <v>293</v>
      </c>
      <c r="F17" s="311" t="s">
        <v>37</v>
      </c>
      <c r="G17" s="322">
        <v>0</v>
      </c>
      <c r="H17" s="311" t="s">
        <v>37</v>
      </c>
      <c r="I17" s="323">
        <v>43027</v>
      </c>
      <c r="J17" s="323">
        <v>43070</v>
      </c>
      <c r="K17" s="408" t="s">
        <v>1164</v>
      </c>
      <c r="L17" s="408" t="s">
        <v>3797</v>
      </c>
      <c r="M17" s="408"/>
      <c r="N17" s="408"/>
      <c r="O17" s="408"/>
      <c r="P17" s="408"/>
      <c r="Q17" s="408" t="s">
        <v>3798</v>
      </c>
      <c r="R17" s="426" t="s">
        <v>304</v>
      </c>
      <c r="S17" s="408" t="s">
        <v>3798</v>
      </c>
    </row>
    <row r="18" spans="1:19" ht="16" thickBot="1" x14ac:dyDescent="0.25">
      <c r="A18" s="320" t="s">
        <v>3799</v>
      </c>
      <c r="B18" s="346" t="s">
        <v>53</v>
      </c>
      <c r="C18" s="311">
        <v>12</v>
      </c>
      <c r="D18" s="311" t="s">
        <v>3800</v>
      </c>
      <c r="E18" s="311" t="s">
        <v>3320</v>
      </c>
      <c r="F18" s="311" t="s">
        <v>3801</v>
      </c>
      <c r="G18" s="375">
        <v>0</v>
      </c>
      <c r="H18" s="311" t="s">
        <v>395</v>
      </c>
      <c r="I18" s="323">
        <v>43073</v>
      </c>
      <c r="J18" s="323">
        <v>43058</v>
      </c>
      <c r="K18" s="408" t="s">
        <v>3802</v>
      </c>
      <c r="L18" s="408" t="s">
        <v>1143</v>
      </c>
      <c r="M18" s="408" t="s">
        <v>296</v>
      </c>
      <c r="N18" s="408" t="s">
        <v>296</v>
      </c>
      <c r="O18" s="408" t="s">
        <v>296</v>
      </c>
      <c r="P18" s="408" t="s">
        <v>844</v>
      </c>
      <c r="Q18" s="408" t="s">
        <v>3803</v>
      </c>
      <c r="R18" s="311" t="s">
        <v>501</v>
      </c>
      <c r="S18" s="430" t="s">
        <v>3804</v>
      </c>
    </row>
    <row r="19" spans="1:19" ht="16" thickBot="1" x14ac:dyDescent="0.25">
      <c r="A19" s="320">
        <v>4834</v>
      </c>
      <c r="B19" s="370" t="s">
        <v>36</v>
      </c>
      <c r="C19" s="311">
        <v>12</v>
      </c>
      <c r="D19" s="311" t="s">
        <v>3805</v>
      </c>
      <c r="E19" s="311" t="s">
        <v>1112</v>
      </c>
      <c r="F19" s="311" t="s">
        <v>37</v>
      </c>
      <c r="G19" s="322">
        <v>0</v>
      </c>
      <c r="H19" s="311" t="s">
        <v>395</v>
      </c>
      <c r="I19" s="323">
        <v>43068</v>
      </c>
      <c r="J19" s="323">
        <v>43091</v>
      </c>
      <c r="K19" s="408" t="s">
        <v>1164</v>
      </c>
      <c r="L19" s="408" t="s">
        <v>1143</v>
      </c>
      <c r="M19" s="408" t="s">
        <v>296</v>
      </c>
      <c r="N19" s="408" t="s">
        <v>296</v>
      </c>
      <c r="O19" s="408" t="s">
        <v>3806</v>
      </c>
      <c r="P19" s="408" t="s">
        <v>844</v>
      </c>
      <c r="Q19" s="408" t="s">
        <v>3807</v>
      </c>
      <c r="R19" s="391" t="s">
        <v>330</v>
      </c>
      <c r="S19" s="412" t="s">
        <v>3807</v>
      </c>
    </row>
    <row r="20" spans="1:19" ht="16" thickBot="1" x14ac:dyDescent="0.25">
      <c r="A20" s="320">
        <v>4905</v>
      </c>
      <c r="B20" s="362" t="s">
        <v>63</v>
      </c>
      <c r="C20" s="311">
        <v>12</v>
      </c>
      <c r="D20" s="311" t="s">
        <v>3808</v>
      </c>
      <c r="E20" s="311" t="s">
        <v>293</v>
      </c>
      <c r="F20" s="311" t="s">
        <v>37</v>
      </c>
      <c r="G20" s="322">
        <v>0</v>
      </c>
      <c r="H20" s="311" t="s">
        <v>37</v>
      </c>
      <c r="I20" s="323">
        <v>43073</v>
      </c>
      <c r="J20" s="323">
        <v>43073</v>
      </c>
      <c r="K20" s="408" t="s">
        <v>3809</v>
      </c>
      <c r="L20" s="408" t="s">
        <v>1143</v>
      </c>
      <c r="M20" s="408" t="s">
        <v>610</v>
      </c>
      <c r="N20" s="408" t="s">
        <v>296</v>
      </c>
      <c r="O20" s="408" t="s">
        <v>296</v>
      </c>
      <c r="P20" s="408" t="s">
        <v>844</v>
      </c>
      <c r="Q20" s="408" t="s">
        <v>3810</v>
      </c>
      <c r="R20" s="428" t="s">
        <v>2341</v>
      </c>
      <c r="S20" s="408" t="s">
        <v>3810</v>
      </c>
    </row>
    <row r="21" spans="1:19" ht="16" thickBot="1" x14ac:dyDescent="0.25">
      <c r="A21" s="320">
        <v>4922</v>
      </c>
      <c r="B21" s="353" t="s">
        <v>35</v>
      </c>
      <c r="C21" s="311">
        <v>12</v>
      </c>
      <c r="D21" s="311" t="s">
        <v>3811</v>
      </c>
      <c r="E21" s="311" t="s">
        <v>1112</v>
      </c>
      <c r="F21" s="311" t="s">
        <v>37</v>
      </c>
      <c r="G21" s="322">
        <v>0</v>
      </c>
      <c r="H21" s="311" t="s">
        <v>37</v>
      </c>
      <c r="I21" s="323">
        <v>43076</v>
      </c>
      <c r="J21" s="323">
        <v>43061</v>
      </c>
      <c r="K21" s="408" t="s">
        <v>1164</v>
      </c>
      <c r="L21" s="408" t="s">
        <v>1143</v>
      </c>
      <c r="M21" s="408" t="s">
        <v>296</v>
      </c>
      <c r="N21" s="408" t="s">
        <v>296</v>
      </c>
      <c r="O21" s="408" t="s">
        <v>296</v>
      </c>
      <c r="P21" s="408" t="s">
        <v>3812</v>
      </c>
      <c r="Q21" s="408" t="s">
        <v>3813</v>
      </c>
      <c r="R21" s="367" t="s">
        <v>1066</v>
      </c>
      <c r="S21" s="408" t="s">
        <v>3813</v>
      </c>
    </row>
    <row r="22" spans="1:19" ht="16" thickBot="1" x14ac:dyDescent="0.25">
      <c r="A22" s="423"/>
      <c r="B22" s="423"/>
      <c r="C22" s="423"/>
      <c r="D22" s="423"/>
      <c r="E22" s="423"/>
      <c r="F22" s="423"/>
      <c r="G22" s="423"/>
      <c r="H22" s="424">
        <v>0</v>
      </c>
      <c r="I22" s="423"/>
      <c r="J22" s="423"/>
      <c r="K22" s="413" t="s">
        <v>3814</v>
      </c>
      <c r="L22" s="414" t="s">
        <v>3815</v>
      </c>
      <c r="M22" s="414" t="s">
        <v>296</v>
      </c>
      <c r="N22" s="414" t="s">
        <v>296</v>
      </c>
      <c r="O22" s="414" t="s">
        <v>3816</v>
      </c>
      <c r="P22" s="414" t="s">
        <v>3817</v>
      </c>
      <c r="Q22" s="414" t="s">
        <v>3818</v>
      </c>
      <c r="R22" s="423"/>
      <c r="S22" s="415" t="s">
        <v>3819</v>
      </c>
    </row>
    <row r="23" spans="1:19" ht="16" thickBot="1" x14ac:dyDescent="0.25">
      <c r="A23" s="423"/>
      <c r="B23" s="423"/>
      <c r="C23" s="423"/>
      <c r="D23" s="335" t="s">
        <v>377</v>
      </c>
      <c r="E23" s="336">
        <v>17</v>
      </c>
      <c r="F23" s="425" t="s">
        <v>378</v>
      </c>
      <c r="G23" s="338">
        <v>-8.2000000000000007E-3</v>
      </c>
      <c r="H23" s="423"/>
      <c r="I23" s="423"/>
      <c r="J23" s="423"/>
      <c r="K23" s="359">
        <v>6.7500000000000004E-2</v>
      </c>
      <c r="L23" s="360">
        <v>0.88560000000000005</v>
      </c>
      <c r="M23" s="360">
        <v>0</v>
      </c>
      <c r="N23" s="360">
        <v>0</v>
      </c>
      <c r="O23" s="360">
        <v>4.4499999999999998E-2</v>
      </c>
      <c r="P23" s="360">
        <v>2.3999999999999998E-3</v>
      </c>
      <c r="Q23" s="360">
        <v>1</v>
      </c>
      <c r="R23" s="423"/>
      <c r="S23" s="416" t="s">
        <v>3819</v>
      </c>
    </row>
  </sheetData>
  <mergeCells count="2">
    <mergeCell ref="A1:S1"/>
    <mergeCell ref="R3:S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P47"/>
  <sheetViews>
    <sheetView topLeftCell="A16" zoomScale="80" zoomScaleNormal="80" workbookViewId="0">
      <selection activeCell="A23" sqref="A23:BA23"/>
    </sheetView>
  </sheetViews>
  <sheetFormatPr baseColWidth="10" defaultColWidth="9.1640625" defaultRowHeight="15" x14ac:dyDescent="0.2"/>
  <cols>
    <col min="1" max="1" width="9.1640625" style="3"/>
    <col min="2" max="2" width="16.6640625" style="3" bestFit="1" customWidth="1"/>
    <col min="3" max="3" width="37.5" style="3" bestFit="1" customWidth="1"/>
    <col min="4" max="4" width="22.6640625" style="3" bestFit="1" customWidth="1"/>
    <col min="5" max="5" width="15.83203125" style="3" bestFit="1" customWidth="1"/>
    <col min="6" max="6" width="9" style="3" bestFit="1" customWidth="1"/>
    <col min="7" max="7" width="2.5" style="3" bestFit="1" customWidth="1"/>
    <col min="8" max="8" width="18.6640625" style="3" bestFit="1" customWidth="1"/>
    <col min="9" max="9" width="20.33203125" style="3" bestFit="1" customWidth="1"/>
    <col min="10" max="10" width="20.83203125" style="3" bestFit="1" customWidth="1"/>
    <col min="11" max="11" width="21.5" style="3" bestFit="1" customWidth="1"/>
    <col min="12" max="12" width="20.83203125" style="3" bestFit="1" customWidth="1"/>
    <col min="13" max="13" width="18.33203125" style="3" bestFit="1" customWidth="1"/>
    <col min="14" max="14" width="20.1640625" style="3" bestFit="1" customWidth="1"/>
    <col min="15" max="15" width="21.33203125" style="3" bestFit="1" customWidth="1"/>
    <col min="16" max="16" width="15.1640625" style="3" bestFit="1" customWidth="1"/>
    <col min="17" max="16384" width="9.1640625" style="3"/>
  </cols>
  <sheetData>
    <row r="1" spans="1:16" ht="16" x14ac:dyDescent="0.2">
      <c r="A1" s="582" t="s">
        <v>1137</v>
      </c>
      <c r="B1" s="582"/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</row>
    <row r="2" spans="1:16" ht="16" x14ac:dyDescent="0.2">
      <c r="A2" s="583"/>
      <c r="B2" s="583"/>
      <c r="C2" s="583"/>
      <c r="D2" s="583"/>
      <c r="E2" s="583"/>
      <c r="F2" s="583"/>
      <c r="G2" s="583"/>
      <c r="H2" s="583"/>
      <c r="I2" s="583"/>
      <c r="J2" s="583"/>
      <c r="K2" s="583"/>
      <c r="L2" s="583"/>
      <c r="M2" s="583"/>
      <c r="N2" s="583"/>
      <c r="O2" s="583"/>
      <c r="P2" s="583"/>
    </row>
    <row r="3" spans="1:16" ht="34" x14ac:dyDescent="0.2">
      <c r="A3" s="120" t="s">
        <v>279</v>
      </c>
      <c r="B3" s="120" t="s">
        <v>34</v>
      </c>
      <c r="C3" s="120" t="s">
        <v>73</v>
      </c>
      <c r="D3" s="120"/>
      <c r="E3" s="120" t="s">
        <v>1138</v>
      </c>
      <c r="F3" s="120"/>
      <c r="G3" s="120"/>
      <c r="H3" s="120" t="s">
        <v>283</v>
      </c>
      <c r="I3" s="120" t="s">
        <v>1210</v>
      </c>
      <c r="J3" s="120" t="s">
        <v>285</v>
      </c>
      <c r="K3" s="120" t="s">
        <v>286</v>
      </c>
      <c r="L3" s="120" t="s">
        <v>288</v>
      </c>
      <c r="M3" s="120" t="s">
        <v>289</v>
      </c>
      <c r="N3" s="120" t="s">
        <v>290</v>
      </c>
      <c r="O3" s="120" t="s">
        <v>24</v>
      </c>
      <c r="P3" s="121" t="s">
        <v>380</v>
      </c>
    </row>
    <row r="4" spans="1:16" ht="16" x14ac:dyDescent="0.2">
      <c r="A4" s="120">
        <v>3</v>
      </c>
      <c r="B4" s="122" t="s">
        <v>182</v>
      </c>
      <c r="C4" s="120" t="s">
        <v>1340</v>
      </c>
      <c r="D4" s="120" t="s">
        <v>37</v>
      </c>
      <c r="E4" s="123" t="s">
        <v>1213</v>
      </c>
      <c r="F4" s="120" t="s">
        <v>37</v>
      </c>
      <c r="G4" s="120" t="s">
        <v>37</v>
      </c>
      <c r="H4" s="124">
        <v>42460</v>
      </c>
      <c r="I4" s="124">
        <v>42430</v>
      </c>
      <c r="J4" s="123" t="s">
        <v>1164</v>
      </c>
      <c r="K4" s="123" t="s">
        <v>1143</v>
      </c>
      <c r="L4" s="123" t="s">
        <v>1164</v>
      </c>
      <c r="M4" s="123" t="s">
        <v>1143</v>
      </c>
      <c r="N4" s="123" t="s">
        <v>1341</v>
      </c>
      <c r="O4" s="123" t="s">
        <v>1342</v>
      </c>
      <c r="P4" s="125" t="s">
        <v>1153</v>
      </c>
    </row>
    <row r="5" spans="1:16" ht="16" x14ac:dyDescent="0.2">
      <c r="A5" s="120">
        <v>10</v>
      </c>
      <c r="B5" s="126" t="s">
        <v>102</v>
      </c>
      <c r="C5" s="120" t="s">
        <v>1343</v>
      </c>
      <c r="D5" s="120" t="s">
        <v>37</v>
      </c>
      <c r="E5" s="123" t="s">
        <v>1213</v>
      </c>
      <c r="F5" s="120" t="s">
        <v>37</v>
      </c>
      <c r="G5" s="120" t="s">
        <v>37</v>
      </c>
      <c r="H5" s="124">
        <v>42423</v>
      </c>
      <c r="I5" s="124">
        <v>42430</v>
      </c>
      <c r="J5" s="123" t="s">
        <v>1344</v>
      </c>
      <c r="K5" s="123" t="s">
        <v>1345</v>
      </c>
      <c r="L5" s="123" t="s">
        <v>1164</v>
      </c>
      <c r="M5" s="123" t="s">
        <v>1143</v>
      </c>
      <c r="N5" s="123" t="s">
        <v>1143</v>
      </c>
      <c r="O5" s="123" t="s">
        <v>1346</v>
      </c>
      <c r="P5" s="127" t="s">
        <v>113</v>
      </c>
    </row>
    <row r="6" spans="1:16" ht="16" x14ac:dyDescent="0.2">
      <c r="A6" s="123">
        <v>69</v>
      </c>
      <c r="B6" s="128" t="s">
        <v>16</v>
      </c>
      <c r="C6" s="123" t="s">
        <v>1347</v>
      </c>
      <c r="D6" s="123" t="s">
        <v>1141</v>
      </c>
      <c r="E6" s="123" t="s">
        <v>293</v>
      </c>
      <c r="F6" s="123" t="s">
        <v>37</v>
      </c>
      <c r="G6" s="123" t="s">
        <v>37</v>
      </c>
      <c r="H6" s="124">
        <v>42405</v>
      </c>
      <c r="I6" s="124">
        <v>42434</v>
      </c>
      <c r="J6" s="123" t="s">
        <v>1292</v>
      </c>
      <c r="K6" s="123" t="s">
        <v>1348</v>
      </c>
      <c r="L6" s="123" t="s">
        <v>1164</v>
      </c>
      <c r="M6" s="123" t="s">
        <v>1143</v>
      </c>
      <c r="N6" s="123" t="s">
        <v>1143</v>
      </c>
      <c r="O6" s="123" t="s">
        <v>1349</v>
      </c>
      <c r="P6" s="129" t="s">
        <v>115</v>
      </c>
    </row>
    <row r="7" spans="1:16" ht="16" x14ac:dyDescent="0.2">
      <c r="A7" s="123">
        <v>109</v>
      </c>
      <c r="B7" s="128" t="s">
        <v>16</v>
      </c>
      <c r="C7" s="123" t="s">
        <v>1350</v>
      </c>
      <c r="D7" s="123" t="s">
        <v>395</v>
      </c>
      <c r="E7" s="123" t="s">
        <v>293</v>
      </c>
      <c r="F7" s="123" t="s">
        <v>37</v>
      </c>
      <c r="G7" s="123" t="s">
        <v>37</v>
      </c>
      <c r="H7" s="124">
        <v>42423</v>
      </c>
      <c r="I7" s="124">
        <v>42430</v>
      </c>
      <c r="J7" s="123" t="s">
        <v>1351</v>
      </c>
      <c r="K7" s="123" t="s">
        <v>1143</v>
      </c>
      <c r="L7" s="123" t="s">
        <v>1164</v>
      </c>
      <c r="M7" s="123" t="s">
        <v>1143</v>
      </c>
      <c r="N7" s="123" t="s">
        <v>1143</v>
      </c>
      <c r="O7" s="123" t="s">
        <v>1352</v>
      </c>
      <c r="P7" s="129" t="s">
        <v>115</v>
      </c>
    </row>
    <row r="8" spans="1:16" ht="16" x14ac:dyDescent="0.2">
      <c r="A8" s="123">
        <v>126</v>
      </c>
      <c r="B8" s="122" t="s">
        <v>182</v>
      </c>
      <c r="C8" s="123" t="s">
        <v>1353</v>
      </c>
      <c r="D8" s="123" t="s">
        <v>1141</v>
      </c>
      <c r="E8" s="123" t="s">
        <v>293</v>
      </c>
      <c r="F8" s="123" t="s">
        <v>37</v>
      </c>
      <c r="G8" s="123" t="s">
        <v>37</v>
      </c>
      <c r="H8" s="124">
        <v>42426</v>
      </c>
      <c r="I8" s="124">
        <v>42434</v>
      </c>
      <c r="J8" s="123" t="s">
        <v>1164</v>
      </c>
      <c r="K8" s="123" t="s">
        <v>1143</v>
      </c>
      <c r="L8" s="123" t="s">
        <v>1164</v>
      </c>
      <c r="M8" s="123" t="s">
        <v>1354</v>
      </c>
      <c r="N8" s="123" t="s">
        <v>1143</v>
      </c>
      <c r="O8" s="123" t="s">
        <v>1355</v>
      </c>
      <c r="P8" s="130" t="s">
        <v>1241</v>
      </c>
    </row>
    <row r="9" spans="1:16" ht="16" x14ac:dyDescent="0.2">
      <c r="A9" s="123">
        <v>165</v>
      </c>
      <c r="B9" s="125" t="s">
        <v>63</v>
      </c>
      <c r="C9" s="123" t="s">
        <v>1356</v>
      </c>
      <c r="D9" s="123" t="s">
        <v>1141</v>
      </c>
      <c r="E9" s="123" t="s">
        <v>293</v>
      </c>
      <c r="F9" s="123" t="s">
        <v>37</v>
      </c>
      <c r="G9" s="123" t="s">
        <v>37</v>
      </c>
      <c r="H9" s="124">
        <v>42450</v>
      </c>
      <c r="I9" s="124">
        <v>42430</v>
      </c>
      <c r="J9" s="123" t="s">
        <v>1164</v>
      </c>
      <c r="K9" s="123" t="s">
        <v>1357</v>
      </c>
      <c r="L9" s="123" t="s">
        <v>1164</v>
      </c>
      <c r="M9" s="123" t="s">
        <v>1143</v>
      </c>
      <c r="N9" s="123" t="s">
        <v>1143</v>
      </c>
      <c r="O9" s="123" t="s">
        <v>1358</v>
      </c>
      <c r="P9" s="131" t="s">
        <v>655</v>
      </c>
    </row>
    <row r="10" spans="1:16" ht="16" x14ac:dyDescent="0.2">
      <c r="A10" s="123">
        <v>173</v>
      </c>
      <c r="B10" s="132" t="s">
        <v>337</v>
      </c>
      <c r="C10" s="123" t="s">
        <v>1359</v>
      </c>
      <c r="D10" s="123" t="s">
        <v>1141</v>
      </c>
      <c r="E10" s="123" t="s">
        <v>293</v>
      </c>
      <c r="F10" s="123" t="s">
        <v>37</v>
      </c>
      <c r="G10" s="123" t="s">
        <v>37</v>
      </c>
      <c r="H10" s="124">
        <v>42443</v>
      </c>
      <c r="I10" s="124">
        <v>42443</v>
      </c>
      <c r="J10" s="123" t="s">
        <v>1360</v>
      </c>
      <c r="K10" s="123" t="s">
        <v>1143</v>
      </c>
      <c r="L10" s="123" t="s">
        <v>1164</v>
      </c>
      <c r="M10" s="123" t="s">
        <v>1143</v>
      </c>
      <c r="N10" s="123" t="s">
        <v>1143</v>
      </c>
      <c r="O10" s="123" t="s">
        <v>1361</v>
      </c>
      <c r="P10" s="125" t="s">
        <v>1153</v>
      </c>
    </row>
    <row r="11" spans="1:16" ht="16" x14ac:dyDescent="0.2">
      <c r="A11" s="123">
        <v>194</v>
      </c>
      <c r="B11" s="132" t="s">
        <v>337</v>
      </c>
      <c r="C11" s="123" t="s">
        <v>1362</v>
      </c>
      <c r="D11" s="123" t="s">
        <v>1141</v>
      </c>
      <c r="E11" s="123" t="s">
        <v>293</v>
      </c>
      <c r="F11" s="123" t="s">
        <v>37</v>
      </c>
      <c r="G11" s="123" t="s">
        <v>37</v>
      </c>
      <c r="H11" s="124">
        <v>42436</v>
      </c>
      <c r="I11" s="124">
        <v>42430</v>
      </c>
      <c r="J11" s="123" t="s">
        <v>1164</v>
      </c>
      <c r="K11" s="123" t="s">
        <v>1363</v>
      </c>
      <c r="L11" s="123" t="s">
        <v>1164</v>
      </c>
      <c r="M11" s="123" t="s">
        <v>1143</v>
      </c>
      <c r="N11" s="123" t="s">
        <v>1143</v>
      </c>
      <c r="O11" s="123" t="s">
        <v>1364</v>
      </c>
      <c r="P11" s="125" t="s">
        <v>1153</v>
      </c>
    </row>
    <row r="12" spans="1:16" ht="16" x14ac:dyDescent="0.2">
      <c r="A12" s="123">
        <v>194</v>
      </c>
      <c r="B12" s="132" t="s">
        <v>337</v>
      </c>
      <c r="C12" s="123" t="s">
        <v>1362</v>
      </c>
      <c r="D12" s="123" t="s">
        <v>1141</v>
      </c>
      <c r="E12" s="123" t="s">
        <v>293</v>
      </c>
      <c r="F12" s="123" t="s">
        <v>37</v>
      </c>
      <c r="G12" s="123" t="s">
        <v>37</v>
      </c>
      <c r="H12" s="124">
        <v>42436</v>
      </c>
      <c r="I12" s="124">
        <v>42444</v>
      </c>
      <c r="J12" s="123" t="s">
        <v>1365</v>
      </c>
      <c r="K12" s="123" t="s">
        <v>1143</v>
      </c>
      <c r="L12" s="123" t="s">
        <v>1164</v>
      </c>
      <c r="M12" s="123" t="s">
        <v>1143</v>
      </c>
      <c r="N12" s="123" t="s">
        <v>1143</v>
      </c>
      <c r="O12" s="123" t="s">
        <v>1366</v>
      </c>
      <c r="P12" s="125" t="s">
        <v>1153</v>
      </c>
    </row>
    <row r="13" spans="1:16" ht="16" x14ac:dyDescent="0.2">
      <c r="A13" s="123">
        <v>212</v>
      </c>
      <c r="B13" s="132" t="s">
        <v>337</v>
      </c>
      <c r="C13" s="123" t="s">
        <v>1367</v>
      </c>
      <c r="D13" s="123" t="s">
        <v>1141</v>
      </c>
      <c r="E13" s="123" t="s">
        <v>293</v>
      </c>
      <c r="F13" s="123" t="s">
        <v>37</v>
      </c>
      <c r="G13" s="123" t="s">
        <v>37</v>
      </c>
      <c r="H13" s="124">
        <v>42425</v>
      </c>
      <c r="I13" s="124">
        <v>42430</v>
      </c>
      <c r="J13" s="123" t="s">
        <v>1164</v>
      </c>
      <c r="K13" s="123" t="s">
        <v>1368</v>
      </c>
      <c r="L13" s="123" t="s">
        <v>1164</v>
      </c>
      <c r="M13" s="123" t="s">
        <v>1143</v>
      </c>
      <c r="N13" s="123" t="s">
        <v>1143</v>
      </c>
      <c r="O13" s="123" t="s">
        <v>1369</v>
      </c>
      <c r="P13" s="127" t="s">
        <v>113</v>
      </c>
    </row>
    <row r="14" spans="1:16" ht="16" x14ac:dyDescent="0.2">
      <c r="A14" s="123">
        <v>228</v>
      </c>
      <c r="B14" s="129" t="s">
        <v>53</v>
      </c>
      <c r="C14" s="123" t="s">
        <v>1370</v>
      </c>
      <c r="D14" s="123" t="s">
        <v>1141</v>
      </c>
      <c r="E14" s="123" t="s">
        <v>1371</v>
      </c>
      <c r="F14" s="133">
        <v>5.9400000000000001E-2</v>
      </c>
      <c r="G14" s="123" t="s">
        <v>37</v>
      </c>
      <c r="H14" s="124">
        <v>42436</v>
      </c>
      <c r="I14" s="124">
        <v>42436</v>
      </c>
      <c r="J14" s="123" t="s">
        <v>1372</v>
      </c>
      <c r="K14" s="123" t="s">
        <v>1373</v>
      </c>
      <c r="L14" s="123" t="s">
        <v>1164</v>
      </c>
      <c r="M14" s="123" t="s">
        <v>1143</v>
      </c>
      <c r="N14" s="123" t="s">
        <v>1374</v>
      </c>
      <c r="O14" s="123" t="s">
        <v>1375</v>
      </c>
      <c r="P14" s="131" t="s">
        <v>655</v>
      </c>
    </row>
    <row r="15" spans="1:16" ht="16" x14ac:dyDescent="0.2">
      <c r="A15" s="120">
        <v>288</v>
      </c>
      <c r="B15" s="134" t="s">
        <v>8</v>
      </c>
      <c r="C15" s="120" t="s">
        <v>1376</v>
      </c>
      <c r="D15" s="120" t="s">
        <v>928</v>
      </c>
      <c r="E15" s="120" t="s">
        <v>313</v>
      </c>
      <c r="F15" s="135">
        <v>5.0999999999999997E-2</v>
      </c>
      <c r="G15" s="120" t="s">
        <v>395</v>
      </c>
      <c r="H15" s="136">
        <v>42436</v>
      </c>
      <c r="I15" s="136">
        <v>42370</v>
      </c>
      <c r="J15" s="120" t="s">
        <v>1377</v>
      </c>
      <c r="K15" s="120" t="s">
        <v>1143</v>
      </c>
      <c r="L15" s="120" t="s">
        <v>1164</v>
      </c>
      <c r="M15" s="120" t="s">
        <v>1143</v>
      </c>
      <c r="N15" s="120" t="s">
        <v>1143</v>
      </c>
      <c r="O15" s="120" t="s">
        <v>1378</v>
      </c>
      <c r="P15" s="129" t="s">
        <v>115</v>
      </c>
    </row>
    <row r="16" spans="1:16" ht="16" x14ac:dyDescent="0.2">
      <c r="A16" s="120">
        <v>300</v>
      </c>
      <c r="B16" s="137" t="s">
        <v>35</v>
      </c>
      <c r="C16" s="120" t="s">
        <v>1379</v>
      </c>
      <c r="D16" s="123" t="s">
        <v>395</v>
      </c>
      <c r="E16" s="123" t="s">
        <v>293</v>
      </c>
      <c r="F16" s="123" t="s">
        <v>37</v>
      </c>
      <c r="G16" s="123" t="s">
        <v>37</v>
      </c>
      <c r="H16" s="136">
        <v>42457</v>
      </c>
      <c r="I16" s="124">
        <v>42438</v>
      </c>
      <c r="J16" s="120" t="s">
        <v>1164</v>
      </c>
      <c r="K16" s="120" t="s">
        <v>1143</v>
      </c>
      <c r="L16" s="120" t="s">
        <v>1164</v>
      </c>
      <c r="M16" s="120" t="s">
        <v>1143</v>
      </c>
      <c r="N16" s="120" t="s">
        <v>1380</v>
      </c>
      <c r="O16" s="120" t="s">
        <v>1381</v>
      </c>
      <c r="P16" s="126" t="s">
        <v>151</v>
      </c>
    </row>
    <row r="17" spans="1:16" ht="16" x14ac:dyDescent="0.2">
      <c r="A17" s="123">
        <v>313</v>
      </c>
      <c r="B17" s="132" t="s">
        <v>337</v>
      </c>
      <c r="C17" s="123" t="s">
        <v>1382</v>
      </c>
      <c r="D17" s="120" t="s">
        <v>928</v>
      </c>
      <c r="E17" s="120" t="s">
        <v>313</v>
      </c>
      <c r="F17" s="133">
        <v>5.5599999999999997E-2</v>
      </c>
      <c r="G17" s="120" t="s">
        <v>395</v>
      </c>
      <c r="H17" s="124">
        <v>42437</v>
      </c>
      <c r="I17" s="136">
        <v>42370</v>
      </c>
      <c r="J17" s="123" t="s">
        <v>1383</v>
      </c>
      <c r="K17" s="123" t="s">
        <v>1384</v>
      </c>
      <c r="L17" s="123" t="s">
        <v>1385</v>
      </c>
      <c r="M17" s="123" t="s">
        <v>1143</v>
      </c>
      <c r="N17" s="123" t="s">
        <v>1143</v>
      </c>
      <c r="O17" s="123" t="s">
        <v>1386</v>
      </c>
      <c r="P17" s="127" t="s">
        <v>113</v>
      </c>
    </row>
    <row r="18" spans="1:16" ht="16" x14ac:dyDescent="0.2">
      <c r="A18" s="123">
        <v>314</v>
      </c>
      <c r="B18" s="129" t="s">
        <v>53</v>
      </c>
      <c r="C18" s="123" t="s">
        <v>1387</v>
      </c>
      <c r="D18" s="123" t="s">
        <v>1141</v>
      </c>
      <c r="E18" s="123" t="s">
        <v>293</v>
      </c>
      <c r="F18" s="123" t="s">
        <v>37</v>
      </c>
      <c r="G18" s="123" t="s">
        <v>37</v>
      </c>
      <c r="H18" s="124">
        <v>42431</v>
      </c>
      <c r="I18" s="124">
        <v>42459</v>
      </c>
      <c r="J18" s="123" t="s">
        <v>1388</v>
      </c>
      <c r="K18" s="123" t="s">
        <v>1143</v>
      </c>
      <c r="L18" s="123" t="s">
        <v>1164</v>
      </c>
      <c r="M18" s="123" t="s">
        <v>1143</v>
      </c>
      <c r="N18" s="123" t="s">
        <v>1143</v>
      </c>
      <c r="O18" s="123" t="s">
        <v>1389</v>
      </c>
      <c r="P18" s="131" t="s">
        <v>655</v>
      </c>
    </row>
    <row r="19" spans="1:16" ht="16" x14ac:dyDescent="0.2">
      <c r="A19" s="123">
        <v>325</v>
      </c>
      <c r="B19" s="125" t="s">
        <v>63</v>
      </c>
      <c r="C19" s="123" t="s">
        <v>1390</v>
      </c>
      <c r="D19" s="120" t="s">
        <v>1391</v>
      </c>
      <c r="E19" s="120" t="s">
        <v>313</v>
      </c>
      <c r="F19" s="133">
        <v>2.3900000000000001E-2</v>
      </c>
      <c r="G19" s="120" t="s">
        <v>395</v>
      </c>
      <c r="H19" s="124">
        <v>42438</v>
      </c>
      <c r="I19" s="136">
        <v>42425</v>
      </c>
      <c r="J19" s="123" t="s">
        <v>1392</v>
      </c>
      <c r="K19" s="123" t="s">
        <v>1393</v>
      </c>
      <c r="L19" s="123" t="s">
        <v>1164</v>
      </c>
      <c r="M19" s="123" t="s">
        <v>1143</v>
      </c>
      <c r="N19" s="123" t="s">
        <v>1143</v>
      </c>
      <c r="O19" s="123" t="s">
        <v>1394</v>
      </c>
      <c r="P19" s="130" t="s">
        <v>1241</v>
      </c>
    </row>
    <row r="20" spans="1:16" ht="16" x14ac:dyDescent="0.2">
      <c r="A20" s="123">
        <v>364</v>
      </c>
      <c r="B20" s="138" t="s">
        <v>36</v>
      </c>
      <c r="C20" s="123" t="s">
        <v>1395</v>
      </c>
      <c r="D20" s="123" t="s">
        <v>1141</v>
      </c>
      <c r="E20" s="123" t="s">
        <v>313</v>
      </c>
      <c r="F20" s="133">
        <v>7.7999999999999996E-3</v>
      </c>
      <c r="G20" s="123" t="s">
        <v>37</v>
      </c>
      <c r="H20" s="124">
        <v>42446</v>
      </c>
      <c r="I20" s="124">
        <v>42430</v>
      </c>
      <c r="J20" s="123" t="s">
        <v>1396</v>
      </c>
      <c r="K20" s="123" t="s">
        <v>1397</v>
      </c>
      <c r="L20" s="123" t="s">
        <v>1164</v>
      </c>
      <c r="M20" s="123" t="s">
        <v>1143</v>
      </c>
      <c r="N20" s="123" t="s">
        <v>1398</v>
      </c>
      <c r="O20" s="123" t="s">
        <v>1399</v>
      </c>
      <c r="P20" s="131" t="s">
        <v>655</v>
      </c>
    </row>
    <row r="21" spans="1:16" ht="17" x14ac:dyDescent="0.2">
      <c r="A21" s="123">
        <v>368</v>
      </c>
      <c r="B21" s="139" t="s">
        <v>713</v>
      </c>
      <c r="C21" s="123" t="s">
        <v>1400</v>
      </c>
      <c r="D21" s="123" t="s">
        <v>1141</v>
      </c>
      <c r="E21" s="120" t="s">
        <v>293</v>
      </c>
      <c r="F21" s="123" t="s">
        <v>37</v>
      </c>
      <c r="G21" s="123" t="s">
        <v>37</v>
      </c>
      <c r="H21" s="124">
        <v>42459</v>
      </c>
      <c r="I21" s="124">
        <v>42460</v>
      </c>
      <c r="J21" s="123" t="s">
        <v>1401</v>
      </c>
      <c r="K21" s="123" t="s">
        <v>1143</v>
      </c>
      <c r="L21" s="123" t="s">
        <v>1164</v>
      </c>
      <c r="M21" s="123" t="s">
        <v>1143</v>
      </c>
      <c r="N21" s="123" t="s">
        <v>1143</v>
      </c>
      <c r="O21" s="123" t="s">
        <v>1402</v>
      </c>
      <c r="P21" s="129" t="s">
        <v>115</v>
      </c>
    </row>
    <row r="22" spans="1:16" ht="16" x14ac:dyDescent="0.2">
      <c r="A22" s="123">
        <v>375</v>
      </c>
      <c r="B22" s="126" t="s">
        <v>102</v>
      </c>
      <c r="C22" s="123" t="s">
        <v>1403</v>
      </c>
      <c r="D22" s="120" t="s">
        <v>928</v>
      </c>
      <c r="E22" s="120" t="s">
        <v>313</v>
      </c>
      <c r="F22" s="133">
        <v>6.5699999999999995E-2</v>
      </c>
      <c r="G22" s="120" t="s">
        <v>395</v>
      </c>
      <c r="H22" s="124">
        <v>42438</v>
      </c>
      <c r="I22" s="136">
        <v>42370</v>
      </c>
      <c r="J22" s="123" t="s">
        <v>1404</v>
      </c>
      <c r="K22" s="123" t="s">
        <v>1143</v>
      </c>
      <c r="L22" s="123" t="s">
        <v>1164</v>
      </c>
      <c r="M22" s="123" t="s">
        <v>1143</v>
      </c>
      <c r="N22" s="123" t="s">
        <v>1254</v>
      </c>
      <c r="O22" s="123" t="s">
        <v>1405</v>
      </c>
      <c r="P22" s="125" t="s">
        <v>1153</v>
      </c>
    </row>
    <row r="23" spans="1:16" ht="16" x14ac:dyDescent="0.2">
      <c r="A23" s="123">
        <v>420</v>
      </c>
      <c r="B23" s="129" t="s">
        <v>53</v>
      </c>
      <c r="C23" s="123" t="s">
        <v>1406</v>
      </c>
      <c r="D23" s="120" t="s">
        <v>37</v>
      </c>
      <c r="E23" s="120" t="s">
        <v>293</v>
      </c>
      <c r="F23" s="123" t="s">
        <v>37</v>
      </c>
      <c r="G23" s="120" t="s">
        <v>395</v>
      </c>
      <c r="H23" s="124">
        <v>42446</v>
      </c>
      <c r="I23" s="136">
        <v>42450</v>
      </c>
      <c r="J23" s="123" t="s">
        <v>1164</v>
      </c>
      <c r="K23" s="123" t="s">
        <v>1407</v>
      </c>
      <c r="L23" s="123" t="s">
        <v>1164</v>
      </c>
      <c r="M23" s="123" t="s">
        <v>1143</v>
      </c>
      <c r="N23" s="123" t="s">
        <v>1408</v>
      </c>
      <c r="O23" s="123" t="s">
        <v>1409</v>
      </c>
      <c r="P23" s="127" t="s">
        <v>113</v>
      </c>
    </row>
    <row r="24" spans="1:16" ht="16" x14ac:dyDescent="0.2">
      <c r="A24" s="123">
        <v>452</v>
      </c>
      <c r="B24" s="137" t="s">
        <v>35</v>
      </c>
      <c r="C24" s="123" t="s">
        <v>1410</v>
      </c>
      <c r="D24" s="120" t="s">
        <v>928</v>
      </c>
      <c r="E24" s="120" t="s">
        <v>313</v>
      </c>
      <c r="F24" s="133">
        <v>9.1000000000000004E-3</v>
      </c>
      <c r="G24" s="120" t="s">
        <v>395</v>
      </c>
      <c r="H24" s="124">
        <v>42438</v>
      </c>
      <c r="I24" s="136">
        <v>42370</v>
      </c>
      <c r="J24" s="123" t="s">
        <v>1411</v>
      </c>
      <c r="K24" s="123" t="s">
        <v>1143</v>
      </c>
      <c r="L24" s="123" t="s">
        <v>1412</v>
      </c>
      <c r="M24" s="123" t="s">
        <v>1413</v>
      </c>
      <c r="N24" s="123" t="s">
        <v>1143</v>
      </c>
      <c r="O24" s="123" t="s">
        <v>1414</v>
      </c>
      <c r="P24" s="127" t="s">
        <v>113</v>
      </c>
    </row>
    <row r="25" spans="1:16" ht="16" x14ac:dyDescent="0.2">
      <c r="A25" s="123">
        <v>471</v>
      </c>
      <c r="B25" s="138" t="s">
        <v>36</v>
      </c>
      <c r="C25" s="123" t="s">
        <v>1415</v>
      </c>
      <c r="D25" s="123" t="s">
        <v>1141</v>
      </c>
      <c r="E25" s="123" t="s">
        <v>293</v>
      </c>
      <c r="F25" s="123" t="s">
        <v>37</v>
      </c>
      <c r="G25" s="123" t="s">
        <v>37</v>
      </c>
      <c r="H25" s="124">
        <v>42430</v>
      </c>
      <c r="I25" s="124">
        <v>42433</v>
      </c>
      <c r="J25" s="123" t="s">
        <v>1416</v>
      </c>
      <c r="K25" s="123" t="s">
        <v>1143</v>
      </c>
      <c r="L25" s="123" t="s">
        <v>1164</v>
      </c>
      <c r="M25" s="123" t="s">
        <v>1417</v>
      </c>
      <c r="N25" s="123" t="s">
        <v>1143</v>
      </c>
      <c r="O25" s="123" t="s">
        <v>1418</v>
      </c>
      <c r="P25" s="122" t="s">
        <v>1174</v>
      </c>
    </row>
    <row r="26" spans="1:16" ht="16" x14ac:dyDescent="0.2">
      <c r="A26" s="123">
        <v>472</v>
      </c>
      <c r="B26" s="140" t="s">
        <v>18</v>
      </c>
      <c r="C26" s="123" t="s">
        <v>1419</v>
      </c>
      <c r="D26" s="123" t="s">
        <v>1141</v>
      </c>
      <c r="E26" s="123" t="s">
        <v>293</v>
      </c>
      <c r="F26" s="123" t="s">
        <v>37</v>
      </c>
      <c r="G26" s="123" t="s">
        <v>37</v>
      </c>
      <c r="H26" s="124">
        <v>42432</v>
      </c>
      <c r="I26" s="124">
        <v>42436</v>
      </c>
      <c r="J26" s="123" t="s">
        <v>1420</v>
      </c>
      <c r="K26" s="123" t="s">
        <v>1143</v>
      </c>
      <c r="L26" s="123" t="s">
        <v>1164</v>
      </c>
      <c r="M26" s="123" t="s">
        <v>1170</v>
      </c>
      <c r="N26" s="123" t="s">
        <v>1143</v>
      </c>
      <c r="O26" s="123" t="s">
        <v>1421</v>
      </c>
      <c r="P26" s="125" t="s">
        <v>1153</v>
      </c>
    </row>
    <row r="27" spans="1:16" ht="16" x14ac:dyDescent="0.2">
      <c r="A27" s="123">
        <v>478</v>
      </c>
      <c r="B27" s="129" t="s">
        <v>53</v>
      </c>
      <c r="C27" s="123" t="s">
        <v>1422</v>
      </c>
      <c r="D27" s="123" t="s">
        <v>1141</v>
      </c>
      <c r="E27" s="123" t="s">
        <v>293</v>
      </c>
      <c r="F27" s="123" t="s">
        <v>37</v>
      </c>
      <c r="G27" s="123" t="s">
        <v>37</v>
      </c>
      <c r="H27" s="124">
        <v>42447</v>
      </c>
      <c r="I27" s="124">
        <v>42447</v>
      </c>
      <c r="J27" s="123" t="s">
        <v>1164</v>
      </c>
      <c r="K27" s="123" t="s">
        <v>1143</v>
      </c>
      <c r="L27" s="123" t="s">
        <v>1423</v>
      </c>
      <c r="M27" s="123" t="s">
        <v>1143</v>
      </c>
      <c r="N27" s="123" t="s">
        <v>1424</v>
      </c>
      <c r="O27" s="123" t="s">
        <v>1425</v>
      </c>
      <c r="P27" s="125" t="s">
        <v>1153</v>
      </c>
    </row>
    <row r="28" spans="1:16" ht="16" x14ac:dyDescent="0.2">
      <c r="A28" s="123">
        <v>606</v>
      </c>
      <c r="B28" s="140" t="s">
        <v>18</v>
      </c>
      <c r="C28" s="123" t="s">
        <v>1426</v>
      </c>
      <c r="D28" s="123" t="s">
        <v>1141</v>
      </c>
      <c r="E28" s="123" t="s">
        <v>293</v>
      </c>
      <c r="F28" s="123" t="s">
        <v>37</v>
      </c>
      <c r="G28" s="123" t="s">
        <v>37</v>
      </c>
      <c r="H28" s="124">
        <v>42432</v>
      </c>
      <c r="I28" s="124">
        <v>42436</v>
      </c>
      <c r="J28" s="123" t="s">
        <v>1427</v>
      </c>
      <c r="K28" s="123" t="s">
        <v>1143</v>
      </c>
      <c r="L28" s="123" t="s">
        <v>1155</v>
      </c>
      <c r="M28" s="123" t="s">
        <v>1143</v>
      </c>
      <c r="N28" s="123" t="s">
        <v>1143</v>
      </c>
      <c r="O28" s="123" t="s">
        <v>1428</v>
      </c>
      <c r="P28" s="125" t="s">
        <v>1153</v>
      </c>
    </row>
    <row r="29" spans="1:16" ht="16" x14ac:dyDescent="0.2">
      <c r="A29" s="123">
        <v>613</v>
      </c>
      <c r="B29" s="140" t="s">
        <v>18</v>
      </c>
      <c r="C29" s="123" t="s">
        <v>1429</v>
      </c>
      <c r="D29" s="123" t="s">
        <v>1141</v>
      </c>
      <c r="E29" s="123" t="s">
        <v>293</v>
      </c>
      <c r="F29" s="123" t="s">
        <v>37</v>
      </c>
      <c r="G29" s="123" t="s">
        <v>37</v>
      </c>
      <c r="H29" s="124">
        <v>42432</v>
      </c>
      <c r="I29" s="124">
        <v>42436</v>
      </c>
      <c r="J29" s="123" t="s">
        <v>1430</v>
      </c>
      <c r="K29" s="123" t="s">
        <v>1143</v>
      </c>
      <c r="L29" s="123" t="s">
        <v>1164</v>
      </c>
      <c r="M29" s="123" t="s">
        <v>1143</v>
      </c>
      <c r="N29" s="123" t="s">
        <v>1143</v>
      </c>
      <c r="O29" s="123" t="s">
        <v>1431</v>
      </c>
      <c r="P29" s="125" t="s">
        <v>1153</v>
      </c>
    </row>
    <row r="30" spans="1:16" ht="16" x14ac:dyDescent="0.2">
      <c r="A30" s="123">
        <v>623</v>
      </c>
      <c r="B30" s="125" t="s">
        <v>63</v>
      </c>
      <c r="C30" s="123" t="s">
        <v>1432</v>
      </c>
      <c r="D30" s="123" t="s">
        <v>1141</v>
      </c>
      <c r="E30" s="123" t="s">
        <v>313</v>
      </c>
      <c r="F30" s="133">
        <v>6.9099999999999995E-2</v>
      </c>
      <c r="G30" s="123" t="s">
        <v>37</v>
      </c>
      <c r="H30" s="124">
        <v>42450</v>
      </c>
      <c r="I30" s="124">
        <v>42444</v>
      </c>
      <c r="J30" s="123" t="s">
        <v>1164</v>
      </c>
      <c r="K30" s="123" t="s">
        <v>1433</v>
      </c>
      <c r="L30" s="123" t="s">
        <v>1164</v>
      </c>
      <c r="M30" s="123" t="s">
        <v>1143</v>
      </c>
      <c r="N30" s="123" t="s">
        <v>1143</v>
      </c>
      <c r="O30" s="123" t="s">
        <v>1434</v>
      </c>
      <c r="P30" s="127" t="s">
        <v>113</v>
      </c>
    </row>
    <row r="31" spans="1:16" ht="16" x14ac:dyDescent="0.2">
      <c r="A31" s="123">
        <v>627</v>
      </c>
      <c r="B31" s="140" t="s">
        <v>18</v>
      </c>
      <c r="C31" s="123" t="s">
        <v>1435</v>
      </c>
      <c r="D31" s="123" t="s">
        <v>1141</v>
      </c>
      <c r="E31" s="123" t="s">
        <v>293</v>
      </c>
      <c r="F31" s="123" t="s">
        <v>37</v>
      </c>
      <c r="G31" s="123" t="s">
        <v>37</v>
      </c>
      <c r="H31" s="124">
        <v>42432</v>
      </c>
      <c r="I31" s="124">
        <v>42436</v>
      </c>
      <c r="J31" s="123" t="s">
        <v>1430</v>
      </c>
      <c r="K31" s="123" t="s">
        <v>1285</v>
      </c>
      <c r="L31" s="123" t="s">
        <v>1164</v>
      </c>
      <c r="M31" s="123" t="s">
        <v>1143</v>
      </c>
      <c r="N31" s="123" t="s">
        <v>1143</v>
      </c>
      <c r="O31" s="123" t="s">
        <v>1431</v>
      </c>
      <c r="P31" s="125" t="s">
        <v>1153</v>
      </c>
    </row>
    <row r="32" spans="1:16" ht="16" x14ac:dyDescent="0.2">
      <c r="A32" s="123">
        <v>637</v>
      </c>
      <c r="B32" s="140" t="s">
        <v>18</v>
      </c>
      <c r="C32" s="123" t="s">
        <v>1436</v>
      </c>
      <c r="D32" s="123" t="s">
        <v>1141</v>
      </c>
      <c r="E32" s="123" t="s">
        <v>293</v>
      </c>
      <c r="F32" s="123" t="s">
        <v>37</v>
      </c>
      <c r="G32" s="123" t="s">
        <v>37</v>
      </c>
      <c r="H32" s="124">
        <v>42432</v>
      </c>
      <c r="I32" s="124">
        <v>42436</v>
      </c>
      <c r="J32" s="123" t="s">
        <v>1430</v>
      </c>
      <c r="K32" s="123" t="s">
        <v>1143</v>
      </c>
      <c r="L32" s="123" t="s">
        <v>1164</v>
      </c>
      <c r="M32" s="123" t="s">
        <v>1143</v>
      </c>
      <c r="N32" s="123" t="s">
        <v>1143</v>
      </c>
      <c r="O32" s="123" t="s">
        <v>1431</v>
      </c>
      <c r="P32" s="125" t="s">
        <v>1153</v>
      </c>
    </row>
    <row r="33" spans="1:16" ht="16" x14ac:dyDescent="0.2">
      <c r="A33" s="123">
        <v>650</v>
      </c>
      <c r="B33" s="140" t="s">
        <v>18</v>
      </c>
      <c r="C33" s="123" t="s">
        <v>1437</v>
      </c>
      <c r="D33" s="123" t="s">
        <v>1141</v>
      </c>
      <c r="E33" s="123" t="s">
        <v>293</v>
      </c>
      <c r="F33" s="123" t="s">
        <v>37</v>
      </c>
      <c r="G33" s="123" t="s">
        <v>37</v>
      </c>
      <c r="H33" s="124">
        <v>42432</v>
      </c>
      <c r="I33" s="124">
        <v>42436</v>
      </c>
      <c r="J33" s="123" t="s">
        <v>1430</v>
      </c>
      <c r="K33" s="123" t="s">
        <v>1143</v>
      </c>
      <c r="L33" s="123" t="s">
        <v>1164</v>
      </c>
      <c r="M33" s="123" t="s">
        <v>1143</v>
      </c>
      <c r="N33" s="123" t="s">
        <v>1143</v>
      </c>
      <c r="O33" s="123" t="s">
        <v>1431</v>
      </c>
      <c r="P33" s="125" t="s">
        <v>1153</v>
      </c>
    </row>
    <row r="34" spans="1:16" ht="16" x14ac:dyDescent="0.2">
      <c r="A34" s="123">
        <v>665</v>
      </c>
      <c r="B34" s="140" t="s">
        <v>18</v>
      </c>
      <c r="C34" s="123" t="s">
        <v>1438</v>
      </c>
      <c r="D34" s="123" t="s">
        <v>1141</v>
      </c>
      <c r="E34" s="123" t="s">
        <v>293</v>
      </c>
      <c r="F34" s="123" t="s">
        <v>37</v>
      </c>
      <c r="G34" s="123" t="s">
        <v>37</v>
      </c>
      <c r="H34" s="124">
        <v>42432</v>
      </c>
      <c r="I34" s="124">
        <v>42436</v>
      </c>
      <c r="J34" s="123" t="s">
        <v>1430</v>
      </c>
      <c r="K34" s="123" t="s">
        <v>1143</v>
      </c>
      <c r="L34" s="123" t="s">
        <v>1164</v>
      </c>
      <c r="M34" s="123" t="s">
        <v>1143</v>
      </c>
      <c r="N34" s="123" t="s">
        <v>1143</v>
      </c>
      <c r="O34" s="123" t="s">
        <v>1431</v>
      </c>
      <c r="P34" s="125" t="s">
        <v>1153</v>
      </c>
    </row>
    <row r="35" spans="1:16" ht="16" x14ac:dyDescent="0.2">
      <c r="A35" s="123">
        <v>723</v>
      </c>
      <c r="B35" s="129" t="s">
        <v>53</v>
      </c>
      <c r="C35" s="123" t="s">
        <v>1439</v>
      </c>
      <c r="D35" s="123" t="s">
        <v>1141</v>
      </c>
      <c r="E35" s="123" t="s">
        <v>1371</v>
      </c>
      <c r="F35" s="133">
        <v>0.12759999999999999</v>
      </c>
      <c r="G35" s="123" t="s">
        <v>37</v>
      </c>
      <c r="H35" s="124">
        <v>42432</v>
      </c>
      <c r="I35" s="124">
        <v>42446</v>
      </c>
      <c r="J35" s="123" t="s">
        <v>1164</v>
      </c>
      <c r="K35" s="123" t="s">
        <v>1440</v>
      </c>
      <c r="L35" s="123" t="s">
        <v>1164</v>
      </c>
      <c r="M35" s="123" t="s">
        <v>1143</v>
      </c>
      <c r="N35" s="123" t="s">
        <v>1143</v>
      </c>
      <c r="O35" s="123" t="s">
        <v>1441</v>
      </c>
      <c r="P35" s="127" t="s">
        <v>113</v>
      </c>
    </row>
    <row r="36" spans="1:16" ht="16" x14ac:dyDescent="0.2">
      <c r="A36" s="123">
        <v>726</v>
      </c>
      <c r="B36" s="129" t="s">
        <v>53</v>
      </c>
      <c r="C36" s="123" t="s">
        <v>1442</v>
      </c>
      <c r="D36" s="123" t="s">
        <v>1141</v>
      </c>
      <c r="E36" s="123" t="s">
        <v>293</v>
      </c>
      <c r="F36" s="123" t="s">
        <v>37</v>
      </c>
      <c r="G36" s="123" t="s">
        <v>37</v>
      </c>
      <c r="H36" s="124">
        <v>42425</v>
      </c>
      <c r="I36" s="124">
        <v>42451</v>
      </c>
      <c r="J36" s="123" t="s">
        <v>1164</v>
      </c>
      <c r="K36" s="123" t="s">
        <v>1143</v>
      </c>
      <c r="L36" s="123" t="s">
        <v>1164</v>
      </c>
      <c r="M36" s="123" t="s">
        <v>1143</v>
      </c>
      <c r="N36" s="123" t="s">
        <v>1443</v>
      </c>
      <c r="O36" s="123" t="s">
        <v>1444</v>
      </c>
      <c r="P36" s="127" t="s">
        <v>113</v>
      </c>
    </row>
    <row r="37" spans="1:16" ht="16" x14ac:dyDescent="0.2">
      <c r="A37" s="123">
        <v>732</v>
      </c>
      <c r="B37" s="128" t="s">
        <v>16</v>
      </c>
      <c r="C37" s="123" t="s">
        <v>1445</v>
      </c>
      <c r="D37" s="123" t="s">
        <v>1141</v>
      </c>
      <c r="E37" s="123" t="s">
        <v>313</v>
      </c>
      <c r="F37" s="133">
        <v>3.56E-2</v>
      </c>
      <c r="G37" s="123" t="s">
        <v>37</v>
      </c>
      <c r="H37" s="124">
        <v>42445</v>
      </c>
      <c r="I37" s="124">
        <v>42430</v>
      </c>
      <c r="J37" s="123" t="s">
        <v>1446</v>
      </c>
      <c r="K37" s="123" t="s">
        <v>1447</v>
      </c>
      <c r="L37" s="123" t="s">
        <v>1164</v>
      </c>
      <c r="M37" s="123" t="s">
        <v>1143</v>
      </c>
      <c r="N37" s="123" t="s">
        <v>1448</v>
      </c>
      <c r="O37" s="123" t="s">
        <v>1449</v>
      </c>
      <c r="P37" s="129" t="s">
        <v>115</v>
      </c>
    </row>
    <row r="38" spans="1:16" ht="16" x14ac:dyDescent="0.2">
      <c r="A38" s="123">
        <v>757</v>
      </c>
      <c r="B38" s="138" t="s">
        <v>36</v>
      </c>
      <c r="C38" s="123" t="s">
        <v>1450</v>
      </c>
      <c r="D38" s="120" t="s">
        <v>928</v>
      </c>
      <c r="E38" s="123" t="s">
        <v>1371</v>
      </c>
      <c r="F38" s="133">
        <v>0.1643</v>
      </c>
      <c r="G38" s="123" t="s">
        <v>37</v>
      </c>
      <c r="H38" s="124">
        <v>42433</v>
      </c>
      <c r="I38" s="124">
        <v>42370</v>
      </c>
      <c r="J38" s="123" t="s">
        <v>1451</v>
      </c>
      <c r="K38" s="123" t="s">
        <v>1143</v>
      </c>
      <c r="L38" s="123" t="s">
        <v>1164</v>
      </c>
      <c r="M38" s="123" t="s">
        <v>1143</v>
      </c>
      <c r="N38" s="123" t="s">
        <v>1143</v>
      </c>
      <c r="O38" s="123" t="s">
        <v>1452</v>
      </c>
      <c r="P38" s="125" t="s">
        <v>1153</v>
      </c>
    </row>
    <row r="39" spans="1:16" ht="16" x14ac:dyDescent="0.2">
      <c r="A39" s="123">
        <v>757</v>
      </c>
      <c r="B39" s="138" t="s">
        <v>36</v>
      </c>
      <c r="C39" s="123" t="s">
        <v>1450</v>
      </c>
      <c r="D39" s="120" t="s">
        <v>37</v>
      </c>
      <c r="E39" s="123" t="s">
        <v>293</v>
      </c>
      <c r="F39" s="123" t="s">
        <v>37</v>
      </c>
      <c r="G39" s="123" t="s">
        <v>37</v>
      </c>
      <c r="H39" s="124">
        <v>42451</v>
      </c>
      <c r="I39" s="124">
        <v>42445</v>
      </c>
      <c r="J39" s="123" t="s">
        <v>1164</v>
      </c>
      <c r="K39" s="123" t="s">
        <v>1143</v>
      </c>
      <c r="L39" s="123" t="s">
        <v>1164</v>
      </c>
      <c r="M39" s="123" t="s">
        <v>1143</v>
      </c>
      <c r="N39" s="123" t="s">
        <v>1453</v>
      </c>
      <c r="O39" s="123" t="s">
        <v>1454</v>
      </c>
      <c r="P39" s="125" t="s">
        <v>1153</v>
      </c>
    </row>
    <row r="40" spans="1:16" ht="16" x14ac:dyDescent="0.2">
      <c r="A40" s="123">
        <v>798</v>
      </c>
      <c r="B40" s="126" t="s">
        <v>102</v>
      </c>
      <c r="C40" s="123" t="s">
        <v>1403</v>
      </c>
      <c r="D40" s="120" t="s">
        <v>928</v>
      </c>
      <c r="E40" s="123" t="s">
        <v>313</v>
      </c>
      <c r="F40" s="133">
        <v>8.2699999999999996E-2</v>
      </c>
      <c r="G40" s="123" t="s">
        <v>37</v>
      </c>
      <c r="H40" s="124">
        <v>42437</v>
      </c>
      <c r="I40" s="124">
        <v>42370</v>
      </c>
      <c r="J40" s="123" t="s">
        <v>1164</v>
      </c>
      <c r="K40" s="123" t="s">
        <v>1455</v>
      </c>
      <c r="L40" s="123" t="s">
        <v>1164</v>
      </c>
      <c r="M40" s="123" t="s">
        <v>1143</v>
      </c>
      <c r="N40" s="123" t="s">
        <v>1143</v>
      </c>
      <c r="O40" s="123" t="s">
        <v>1456</v>
      </c>
      <c r="P40" s="127" t="s">
        <v>113</v>
      </c>
    </row>
    <row r="41" spans="1:16" ht="16" x14ac:dyDescent="0.2">
      <c r="A41" s="123">
        <v>856</v>
      </c>
      <c r="B41" s="125" t="s">
        <v>63</v>
      </c>
      <c r="C41" s="123" t="s">
        <v>1457</v>
      </c>
      <c r="D41" s="123" t="s">
        <v>1141</v>
      </c>
      <c r="E41" s="123" t="s">
        <v>293</v>
      </c>
      <c r="F41" s="123" t="s">
        <v>37</v>
      </c>
      <c r="G41" s="123" t="s">
        <v>37</v>
      </c>
      <c r="H41" s="124">
        <v>42430</v>
      </c>
      <c r="I41" s="124">
        <v>42430</v>
      </c>
      <c r="J41" s="123" t="s">
        <v>1164</v>
      </c>
      <c r="K41" s="123" t="s">
        <v>1458</v>
      </c>
      <c r="L41" s="123" t="s">
        <v>1164</v>
      </c>
      <c r="M41" s="123" t="s">
        <v>1143</v>
      </c>
      <c r="N41" s="123" t="s">
        <v>1143</v>
      </c>
      <c r="O41" s="123" t="s">
        <v>1459</v>
      </c>
      <c r="P41" s="131" t="s">
        <v>655</v>
      </c>
    </row>
    <row r="42" spans="1:16" ht="16" x14ac:dyDescent="0.2">
      <c r="A42" s="123">
        <v>893</v>
      </c>
      <c r="B42" s="122" t="s">
        <v>182</v>
      </c>
      <c r="C42" s="123" t="s">
        <v>1460</v>
      </c>
      <c r="D42" s="123" t="s">
        <v>1141</v>
      </c>
      <c r="E42" s="123" t="s">
        <v>313</v>
      </c>
      <c r="F42" s="133">
        <v>4.53E-2</v>
      </c>
      <c r="G42" s="123" t="s">
        <v>37</v>
      </c>
      <c r="H42" s="124">
        <v>42464</v>
      </c>
      <c r="I42" s="124">
        <v>42430</v>
      </c>
      <c r="J42" s="123" t="s">
        <v>1461</v>
      </c>
      <c r="K42" s="123" t="s">
        <v>1143</v>
      </c>
      <c r="L42" s="123" t="s">
        <v>1164</v>
      </c>
      <c r="M42" s="123" t="s">
        <v>1143</v>
      </c>
      <c r="N42" s="123" t="s">
        <v>1143</v>
      </c>
      <c r="O42" s="123" t="s">
        <v>1462</v>
      </c>
      <c r="P42" s="125" t="s">
        <v>1153</v>
      </c>
    </row>
    <row r="43" spans="1:16" ht="16" x14ac:dyDescent="0.2">
      <c r="A43" s="123">
        <v>951</v>
      </c>
      <c r="B43" s="134" t="s">
        <v>64</v>
      </c>
      <c r="C43" s="123" t="s">
        <v>1463</v>
      </c>
      <c r="D43" s="123" t="s">
        <v>1141</v>
      </c>
      <c r="E43" s="123" t="s">
        <v>293</v>
      </c>
      <c r="F43" s="123" t="s">
        <v>37</v>
      </c>
      <c r="G43" s="123" t="s">
        <v>37</v>
      </c>
      <c r="H43" s="124">
        <v>42450</v>
      </c>
      <c r="I43" s="124">
        <v>42443</v>
      </c>
      <c r="J43" s="123" t="s">
        <v>1164</v>
      </c>
      <c r="K43" s="123" t="s">
        <v>1464</v>
      </c>
      <c r="L43" s="123" t="s">
        <v>1164</v>
      </c>
      <c r="M43" s="123" t="s">
        <v>1143</v>
      </c>
      <c r="N43" s="123" t="s">
        <v>1143</v>
      </c>
      <c r="O43" s="123" t="s">
        <v>1465</v>
      </c>
      <c r="P43" s="125" t="s">
        <v>1153</v>
      </c>
    </row>
    <row r="44" spans="1:16" ht="16" x14ac:dyDescent="0.2">
      <c r="A44" s="123">
        <v>952</v>
      </c>
      <c r="B44" s="134" t="s">
        <v>64</v>
      </c>
      <c r="C44" s="123" t="s">
        <v>1466</v>
      </c>
      <c r="D44" s="123" t="s">
        <v>1141</v>
      </c>
      <c r="E44" s="123" t="s">
        <v>293</v>
      </c>
      <c r="F44" s="123" t="s">
        <v>37</v>
      </c>
      <c r="G44" s="123" t="s">
        <v>37</v>
      </c>
      <c r="H44" s="124">
        <v>42464</v>
      </c>
      <c r="I44" s="124">
        <v>42443</v>
      </c>
      <c r="J44" s="123" t="s">
        <v>1467</v>
      </c>
      <c r="K44" s="123" t="s">
        <v>1143</v>
      </c>
      <c r="L44" s="123" t="s">
        <v>1164</v>
      </c>
      <c r="M44" s="123" t="s">
        <v>1143</v>
      </c>
      <c r="N44" s="123" t="s">
        <v>1143</v>
      </c>
      <c r="O44" s="123" t="s">
        <v>1468</v>
      </c>
      <c r="P44" s="125" t="s">
        <v>1153</v>
      </c>
    </row>
    <row r="45" spans="1:16" ht="16" x14ac:dyDescent="0.2">
      <c r="A45" s="123">
        <v>970</v>
      </c>
      <c r="B45" s="126" t="s">
        <v>102</v>
      </c>
      <c r="C45" s="123" t="s">
        <v>1469</v>
      </c>
      <c r="D45" s="123" t="s">
        <v>1141</v>
      </c>
      <c r="E45" s="123" t="s">
        <v>293</v>
      </c>
      <c r="F45" s="123" t="s">
        <v>37</v>
      </c>
      <c r="G45" s="123" t="s">
        <v>37</v>
      </c>
      <c r="H45" s="124">
        <v>42429</v>
      </c>
      <c r="I45" s="124">
        <v>42436</v>
      </c>
      <c r="J45" s="123" t="s">
        <v>1164</v>
      </c>
      <c r="K45" s="123" t="s">
        <v>1143</v>
      </c>
      <c r="L45" s="123" t="s">
        <v>1164</v>
      </c>
      <c r="M45" s="123" t="s">
        <v>1143</v>
      </c>
      <c r="N45" s="123" t="s">
        <v>1470</v>
      </c>
      <c r="O45" s="123" t="s">
        <v>1471</v>
      </c>
      <c r="P45" s="126" t="s">
        <v>151</v>
      </c>
    </row>
    <row r="46" spans="1:16" ht="16" x14ac:dyDescent="0.2">
      <c r="A46" s="120" t="s">
        <v>37</v>
      </c>
      <c r="B46" s="134" t="s">
        <v>64</v>
      </c>
      <c r="C46" s="120" t="s">
        <v>1472</v>
      </c>
      <c r="D46" s="584" t="s">
        <v>1473</v>
      </c>
      <c r="E46" s="584"/>
      <c r="F46" s="584"/>
      <c r="G46" s="584"/>
      <c r="H46" s="584" t="s">
        <v>93</v>
      </c>
      <c r="I46" s="584"/>
      <c r="J46" s="123" t="s">
        <v>1474</v>
      </c>
      <c r="K46" s="123" t="s">
        <v>1474</v>
      </c>
      <c r="L46" s="123" t="s">
        <v>1164</v>
      </c>
      <c r="M46" s="123" t="s">
        <v>1143</v>
      </c>
      <c r="N46" s="123" t="s">
        <v>1143</v>
      </c>
      <c r="O46" s="123" t="s">
        <v>1475</v>
      </c>
      <c r="P46" s="120" t="s">
        <v>646</v>
      </c>
    </row>
    <row r="47" spans="1:16" ht="40" customHeight="1" x14ac:dyDescent="0.2">
      <c r="A47" s="585" t="s">
        <v>1206</v>
      </c>
      <c r="B47" s="585"/>
      <c r="C47" s="141"/>
      <c r="D47" s="586">
        <v>43</v>
      </c>
      <c r="E47" s="586"/>
      <c r="F47" s="586"/>
      <c r="G47" s="586"/>
      <c r="H47" s="586"/>
      <c r="I47" s="586"/>
      <c r="J47" s="142">
        <v>-127783.64</v>
      </c>
      <c r="K47" s="138" t="s">
        <v>1476</v>
      </c>
      <c r="L47" s="138" t="s">
        <v>1477</v>
      </c>
      <c r="M47" s="138" t="s">
        <v>1354</v>
      </c>
      <c r="N47" s="138" t="s">
        <v>1478</v>
      </c>
      <c r="O47" s="587" t="s">
        <v>1479</v>
      </c>
      <c r="P47" s="587"/>
    </row>
  </sheetData>
  <mergeCells count="7">
    <mergeCell ref="A1:P1"/>
    <mergeCell ref="A2:P2"/>
    <mergeCell ref="D46:G46"/>
    <mergeCell ref="H46:I46"/>
    <mergeCell ref="A47:B47"/>
    <mergeCell ref="D47:I47"/>
    <mergeCell ref="O47:P47"/>
  </mergeCells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9"/>
  </sheetPr>
  <dimension ref="A1:S28"/>
  <sheetViews>
    <sheetView workbookViewId="0">
      <selection activeCell="H22" sqref="H22"/>
    </sheetView>
  </sheetViews>
  <sheetFormatPr baseColWidth="10" defaultColWidth="8.83203125" defaultRowHeight="15" x14ac:dyDescent="0.2"/>
  <cols>
    <col min="1" max="1" width="6.83203125" bestFit="1" customWidth="1"/>
    <col min="2" max="2" width="11.5" bestFit="1" customWidth="1"/>
    <col min="3" max="3" width="5.33203125" bestFit="1" customWidth="1"/>
    <col min="4" max="4" width="25.33203125" bestFit="1" customWidth="1"/>
    <col min="5" max="5" width="14.5" bestFit="1" customWidth="1"/>
    <col min="6" max="6" width="13.5" bestFit="1" customWidth="1"/>
    <col min="7" max="7" width="7.5" bestFit="1" customWidth="1"/>
    <col min="8" max="8" width="15.5" bestFit="1" customWidth="1"/>
    <col min="9" max="9" width="11" bestFit="1" customWidth="1"/>
    <col min="10" max="10" width="11.5" bestFit="1" customWidth="1"/>
    <col min="11" max="11" width="16.5" bestFit="1" customWidth="1"/>
    <col min="12" max="12" width="17.5" bestFit="1" customWidth="1"/>
    <col min="13" max="13" width="15" bestFit="1" customWidth="1"/>
    <col min="14" max="14" width="15.33203125" bestFit="1" customWidth="1"/>
    <col min="15" max="15" width="15" bestFit="1" customWidth="1"/>
    <col min="16" max="16" width="15.5" bestFit="1" customWidth="1"/>
    <col min="17" max="17" width="18.5" bestFit="1" customWidth="1"/>
    <col min="18" max="18" width="14.5" bestFit="1" customWidth="1"/>
    <col min="19" max="19" width="18.6640625" bestFit="1" customWidth="1"/>
  </cols>
  <sheetData>
    <row r="1" spans="1:19" ht="18" customHeight="1" x14ac:dyDescent="0.2">
      <c r="A1" s="729" t="s">
        <v>3320</v>
      </c>
      <c r="B1" s="729"/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29"/>
      <c r="O1" s="729"/>
      <c r="P1" s="729"/>
      <c r="Q1" s="729"/>
      <c r="R1" s="729"/>
      <c r="S1" s="729"/>
    </row>
    <row r="2" spans="1:19" ht="16" thickBot="1" x14ac:dyDescent="0.25">
      <c r="A2" s="423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</row>
    <row r="3" spans="1:19" ht="30" customHeight="1" thickBot="1" x14ac:dyDescent="0.25">
      <c r="A3" s="298"/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645" t="s">
        <v>2916</v>
      </c>
      <c r="S3" s="646"/>
    </row>
    <row r="4" spans="1:19" ht="29" thickBot="1" x14ac:dyDescent="0.25">
      <c r="A4" s="299" t="s">
        <v>279</v>
      </c>
      <c r="B4" s="300" t="s">
        <v>34</v>
      </c>
      <c r="C4" s="300" t="s">
        <v>637</v>
      </c>
      <c r="D4" s="300" t="s">
        <v>73</v>
      </c>
      <c r="E4" s="300" t="s">
        <v>281</v>
      </c>
      <c r="F4" s="300" t="s">
        <v>2917</v>
      </c>
      <c r="G4" s="300" t="s">
        <v>282</v>
      </c>
      <c r="H4" s="301" t="s">
        <v>2918</v>
      </c>
      <c r="I4" s="300" t="s">
        <v>2418</v>
      </c>
      <c r="J4" s="300" t="s">
        <v>1139</v>
      </c>
      <c r="K4" s="300" t="s">
        <v>285</v>
      </c>
      <c r="L4" s="300" t="s">
        <v>286</v>
      </c>
      <c r="M4" s="300" t="s">
        <v>287</v>
      </c>
      <c r="N4" s="300" t="s">
        <v>288</v>
      </c>
      <c r="O4" s="300" t="s">
        <v>289</v>
      </c>
      <c r="P4" s="300" t="s">
        <v>290</v>
      </c>
      <c r="Q4" s="302" t="s">
        <v>24</v>
      </c>
      <c r="R4" s="299" t="s">
        <v>291</v>
      </c>
      <c r="S4" s="300" t="s">
        <v>203</v>
      </c>
    </row>
    <row r="5" spans="1:19" ht="16" thickBot="1" x14ac:dyDescent="0.25">
      <c r="A5" s="320">
        <v>206</v>
      </c>
      <c r="B5" s="354" t="s">
        <v>182</v>
      </c>
      <c r="C5" s="311">
        <v>12</v>
      </c>
      <c r="D5" s="311" t="s">
        <v>3820</v>
      </c>
      <c r="E5" s="311" t="s">
        <v>2920</v>
      </c>
      <c r="F5" s="311" t="s">
        <v>2430</v>
      </c>
      <c r="G5" s="375">
        <v>0</v>
      </c>
      <c r="H5" s="419" t="s">
        <v>3821</v>
      </c>
      <c r="I5" s="323">
        <v>43089</v>
      </c>
      <c r="J5" s="323">
        <v>43089</v>
      </c>
      <c r="K5" s="311" t="s">
        <v>1164</v>
      </c>
      <c r="L5" s="311" t="s">
        <v>3822</v>
      </c>
      <c r="M5" s="311" t="s">
        <v>296</v>
      </c>
      <c r="N5" s="311" t="s">
        <v>296</v>
      </c>
      <c r="O5" s="311" t="s">
        <v>296</v>
      </c>
      <c r="P5" s="311" t="s">
        <v>844</v>
      </c>
      <c r="Q5" s="312" t="s">
        <v>3823</v>
      </c>
      <c r="R5" s="420" t="s">
        <v>109</v>
      </c>
      <c r="S5" s="331" t="s">
        <v>3824</v>
      </c>
    </row>
    <row r="6" spans="1:19" ht="16" thickBot="1" x14ac:dyDescent="0.25">
      <c r="A6" s="320">
        <v>296</v>
      </c>
      <c r="B6" s="349" t="s">
        <v>16</v>
      </c>
      <c r="C6" s="311">
        <v>12</v>
      </c>
      <c r="D6" s="311" t="s">
        <v>3681</v>
      </c>
      <c r="E6" s="311" t="s">
        <v>1112</v>
      </c>
      <c r="F6" s="311" t="s">
        <v>1559</v>
      </c>
      <c r="G6" s="375">
        <v>0</v>
      </c>
      <c r="H6" s="311" t="s">
        <v>3825</v>
      </c>
      <c r="I6" s="323">
        <v>43075</v>
      </c>
      <c r="J6" s="323">
        <v>43070</v>
      </c>
      <c r="K6" s="311" t="s">
        <v>3826</v>
      </c>
      <c r="L6" s="311" t="s">
        <v>1143</v>
      </c>
      <c r="M6" s="311" t="s">
        <v>296</v>
      </c>
      <c r="N6" s="311" t="s">
        <v>296</v>
      </c>
      <c r="O6" s="311" t="s">
        <v>296</v>
      </c>
      <c r="P6" s="311" t="s">
        <v>844</v>
      </c>
      <c r="Q6" s="312" t="s">
        <v>3827</v>
      </c>
      <c r="R6" s="431" t="s">
        <v>115</v>
      </c>
      <c r="S6" s="364" t="s">
        <v>3828</v>
      </c>
    </row>
    <row r="7" spans="1:19" ht="16" thickBot="1" x14ac:dyDescent="0.25">
      <c r="A7" s="320">
        <v>333</v>
      </c>
      <c r="B7" s="347" t="s">
        <v>337</v>
      </c>
      <c r="C7" s="311">
        <v>12</v>
      </c>
      <c r="D7" s="311" t="s">
        <v>3015</v>
      </c>
      <c r="E7" s="311" t="s">
        <v>2920</v>
      </c>
      <c r="F7" s="311" t="s">
        <v>2430</v>
      </c>
      <c r="G7" s="375">
        <v>0</v>
      </c>
      <c r="H7" s="311" t="s">
        <v>3829</v>
      </c>
      <c r="I7" s="323">
        <v>43083</v>
      </c>
      <c r="J7" s="323">
        <v>43084</v>
      </c>
      <c r="K7" s="311" t="s">
        <v>1164</v>
      </c>
      <c r="L7" s="311" t="s">
        <v>3830</v>
      </c>
      <c r="M7" s="311" t="s">
        <v>296</v>
      </c>
      <c r="N7" s="311" t="s">
        <v>296</v>
      </c>
      <c r="O7" s="311" t="s">
        <v>3528</v>
      </c>
      <c r="P7" s="311" t="s">
        <v>844</v>
      </c>
      <c r="Q7" s="312" t="s">
        <v>3831</v>
      </c>
      <c r="R7" s="432" t="s">
        <v>641</v>
      </c>
      <c r="S7" s="331" t="s">
        <v>3832</v>
      </c>
    </row>
    <row r="8" spans="1:19" ht="16" thickBot="1" x14ac:dyDescent="0.25">
      <c r="A8" s="320">
        <v>345</v>
      </c>
      <c r="B8" s="344" t="s">
        <v>102</v>
      </c>
      <c r="C8" s="311">
        <v>12</v>
      </c>
      <c r="D8" s="311" t="s">
        <v>3833</v>
      </c>
      <c r="E8" s="311" t="s">
        <v>1112</v>
      </c>
      <c r="F8" s="311" t="s">
        <v>1559</v>
      </c>
      <c r="G8" s="375">
        <v>-0.12379999999999999</v>
      </c>
      <c r="H8" s="311" t="s">
        <v>294</v>
      </c>
      <c r="I8" s="323">
        <v>43055</v>
      </c>
      <c r="J8" s="323">
        <v>43070</v>
      </c>
      <c r="K8" s="311" t="s">
        <v>3834</v>
      </c>
      <c r="L8" s="311" t="s">
        <v>1143</v>
      </c>
      <c r="M8" s="311" t="s">
        <v>296</v>
      </c>
      <c r="N8" s="311" t="s">
        <v>3835</v>
      </c>
      <c r="O8" s="311" t="s">
        <v>296</v>
      </c>
      <c r="P8" s="311" t="s">
        <v>844</v>
      </c>
      <c r="Q8" s="312" t="s">
        <v>3836</v>
      </c>
      <c r="R8" s="433" t="s">
        <v>109</v>
      </c>
      <c r="S8" s="364" t="s">
        <v>3837</v>
      </c>
    </row>
    <row r="9" spans="1:19" ht="16" thickBot="1" x14ac:dyDescent="0.25">
      <c r="A9" s="320">
        <v>420</v>
      </c>
      <c r="B9" s="346" t="s">
        <v>53</v>
      </c>
      <c r="C9" s="311">
        <v>12</v>
      </c>
      <c r="D9" s="311" t="s">
        <v>1009</v>
      </c>
      <c r="E9" s="311" t="s">
        <v>3320</v>
      </c>
      <c r="F9" s="311" t="s">
        <v>1702</v>
      </c>
      <c r="G9" s="375">
        <v>0</v>
      </c>
      <c r="H9" s="311" t="s">
        <v>3257</v>
      </c>
      <c r="I9" s="323">
        <v>43095</v>
      </c>
      <c r="J9" s="323">
        <v>43095</v>
      </c>
      <c r="K9" s="311" t="s">
        <v>1164</v>
      </c>
      <c r="L9" s="311" t="s">
        <v>1143</v>
      </c>
      <c r="M9" s="311" t="s">
        <v>296</v>
      </c>
      <c r="N9" s="311" t="s">
        <v>296</v>
      </c>
      <c r="O9" s="311" t="s">
        <v>296</v>
      </c>
      <c r="P9" s="311" t="s">
        <v>3838</v>
      </c>
      <c r="Q9" s="312" t="s">
        <v>3839</v>
      </c>
      <c r="R9" s="434" t="s">
        <v>641</v>
      </c>
      <c r="S9" s="364" t="s">
        <v>3840</v>
      </c>
    </row>
    <row r="10" spans="1:19" ht="16" thickBot="1" x14ac:dyDescent="0.25">
      <c r="A10" s="320">
        <v>759</v>
      </c>
      <c r="B10" s="370" t="s">
        <v>36</v>
      </c>
      <c r="C10" s="311">
        <v>12</v>
      </c>
      <c r="D10" s="311" t="s">
        <v>1738</v>
      </c>
      <c r="E10" s="311" t="s">
        <v>3320</v>
      </c>
      <c r="F10" s="311" t="s">
        <v>1702</v>
      </c>
      <c r="G10" s="375">
        <v>1.6000000000000001E-3</v>
      </c>
      <c r="H10" s="311" t="s">
        <v>3841</v>
      </c>
      <c r="I10" s="323">
        <v>43087</v>
      </c>
      <c r="J10" s="323">
        <v>43087</v>
      </c>
      <c r="K10" s="311" t="s">
        <v>1164</v>
      </c>
      <c r="L10" s="311" t="s">
        <v>1143</v>
      </c>
      <c r="M10" s="311" t="s">
        <v>296</v>
      </c>
      <c r="N10" s="311" t="s">
        <v>296</v>
      </c>
      <c r="O10" s="311" t="s">
        <v>296</v>
      </c>
      <c r="P10" s="311" t="s">
        <v>3842</v>
      </c>
      <c r="Q10" s="312" t="s">
        <v>3843</v>
      </c>
      <c r="R10" s="433" t="s">
        <v>109</v>
      </c>
      <c r="S10" s="364" t="s">
        <v>3844</v>
      </c>
    </row>
    <row r="11" spans="1:19" ht="16" thickBot="1" x14ac:dyDescent="0.25">
      <c r="A11" s="320">
        <v>983</v>
      </c>
      <c r="B11" s="326" t="s">
        <v>13</v>
      </c>
      <c r="C11" s="311">
        <v>12</v>
      </c>
      <c r="D11" s="311" t="s">
        <v>3845</v>
      </c>
      <c r="E11" s="311" t="s">
        <v>3320</v>
      </c>
      <c r="F11" s="311" t="s">
        <v>1702</v>
      </c>
      <c r="G11" s="375">
        <v>0</v>
      </c>
      <c r="H11" s="311" t="s">
        <v>3846</v>
      </c>
      <c r="I11" s="323">
        <v>43070</v>
      </c>
      <c r="J11" s="323">
        <v>43070</v>
      </c>
      <c r="K11" s="311" t="s">
        <v>1164</v>
      </c>
      <c r="L11" s="311" t="s">
        <v>1285</v>
      </c>
      <c r="M11" s="311" t="s">
        <v>296</v>
      </c>
      <c r="N11" s="311" t="s">
        <v>296</v>
      </c>
      <c r="O11" s="311" t="s">
        <v>296</v>
      </c>
      <c r="P11" s="311" t="s">
        <v>3847</v>
      </c>
      <c r="Q11" s="312" t="s">
        <v>3848</v>
      </c>
      <c r="R11" s="433" t="s">
        <v>109</v>
      </c>
      <c r="S11" s="364" t="s">
        <v>3849</v>
      </c>
    </row>
    <row r="12" spans="1:19" ht="16" thickBot="1" x14ac:dyDescent="0.25">
      <c r="A12" s="305">
        <v>1002</v>
      </c>
      <c r="B12" s="435" t="s">
        <v>713</v>
      </c>
      <c r="C12" s="307">
        <v>12</v>
      </c>
      <c r="D12" s="307" t="s">
        <v>3850</v>
      </c>
      <c r="E12" s="307" t="s">
        <v>3320</v>
      </c>
      <c r="F12" s="307" t="s">
        <v>2430</v>
      </c>
      <c r="G12" s="436">
        <v>-8.6599999999999996E-2</v>
      </c>
      <c r="H12" s="307" t="s">
        <v>3851</v>
      </c>
      <c r="I12" s="310">
        <v>43055</v>
      </c>
      <c r="J12" s="310">
        <v>43093</v>
      </c>
      <c r="K12" s="307" t="s">
        <v>1164</v>
      </c>
      <c r="L12" s="307" t="s">
        <v>3852</v>
      </c>
      <c r="M12" s="307" t="s">
        <v>296</v>
      </c>
      <c r="N12" s="307" t="s">
        <v>296</v>
      </c>
      <c r="O12" s="307" t="s">
        <v>296</v>
      </c>
      <c r="P12" s="307" t="s">
        <v>844</v>
      </c>
      <c r="Q12" s="69" t="s">
        <v>3853</v>
      </c>
      <c r="R12" s="421" t="s">
        <v>3854</v>
      </c>
      <c r="S12" s="319" t="s">
        <v>3855</v>
      </c>
    </row>
    <row r="13" spans="1:19" ht="16" thickBot="1" x14ac:dyDescent="0.25">
      <c r="A13" s="377">
        <v>1013</v>
      </c>
      <c r="B13" s="356" t="s">
        <v>53</v>
      </c>
      <c r="C13" s="374">
        <v>12</v>
      </c>
      <c r="D13" s="374" t="s">
        <v>3856</v>
      </c>
      <c r="E13" s="374" t="s">
        <v>3857</v>
      </c>
      <c r="F13" s="374" t="s">
        <v>2430</v>
      </c>
      <c r="G13" s="437">
        <v>-0.1459</v>
      </c>
      <c r="H13" s="419" t="s">
        <v>3858</v>
      </c>
      <c r="I13" s="317">
        <v>43083</v>
      </c>
      <c r="J13" s="317">
        <v>43087</v>
      </c>
      <c r="K13" s="419" t="s">
        <v>1164</v>
      </c>
      <c r="L13" s="419" t="s">
        <v>3859</v>
      </c>
      <c r="M13" s="419" t="s">
        <v>296</v>
      </c>
      <c r="N13" s="419" t="s">
        <v>296</v>
      </c>
      <c r="O13" s="419" t="s">
        <v>436</v>
      </c>
      <c r="P13" s="419" t="s">
        <v>844</v>
      </c>
      <c r="Q13" s="418" t="s">
        <v>3860</v>
      </c>
      <c r="R13" s="438" t="s">
        <v>115</v>
      </c>
      <c r="S13" s="439" t="s">
        <v>3861</v>
      </c>
    </row>
    <row r="14" spans="1:19" ht="16" thickBot="1" x14ac:dyDescent="0.25">
      <c r="A14" s="320">
        <v>4865</v>
      </c>
      <c r="B14" s="326" t="s">
        <v>13</v>
      </c>
      <c r="C14" s="311">
        <v>12</v>
      </c>
      <c r="D14" s="311" t="s">
        <v>3862</v>
      </c>
      <c r="E14" s="311" t="s">
        <v>3320</v>
      </c>
      <c r="F14" s="311" t="s">
        <v>2420</v>
      </c>
      <c r="G14" s="375">
        <v>-8.3500000000000005E-2</v>
      </c>
      <c r="H14" s="311" t="s">
        <v>3863</v>
      </c>
      <c r="I14" s="323">
        <v>43047</v>
      </c>
      <c r="J14" s="323">
        <v>43070</v>
      </c>
      <c r="K14" s="311" t="s">
        <v>3864</v>
      </c>
      <c r="L14" s="311" t="s">
        <v>3865</v>
      </c>
      <c r="M14" s="311" t="s">
        <v>296</v>
      </c>
      <c r="N14" s="311" t="s">
        <v>296</v>
      </c>
      <c r="O14" s="311" t="s">
        <v>296</v>
      </c>
      <c r="P14" s="311" t="s">
        <v>844</v>
      </c>
      <c r="Q14" s="312" t="s">
        <v>3866</v>
      </c>
      <c r="R14" s="440" t="s">
        <v>1174</v>
      </c>
      <c r="S14" s="364" t="s">
        <v>3867</v>
      </c>
    </row>
    <row r="15" spans="1:19" ht="16" thickBot="1" x14ac:dyDescent="0.25">
      <c r="A15" s="320">
        <v>4905</v>
      </c>
      <c r="B15" s="362" t="s">
        <v>63</v>
      </c>
      <c r="C15" s="311">
        <v>12</v>
      </c>
      <c r="D15" s="311" t="s">
        <v>278</v>
      </c>
      <c r="E15" s="311" t="s">
        <v>3320</v>
      </c>
      <c r="F15" s="311" t="s">
        <v>1559</v>
      </c>
      <c r="G15" s="375">
        <v>-0.1</v>
      </c>
      <c r="H15" s="311" t="s">
        <v>3868</v>
      </c>
      <c r="I15" s="323">
        <v>43073</v>
      </c>
      <c r="J15" s="323">
        <v>43087</v>
      </c>
      <c r="K15" s="311" t="s">
        <v>3869</v>
      </c>
      <c r="L15" s="311" t="s">
        <v>1143</v>
      </c>
      <c r="M15" s="311" t="s">
        <v>296</v>
      </c>
      <c r="N15" s="311" t="s">
        <v>296</v>
      </c>
      <c r="O15" s="311" t="s">
        <v>296</v>
      </c>
      <c r="P15" s="311" t="s">
        <v>844</v>
      </c>
      <c r="Q15" s="312" t="s">
        <v>3870</v>
      </c>
      <c r="R15" s="398" t="s">
        <v>2341</v>
      </c>
      <c r="S15" s="364" t="s">
        <v>3871</v>
      </c>
    </row>
    <row r="16" spans="1:19" ht="16" thickBot="1" x14ac:dyDescent="0.25">
      <c r="A16" s="320">
        <v>4924</v>
      </c>
      <c r="B16" s="441" t="s">
        <v>36</v>
      </c>
      <c r="C16" s="311">
        <v>12</v>
      </c>
      <c r="D16" s="311" t="s">
        <v>2296</v>
      </c>
      <c r="E16" s="311" t="s">
        <v>3320</v>
      </c>
      <c r="F16" s="311" t="s">
        <v>1702</v>
      </c>
      <c r="G16" s="375">
        <v>0</v>
      </c>
      <c r="H16" s="311" t="s">
        <v>3271</v>
      </c>
      <c r="I16" s="323">
        <v>43084</v>
      </c>
      <c r="J16" s="323">
        <v>43084</v>
      </c>
      <c r="K16" s="311" t="s">
        <v>1164</v>
      </c>
      <c r="L16" s="311" t="s">
        <v>1143</v>
      </c>
      <c r="M16" s="311" t="s">
        <v>296</v>
      </c>
      <c r="N16" s="311" t="s">
        <v>296</v>
      </c>
      <c r="O16" s="311" t="s">
        <v>3872</v>
      </c>
      <c r="P16" s="311" t="s">
        <v>3873</v>
      </c>
      <c r="Q16" s="312" t="s">
        <v>3874</v>
      </c>
      <c r="R16" s="434" t="s">
        <v>641</v>
      </c>
      <c r="S16" s="364" t="s">
        <v>3875</v>
      </c>
    </row>
    <row r="17" spans="1:19" ht="16" thickBot="1" x14ac:dyDescent="0.25">
      <c r="A17" s="320">
        <v>4933</v>
      </c>
      <c r="B17" s="349" t="s">
        <v>16</v>
      </c>
      <c r="C17" s="311">
        <v>12</v>
      </c>
      <c r="D17" s="311" t="s">
        <v>3876</v>
      </c>
      <c r="E17" s="311" t="s">
        <v>1112</v>
      </c>
      <c r="F17" s="311" t="s">
        <v>1702</v>
      </c>
      <c r="G17" s="375">
        <v>0</v>
      </c>
      <c r="H17" s="311" t="s">
        <v>3877</v>
      </c>
      <c r="I17" s="323">
        <v>43069</v>
      </c>
      <c r="J17" s="323">
        <v>43070</v>
      </c>
      <c r="K17" s="311" t="s">
        <v>1164</v>
      </c>
      <c r="L17" s="311" t="s">
        <v>1143</v>
      </c>
      <c r="M17" s="311" t="s">
        <v>296</v>
      </c>
      <c r="N17" s="311" t="s">
        <v>296</v>
      </c>
      <c r="O17" s="311" t="s">
        <v>296</v>
      </c>
      <c r="P17" s="311" t="s">
        <v>3878</v>
      </c>
      <c r="Q17" s="312" t="s">
        <v>3879</v>
      </c>
      <c r="R17" s="324" t="s">
        <v>109</v>
      </c>
      <c r="S17" s="331" t="s">
        <v>3880</v>
      </c>
    </row>
    <row r="18" spans="1:19" ht="16" thickBot="1" x14ac:dyDescent="0.25">
      <c r="A18" s="320">
        <v>4941</v>
      </c>
      <c r="B18" s="347" t="s">
        <v>337</v>
      </c>
      <c r="C18" s="311">
        <v>12</v>
      </c>
      <c r="D18" s="311" t="s">
        <v>2306</v>
      </c>
      <c r="E18" s="311" t="s">
        <v>1112</v>
      </c>
      <c r="F18" s="365" t="s">
        <v>3881</v>
      </c>
      <c r="G18" s="375">
        <v>0</v>
      </c>
      <c r="H18" s="311" t="s">
        <v>3882</v>
      </c>
      <c r="I18" s="323">
        <v>43082</v>
      </c>
      <c r="J18" s="366">
        <v>43067</v>
      </c>
      <c r="K18" s="311" t="s">
        <v>3883</v>
      </c>
      <c r="L18" s="311" t="s">
        <v>1143</v>
      </c>
      <c r="M18" s="311" t="s">
        <v>296</v>
      </c>
      <c r="N18" s="311" t="s">
        <v>296</v>
      </c>
      <c r="O18" s="311" t="s">
        <v>296</v>
      </c>
      <c r="P18" s="311" t="s">
        <v>844</v>
      </c>
      <c r="Q18" s="312" t="s">
        <v>3884</v>
      </c>
      <c r="R18" s="420" t="s">
        <v>109</v>
      </c>
      <c r="S18" s="331" t="s">
        <v>3885</v>
      </c>
    </row>
    <row r="19" spans="1:19" ht="16" thickBot="1" x14ac:dyDescent="0.25">
      <c r="A19" s="320">
        <v>5177</v>
      </c>
      <c r="B19" s="346" t="s">
        <v>53</v>
      </c>
      <c r="C19" s="311">
        <v>12</v>
      </c>
      <c r="D19" s="311" t="s">
        <v>3886</v>
      </c>
      <c r="E19" s="311" t="s">
        <v>3320</v>
      </c>
      <c r="F19" s="311" t="s">
        <v>1559</v>
      </c>
      <c r="G19" s="375">
        <v>0</v>
      </c>
      <c r="H19" s="311" t="s">
        <v>3887</v>
      </c>
      <c r="I19" s="323">
        <v>43076</v>
      </c>
      <c r="J19" s="323">
        <v>43076</v>
      </c>
      <c r="K19" s="311" t="s">
        <v>3888</v>
      </c>
      <c r="L19" s="311" t="s">
        <v>1143</v>
      </c>
      <c r="M19" s="311" t="s">
        <v>296</v>
      </c>
      <c r="N19" s="311" t="s">
        <v>296</v>
      </c>
      <c r="O19" s="311" t="s">
        <v>296</v>
      </c>
      <c r="P19" s="311" t="s">
        <v>844</v>
      </c>
      <c r="Q19" s="312" t="s">
        <v>3889</v>
      </c>
      <c r="R19" s="442" t="s">
        <v>115</v>
      </c>
      <c r="S19" s="331" t="s">
        <v>3890</v>
      </c>
    </row>
    <row r="20" spans="1:19" ht="16" thickBot="1" x14ac:dyDescent="0.25">
      <c r="A20" s="320">
        <v>5253</v>
      </c>
      <c r="B20" s="353" t="s">
        <v>35</v>
      </c>
      <c r="C20" s="311">
        <v>12</v>
      </c>
      <c r="D20" s="330" t="s">
        <v>3891</v>
      </c>
      <c r="E20" s="311" t="s">
        <v>3320</v>
      </c>
      <c r="F20" s="311" t="s">
        <v>2420</v>
      </c>
      <c r="G20" s="375">
        <v>-0.16520000000000001</v>
      </c>
      <c r="H20" s="311" t="s">
        <v>3892</v>
      </c>
      <c r="I20" s="323">
        <v>43076</v>
      </c>
      <c r="J20" s="323">
        <v>43077</v>
      </c>
      <c r="K20" s="311" t="s">
        <v>3893</v>
      </c>
      <c r="L20" s="311" t="s">
        <v>3894</v>
      </c>
      <c r="M20" s="311" t="s">
        <v>296</v>
      </c>
      <c r="N20" s="311" t="s">
        <v>3895</v>
      </c>
      <c r="O20" s="311" t="s">
        <v>296</v>
      </c>
      <c r="P20" s="311" t="s">
        <v>844</v>
      </c>
      <c r="Q20" s="312" t="s">
        <v>3896</v>
      </c>
      <c r="R20" s="421" t="s">
        <v>3897</v>
      </c>
      <c r="S20" s="331" t="s">
        <v>3898</v>
      </c>
    </row>
    <row r="21" spans="1:19" ht="16" thickBot="1" x14ac:dyDescent="0.25">
      <c r="A21" s="305">
        <v>5254</v>
      </c>
      <c r="B21" s="443" t="s">
        <v>35</v>
      </c>
      <c r="C21" s="307">
        <v>12</v>
      </c>
      <c r="D21" s="444" t="s">
        <v>3899</v>
      </c>
      <c r="E21" s="307" t="s">
        <v>3320</v>
      </c>
      <c r="F21" s="307" t="s">
        <v>2420</v>
      </c>
      <c r="G21" s="436">
        <v>-0.16520000000000001</v>
      </c>
      <c r="H21" s="307" t="s">
        <v>3892</v>
      </c>
      <c r="I21" s="310">
        <v>43076</v>
      </c>
      <c r="J21" s="310">
        <v>43077</v>
      </c>
      <c r="K21" s="307" t="s">
        <v>3893</v>
      </c>
      <c r="L21" s="307" t="s">
        <v>3894</v>
      </c>
      <c r="M21" s="307" t="s">
        <v>296</v>
      </c>
      <c r="N21" s="307" t="s">
        <v>3895</v>
      </c>
      <c r="O21" s="307" t="s">
        <v>296</v>
      </c>
      <c r="P21" s="307" t="s">
        <v>844</v>
      </c>
      <c r="Q21" s="69" t="s">
        <v>3896</v>
      </c>
      <c r="R21" s="421" t="s">
        <v>3897</v>
      </c>
      <c r="S21" s="319" t="s">
        <v>3898</v>
      </c>
    </row>
    <row r="22" spans="1:19" ht="16" thickBot="1" x14ac:dyDescent="0.25">
      <c r="A22" s="377">
        <v>0</v>
      </c>
      <c r="B22" s="329" t="s">
        <v>64</v>
      </c>
      <c r="C22" s="419">
        <v>12</v>
      </c>
      <c r="D22" s="419" t="s">
        <v>1472</v>
      </c>
      <c r="E22" s="657" t="s">
        <v>2994</v>
      </c>
      <c r="F22" s="659"/>
      <c r="G22" s="387">
        <v>0</v>
      </c>
      <c r="H22" s="419" t="s">
        <v>294</v>
      </c>
      <c r="I22" s="419" t="s">
        <v>37</v>
      </c>
      <c r="J22" s="317">
        <v>43070</v>
      </c>
      <c r="K22" s="419" t="s">
        <v>3900</v>
      </c>
      <c r="L22" s="419" t="s">
        <v>3901</v>
      </c>
      <c r="M22" s="419" t="s">
        <v>296</v>
      </c>
      <c r="N22" s="419" t="s">
        <v>296</v>
      </c>
      <c r="O22" s="419" t="s">
        <v>296</v>
      </c>
      <c r="P22" s="419" t="s">
        <v>844</v>
      </c>
      <c r="Q22" s="418" t="s">
        <v>3902</v>
      </c>
      <c r="R22" s="445" t="s">
        <v>1951</v>
      </c>
      <c r="S22" s="388" t="s">
        <v>3903</v>
      </c>
    </row>
    <row r="23" spans="1:19" ht="16" thickBot="1" x14ac:dyDescent="0.25">
      <c r="A23" s="423"/>
      <c r="B23" s="423"/>
      <c r="C23" s="423"/>
      <c r="D23" s="423"/>
      <c r="E23" s="423"/>
      <c r="F23" s="423"/>
      <c r="G23" s="423"/>
      <c r="H23" s="422">
        <v>309584.32</v>
      </c>
      <c r="I23" s="423"/>
      <c r="J23" s="423"/>
      <c r="K23" s="424" t="s">
        <v>3904</v>
      </c>
      <c r="L23" s="357" t="s">
        <v>3905</v>
      </c>
      <c r="M23" s="357" t="s">
        <v>296</v>
      </c>
      <c r="N23" s="357" t="s">
        <v>3906</v>
      </c>
      <c r="O23" s="357" t="s">
        <v>296</v>
      </c>
      <c r="P23" s="357" t="s">
        <v>3907</v>
      </c>
      <c r="Q23" s="357" t="s">
        <v>3908</v>
      </c>
      <c r="R23" s="423"/>
      <c r="S23" s="358" t="s">
        <v>3909</v>
      </c>
    </row>
    <row r="24" spans="1:19" ht="16" thickBot="1" x14ac:dyDescent="0.25">
      <c r="A24" s="423"/>
      <c r="B24" s="423"/>
      <c r="C24" s="423"/>
      <c r="D24" s="335" t="s">
        <v>377</v>
      </c>
      <c r="E24" s="336">
        <v>18</v>
      </c>
      <c r="F24" s="425" t="s">
        <v>378</v>
      </c>
      <c r="G24" s="338">
        <v>-4.8300000000000003E-2</v>
      </c>
      <c r="H24" s="423"/>
      <c r="I24" s="423"/>
      <c r="J24" s="423"/>
      <c r="K24" s="359">
        <v>0.37180000000000002</v>
      </c>
      <c r="L24" s="360">
        <v>0.57269999999999999</v>
      </c>
      <c r="M24" s="360">
        <v>0</v>
      </c>
      <c r="N24" s="360">
        <v>5.4100000000000002E-2</v>
      </c>
      <c r="O24" s="360">
        <v>0</v>
      </c>
      <c r="P24" s="360">
        <v>1.2999999999999999E-3</v>
      </c>
      <c r="Q24" s="360">
        <v>1</v>
      </c>
      <c r="R24" s="423"/>
      <c r="S24" s="341" t="s">
        <v>3910</v>
      </c>
    </row>
    <row r="25" spans="1:19" ht="16" thickBot="1" x14ac:dyDescent="0.25">
      <c r="A25" s="423"/>
      <c r="B25" s="423"/>
      <c r="C25" s="423"/>
      <c r="D25" s="423"/>
      <c r="E25" s="423"/>
      <c r="F25" s="423"/>
      <c r="G25" s="423"/>
      <c r="H25" s="423"/>
      <c r="I25" s="423"/>
      <c r="J25" s="423"/>
      <c r="K25" s="423"/>
      <c r="L25" s="423"/>
      <c r="M25" s="423"/>
      <c r="N25" s="423"/>
      <c r="O25" s="423"/>
      <c r="P25" s="423"/>
      <c r="Q25" s="423"/>
      <c r="R25" s="423"/>
      <c r="S25" s="423"/>
    </row>
    <row r="26" spans="1:19" ht="15" customHeight="1" x14ac:dyDescent="0.2">
      <c r="A26" s="696"/>
      <c r="B26" s="696"/>
      <c r="C26" s="696"/>
      <c r="D26" s="696"/>
      <c r="E26" s="696"/>
      <c r="F26" s="697"/>
      <c r="G26" s="698" t="s">
        <v>3074</v>
      </c>
      <c r="H26" s="699"/>
      <c r="I26" s="699"/>
      <c r="J26" s="700"/>
      <c r="K26" s="707">
        <v>746436.97</v>
      </c>
      <c r="L26" s="704">
        <v>1050245.71</v>
      </c>
      <c r="M26" s="709">
        <v>0</v>
      </c>
      <c r="N26" s="704">
        <v>94197.34</v>
      </c>
      <c r="O26" s="704">
        <v>5300</v>
      </c>
      <c r="P26" s="704">
        <v>2467.87</v>
      </c>
      <c r="Q26" s="704">
        <v>1898647.89</v>
      </c>
      <c r="R26" s="706"/>
      <c r="S26" s="696"/>
    </row>
    <row r="27" spans="1:19" ht="16" thickBot="1" x14ac:dyDescent="0.25">
      <c r="A27" s="696"/>
      <c r="B27" s="696"/>
      <c r="C27" s="696"/>
      <c r="D27" s="696"/>
      <c r="E27" s="696"/>
      <c r="F27" s="697"/>
      <c r="G27" s="701" t="s">
        <v>3075</v>
      </c>
      <c r="H27" s="702"/>
      <c r="I27" s="702"/>
      <c r="J27" s="703"/>
      <c r="K27" s="708"/>
      <c r="L27" s="705"/>
      <c r="M27" s="710"/>
      <c r="N27" s="705"/>
      <c r="O27" s="705"/>
      <c r="P27" s="705"/>
      <c r="Q27" s="705"/>
      <c r="R27" s="706"/>
      <c r="S27" s="696"/>
    </row>
    <row r="28" spans="1:19" ht="16" thickBot="1" x14ac:dyDescent="0.25">
      <c r="A28" s="423"/>
      <c r="B28" s="423"/>
      <c r="C28" s="423"/>
      <c r="D28" s="423"/>
      <c r="E28" s="423"/>
      <c r="F28" s="423"/>
      <c r="G28" s="423"/>
      <c r="H28" s="423"/>
      <c r="I28" s="423"/>
      <c r="J28" s="424" t="s">
        <v>282</v>
      </c>
      <c r="K28" s="360">
        <v>0.3931</v>
      </c>
      <c r="L28" s="360">
        <v>0.55320000000000003</v>
      </c>
      <c r="M28" s="360">
        <v>0</v>
      </c>
      <c r="N28" s="360">
        <v>4.9599999999999998E-2</v>
      </c>
      <c r="O28" s="360">
        <v>2.8E-3</v>
      </c>
      <c r="P28" s="360">
        <v>1.2999999999999999E-3</v>
      </c>
      <c r="Q28" s="360">
        <v>1</v>
      </c>
      <c r="R28" s="423"/>
      <c r="S28" s="423"/>
    </row>
  </sheetData>
  <mergeCells count="20">
    <mergeCell ref="L26:L27"/>
    <mergeCell ref="M26:M27"/>
    <mergeCell ref="N26:N27"/>
    <mergeCell ref="O26:O27"/>
    <mergeCell ref="A1:S1"/>
    <mergeCell ref="R3:S3"/>
    <mergeCell ref="E22:F22"/>
    <mergeCell ref="A26:A27"/>
    <mergeCell ref="B26:B27"/>
    <mergeCell ref="C26:C27"/>
    <mergeCell ref="D26:D27"/>
    <mergeCell ref="E26:E27"/>
    <mergeCell ref="F26:F27"/>
    <mergeCell ref="G26:J26"/>
    <mergeCell ref="P26:P27"/>
    <mergeCell ref="Q26:Q27"/>
    <mergeCell ref="R26:R27"/>
    <mergeCell ref="S26:S27"/>
    <mergeCell ref="G27:J27"/>
    <mergeCell ref="K26:K27"/>
  </mergeCells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8"/>
  </sheetPr>
  <dimension ref="A2:AF39"/>
  <sheetViews>
    <sheetView zoomScale="80" zoomScaleNormal="80" workbookViewId="0">
      <selection activeCell="Y42" sqref="Y42"/>
    </sheetView>
  </sheetViews>
  <sheetFormatPr baseColWidth="10" defaultColWidth="9.1640625" defaultRowHeight="16" x14ac:dyDescent="0.25"/>
  <cols>
    <col min="1" max="1" width="9.1640625" style="26"/>
    <col min="2" max="2" width="17.5" style="26" bestFit="1" customWidth="1"/>
    <col min="3" max="14" width="8.6640625" style="26" hidden="1" customWidth="1"/>
    <col min="15" max="17" width="12.6640625" style="26" hidden="1" customWidth="1"/>
    <col min="18" max="31" width="8.6640625" style="26" customWidth="1"/>
    <col min="32" max="16384" width="9.1640625" style="26"/>
  </cols>
  <sheetData>
    <row r="2" spans="2:31" x14ac:dyDescent="0.25">
      <c r="B2" s="730" t="s">
        <v>34</v>
      </c>
      <c r="C2" s="25">
        <v>42370</v>
      </c>
      <c r="D2" s="25">
        <v>42401</v>
      </c>
      <c r="E2" s="25">
        <v>42430</v>
      </c>
      <c r="F2" s="25">
        <v>42461</v>
      </c>
      <c r="G2" s="25">
        <v>42491</v>
      </c>
      <c r="H2" s="25">
        <v>42522</v>
      </c>
      <c r="I2" s="25">
        <v>42552</v>
      </c>
      <c r="J2" s="25">
        <v>42583</v>
      </c>
      <c r="K2" s="25">
        <v>42614</v>
      </c>
      <c r="L2" s="25">
        <v>42644</v>
      </c>
      <c r="M2" s="25">
        <v>42675</v>
      </c>
      <c r="N2" s="25">
        <v>42705</v>
      </c>
      <c r="O2" s="25" t="s">
        <v>230</v>
      </c>
      <c r="P2" s="734" t="s">
        <v>227</v>
      </c>
      <c r="Q2" s="732" t="s">
        <v>229</v>
      </c>
      <c r="R2" s="25">
        <v>42736</v>
      </c>
      <c r="S2" s="25">
        <v>42767</v>
      </c>
      <c r="T2" s="25">
        <v>42795</v>
      </c>
      <c r="U2" s="25">
        <v>42826</v>
      </c>
      <c r="V2" s="25">
        <v>42856</v>
      </c>
      <c r="W2" s="25">
        <v>42887</v>
      </c>
      <c r="X2" s="25">
        <v>42917</v>
      </c>
      <c r="Y2" s="25">
        <v>42948</v>
      </c>
      <c r="Z2" s="25">
        <v>42979</v>
      </c>
      <c r="AA2" s="25">
        <v>43009</v>
      </c>
      <c r="AB2" s="25">
        <v>43040</v>
      </c>
      <c r="AC2" s="25">
        <v>43070</v>
      </c>
      <c r="AD2" s="25" t="s">
        <v>226</v>
      </c>
      <c r="AE2" s="732" t="s">
        <v>231</v>
      </c>
    </row>
    <row r="3" spans="2:31" x14ac:dyDescent="0.25">
      <c r="B3" s="731"/>
      <c r="C3" s="27" t="s">
        <v>62</v>
      </c>
      <c r="D3" s="27" t="s">
        <v>62</v>
      </c>
      <c r="E3" s="27" t="s">
        <v>62</v>
      </c>
      <c r="F3" s="27" t="s">
        <v>62</v>
      </c>
      <c r="G3" s="27" t="s">
        <v>62</v>
      </c>
      <c r="H3" s="27" t="s">
        <v>62</v>
      </c>
      <c r="I3" s="27" t="s">
        <v>62</v>
      </c>
      <c r="J3" s="27" t="s">
        <v>62</v>
      </c>
      <c r="K3" s="27" t="s">
        <v>62</v>
      </c>
      <c r="L3" s="27" t="s">
        <v>62</v>
      </c>
      <c r="M3" s="27" t="s">
        <v>62</v>
      </c>
      <c r="N3" s="27" t="s">
        <v>62</v>
      </c>
      <c r="O3" s="27" t="s">
        <v>62</v>
      </c>
      <c r="P3" s="734"/>
      <c r="Q3" s="733"/>
      <c r="R3" s="27" t="s">
        <v>62</v>
      </c>
      <c r="S3" s="27" t="s">
        <v>62</v>
      </c>
      <c r="T3" s="27" t="s">
        <v>62</v>
      </c>
      <c r="U3" s="27" t="s">
        <v>62</v>
      </c>
      <c r="V3" s="27" t="s">
        <v>62</v>
      </c>
      <c r="W3" s="27" t="s">
        <v>62</v>
      </c>
      <c r="X3" s="27" t="s">
        <v>62</v>
      </c>
      <c r="Y3" s="27" t="s">
        <v>62</v>
      </c>
      <c r="Z3" s="27" t="s">
        <v>62</v>
      </c>
      <c r="AA3" s="27" t="s">
        <v>62</v>
      </c>
      <c r="AB3" s="27" t="s">
        <v>62</v>
      </c>
      <c r="AC3" s="27" t="s">
        <v>62</v>
      </c>
      <c r="AD3" s="27" t="s">
        <v>62</v>
      </c>
      <c r="AE3" s="733"/>
    </row>
    <row r="4" spans="2:31" x14ac:dyDescent="0.25">
      <c r="B4" s="28" t="s">
        <v>57</v>
      </c>
      <c r="C4" s="29">
        <v>1</v>
      </c>
      <c r="D4" s="29">
        <v>1</v>
      </c>
      <c r="E4" s="29">
        <v>2</v>
      </c>
      <c r="F4" s="29">
        <v>1</v>
      </c>
      <c r="G4" s="29">
        <v>2</v>
      </c>
      <c r="H4" s="29">
        <v>1</v>
      </c>
      <c r="I4" s="29">
        <v>3</v>
      </c>
      <c r="J4" s="29">
        <v>1</v>
      </c>
      <c r="K4" s="29">
        <v>1</v>
      </c>
      <c r="L4" s="29">
        <v>2</v>
      </c>
      <c r="M4" s="29">
        <v>0</v>
      </c>
      <c r="N4" s="29">
        <v>1</v>
      </c>
      <c r="O4" s="29">
        <f>SUM(C4:N4)</f>
        <v>16</v>
      </c>
      <c r="P4" s="30">
        <f>O4*25/100</f>
        <v>4</v>
      </c>
      <c r="Q4" s="33">
        <f>O4-P4</f>
        <v>12</v>
      </c>
      <c r="R4" s="29">
        <v>1</v>
      </c>
      <c r="S4" s="29">
        <v>1</v>
      </c>
      <c r="T4" s="29">
        <v>0</v>
      </c>
      <c r="U4" s="29">
        <v>0</v>
      </c>
      <c r="V4" s="29">
        <v>2</v>
      </c>
      <c r="W4" s="29">
        <v>2</v>
      </c>
      <c r="X4" s="29">
        <v>1</v>
      </c>
      <c r="Y4" s="29">
        <v>5</v>
      </c>
      <c r="Z4" s="29">
        <v>1</v>
      </c>
      <c r="AA4" s="29">
        <v>1</v>
      </c>
      <c r="AB4" s="29">
        <v>1</v>
      </c>
      <c r="AC4" s="29">
        <v>0</v>
      </c>
      <c r="AD4" s="29">
        <f>SUM(R4:AC4)</f>
        <v>15</v>
      </c>
      <c r="AE4" s="33">
        <f>Q4-AD4</f>
        <v>-3</v>
      </c>
    </row>
    <row r="5" spans="2:31" x14ac:dyDescent="0.25">
      <c r="B5" s="28" t="s">
        <v>58</v>
      </c>
      <c r="C5" s="29">
        <v>2</v>
      </c>
      <c r="D5" s="29">
        <v>0</v>
      </c>
      <c r="E5" s="29">
        <v>1</v>
      </c>
      <c r="F5" s="29">
        <v>0</v>
      </c>
      <c r="G5" s="29">
        <v>2</v>
      </c>
      <c r="H5" s="29">
        <v>0</v>
      </c>
      <c r="I5" s="29">
        <v>2</v>
      </c>
      <c r="J5" s="29">
        <v>1</v>
      </c>
      <c r="K5" s="29">
        <v>0</v>
      </c>
      <c r="L5" s="29">
        <v>0</v>
      </c>
      <c r="M5" s="29">
        <v>2</v>
      </c>
      <c r="N5" s="29">
        <v>0</v>
      </c>
      <c r="O5" s="29">
        <f t="shared" ref="O5:O14" si="0">SUM(C5:N5)</f>
        <v>10</v>
      </c>
      <c r="P5" s="30">
        <v>3</v>
      </c>
      <c r="Q5" s="33">
        <f t="shared" ref="Q5:Q14" si="1">O5-P5</f>
        <v>7</v>
      </c>
      <c r="R5" s="29">
        <v>0</v>
      </c>
      <c r="S5" s="29">
        <v>3</v>
      </c>
      <c r="T5" s="29">
        <v>1</v>
      </c>
      <c r="U5" s="29">
        <v>2</v>
      </c>
      <c r="V5" s="29">
        <v>2</v>
      </c>
      <c r="W5" s="29">
        <v>0</v>
      </c>
      <c r="X5" s="29">
        <v>2</v>
      </c>
      <c r="Y5" s="29">
        <v>2</v>
      </c>
      <c r="Z5" s="29">
        <v>2</v>
      </c>
      <c r="AA5" s="29">
        <v>0</v>
      </c>
      <c r="AB5" s="29">
        <v>2</v>
      </c>
      <c r="AC5" s="29">
        <v>0</v>
      </c>
      <c r="AD5" s="29">
        <f>SUM(R5:AC5)</f>
        <v>16</v>
      </c>
      <c r="AE5" s="33">
        <f>Q5-AD5</f>
        <v>-9</v>
      </c>
    </row>
    <row r="6" spans="2:31" x14ac:dyDescent="0.25">
      <c r="B6" s="28" t="s">
        <v>28</v>
      </c>
      <c r="C6" s="29">
        <v>5</v>
      </c>
      <c r="D6" s="29">
        <v>0</v>
      </c>
      <c r="E6" s="29">
        <v>0</v>
      </c>
      <c r="F6" s="29">
        <v>0</v>
      </c>
      <c r="G6" s="29">
        <v>3</v>
      </c>
      <c r="H6" s="29">
        <v>0</v>
      </c>
      <c r="I6" s="29">
        <v>1</v>
      </c>
      <c r="J6" s="29">
        <v>1</v>
      </c>
      <c r="K6" s="29">
        <v>0</v>
      </c>
      <c r="L6" s="29">
        <v>1</v>
      </c>
      <c r="M6" s="29">
        <v>1</v>
      </c>
      <c r="N6" s="29">
        <v>0</v>
      </c>
      <c r="O6" s="29">
        <f t="shared" si="0"/>
        <v>12</v>
      </c>
      <c r="P6" s="30">
        <f t="shared" ref="P6:P14" si="2">O6*25/100</f>
        <v>3</v>
      </c>
      <c r="Q6" s="33">
        <f t="shared" si="1"/>
        <v>9</v>
      </c>
      <c r="R6" s="29">
        <v>1</v>
      </c>
      <c r="S6" s="29">
        <v>0</v>
      </c>
      <c r="T6" s="29">
        <v>0</v>
      </c>
      <c r="U6" s="29">
        <v>2</v>
      </c>
      <c r="V6" s="29">
        <v>1</v>
      </c>
      <c r="W6" s="29">
        <v>2</v>
      </c>
      <c r="X6" s="29">
        <v>0</v>
      </c>
      <c r="Y6" s="29">
        <v>0</v>
      </c>
      <c r="Z6" s="29">
        <v>0</v>
      </c>
      <c r="AA6" s="29">
        <v>1</v>
      </c>
      <c r="AB6" s="29">
        <v>0</v>
      </c>
      <c r="AC6" s="29">
        <v>0</v>
      </c>
      <c r="AD6" s="29">
        <f t="shared" ref="AD6:AD14" si="3">SUM(R6:AC6)</f>
        <v>7</v>
      </c>
      <c r="AE6" s="33">
        <f t="shared" ref="AE6:AE14" si="4">Q6-AD6</f>
        <v>2</v>
      </c>
    </row>
    <row r="7" spans="2:31" x14ac:dyDescent="0.25">
      <c r="B7" s="28" t="s">
        <v>27</v>
      </c>
      <c r="C7" s="29">
        <v>1</v>
      </c>
      <c r="D7" s="29">
        <v>4</v>
      </c>
      <c r="E7" s="29">
        <v>4</v>
      </c>
      <c r="F7" s="29">
        <v>3</v>
      </c>
      <c r="G7" s="29">
        <v>2</v>
      </c>
      <c r="H7" s="29">
        <v>1</v>
      </c>
      <c r="I7" s="29">
        <v>1</v>
      </c>
      <c r="J7" s="29">
        <v>3</v>
      </c>
      <c r="K7" s="29">
        <v>1</v>
      </c>
      <c r="L7" s="29">
        <v>1</v>
      </c>
      <c r="M7" s="29">
        <v>4</v>
      </c>
      <c r="N7" s="29">
        <v>0</v>
      </c>
      <c r="O7" s="29">
        <f t="shared" si="0"/>
        <v>25</v>
      </c>
      <c r="P7" s="30">
        <v>6</v>
      </c>
      <c r="Q7" s="33">
        <f t="shared" si="1"/>
        <v>19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2</v>
      </c>
      <c r="X7" s="29">
        <v>0</v>
      </c>
      <c r="Y7" s="29">
        <v>1</v>
      </c>
      <c r="Z7" s="29">
        <v>2</v>
      </c>
      <c r="AA7" s="29">
        <v>2</v>
      </c>
      <c r="AB7" s="29">
        <v>2</v>
      </c>
      <c r="AC7" s="29">
        <v>1</v>
      </c>
      <c r="AD7" s="29">
        <f t="shared" si="3"/>
        <v>10</v>
      </c>
      <c r="AE7" s="33">
        <f t="shared" si="4"/>
        <v>9</v>
      </c>
    </row>
    <row r="8" spans="2:31" x14ac:dyDescent="0.25">
      <c r="B8" s="28" t="s">
        <v>29</v>
      </c>
      <c r="C8" s="29">
        <v>1</v>
      </c>
      <c r="D8" s="29">
        <v>2</v>
      </c>
      <c r="E8" s="29">
        <v>1</v>
      </c>
      <c r="F8" s="29">
        <v>2</v>
      </c>
      <c r="G8" s="29">
        <v>1</v>
      </c>
      <c r="H8" s="29">
        <v>2</v>
      </c>
      <c r="I8" s="29">
        <v>1</v>
      </c>
      <c r="J8" s="29">
        <v>2</v>
      </c>
      <c r="K8" s="29">
        <v>2</v>
      </c>
      <c r="L8" s="29">
        <v>1</v>
      </c>
      <c r="M8" s="29">
        <v>2</v>
      </c>
      <c r="N8" s="29">
        <v>1</v>
      </c>
      <c r="O8" s="29">
        <f t="shared" si="0"/>
        <v>18</v>
      </c>
      <c r="P8" s="30">
        <v>5</v>
      </c>
      <c r="Q8" s="33">
        <f t="shared" si="1"/>
        <v>13</v>
      </c>
      <c r="R8" s="29">
        <v>0</v>
      </c>
      <c r="S8" s="29">
        <v>1</v>
      </c>
      <c r="T8" s="29">
        <v>1</v>
      </c>
      <c r="U8" s="29">
        <v>4</v>
      </c>
      <c r="V8" s="29">
        <v>1</v>
      </c>
      <c r="W8" s="29">
        <v>1</v>
      </c>
      <c r="X8" s="29">
        <v>4</v>
      </c>
      <c r="Y8" s="29">
        <v>1</v>
      </c>
      <c r="Z8" s="29">
        <v>2</v>
      </c>
      <c r="AA8" s="29">
        <v>0</v>
      </c>
      <c r="AB8" s="29">
        <v>0</v>
      </c>
      <c r="AC8" s="29">
        <v>2</v>
      </c>
      <c r="AD8" s="29">
        <f t="shared" si="3"/>
        <v>17</v>
      </c>
      <c r="AE8" s="33">
        <f t="shared" si="4"/>
        <v>-4</v>
      </c>
    </row>
    <row r="9" spans="2:31" x14ac:dyDescent="0.25">
      <c r="B9" s="28" t="s">
        <v>30</v>
      </c>
      <c r="C9" s="29">
        <v>1</v>
      </c>
      <c r="D9" s="29">
        <v>0</v>
      </c>
      <c r="E9" s="29">
        <v>2</v>
      </c>
      <c r="F9" s="29">
        <v>0</v>
      </c>
      <c r="G9" s="29">
        <v>3</v>
      </c>
      <c r="H9" s="29">
        <v>0</v>
      </c>
      <c r="I9" s="29">
        <v>0</v>
      </c>
      <c r="J9" s="29">
        <v>1</v>
      </c>
      <c r="K9" s="29">
        <v>2</v>
      </c>
      <c r="L9" s="29">
        <v>1</v>
      </c>
      <c r="M9" s="29">
        <v>1</v>
      </c>
      <c r="N9" s="29">
        <v>2</v>
      </c>
      <c r="O9" s="29">
        <f t="shared" si="0"/>
        <v>13</v>
      </c>
      <c r="P9" s="30">
        <v>3</v>
      </c>
      <c r="Q9" s="33">
        <f t="shared" si="1"/>
        <v>10</v>
      </c>
      <c r="R9" s="29">
        <v>1</v>
      </c>
      <c r="S9" s="29">
        <v>0</v>
      </c>
      <c r="T9" s="29">
        <v>0</v>
      </c>
      <c r="U9" s="29">
        <v>1</v>
      </c>
      <c r="V9" s="29">
        <v>1</v>
      </c>
      <c r="W9" s="29">
        <v>1</v>
      </c>
      <c r="X9" s="29">
        <v>1</v>
      </c>
      <c r="Y9" s="29">
        <v>0</v>
      </c>
      <c r="Z9" s="29">
        <v>0</v>
      </c>
      <c r="AA9" s="29">
        <v>0</v>
      </c>
      <c r="AB9" s="29">
        <v>0</v>
      </c>
      <c r="AC9" s="29">
        <v>1</v>
      </c>
      <c r="AD9" s="29">
        <f t="shared" si="3"/>
        <v>6</v>
      </c>
      <c r="AE9" s="33">
        <f t="shared" si="4"/>
        <v>4</v>
      </c>
    </row>
    <row r="10" spans="2:31" x14ac:dyDescent="0.25">
      <c r="B10" s="28" t="s">
        <v>33</v>
      </c>
      <c r="C10" s="29">
        <v>0</v>
      </c>
      <c r="D10" s="29">
        <v>0</v>
      </c>
      <c r="E10" s="29">
        <v>0</v>
      </c>
      <c r="F10" s="29">
        <v>0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1</v>
      </c>
      <c r="M10" s="29">
        <v>0</v>
      </c>
      <c r="N10" s="29">
        <v>0</v>
      </c>
      <c r="O10" s="29">
        <f t="shared" si="0"/>
        <v>2</v>
      </c>
      <c r="P10" s="30">
        <v>1</v>
      </c>
      <c r="Q10" s="33">
        <f t="shared" si="1"/>
        <v>1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f t="shared" si="3"/>
        <v>0</v>
      </c>
      <c r="AE10" s="33">
        <f t="shared" si="4"/>
        <v>1</v>
      </c>
    </row>
    <row r="11" spans="2:31" x14ac:dyDescent="0.25">
      <c r="B11" s="28" t="s">
        <v>32</v>
      </c>
      <c r="C11" s="29">
        <v>0</v>
      </c>
      <c r="D11" s="29">
        <v>0</v>
      </c>
      <c r="E11" s="29">
        <v>1</v>
      </c>
      <c r="F11" s="29">
        <v>0</v>
      </c>
      <c r="G11" s="29">
        <v>1</v>
      </c>
      <c r="H11" s="29">
        <v>0</v>
      </c>
      <c r="I11" s="29">
        <v>1</v>
      </c>
      <c r="J11" s="29">
        <v>1</v>
      </c>
      <c r="K11" s="29">
        <v>1</v>
      </c>
      <c r="L11" s="29">
        <v>1</v>
      </c>
      <c r="M11" s="29">
        <v>2</v>
      </c>
      <c r="N11" s="29">
        <v>0</v>
      </c>
      <c r="O11" s="29">
        <f t="shared" si="0"/>
        <v>8</v>
      </c>
      <c r="P11" s="30">
        <f t="shared" si="2"/>
        <v>2</v>
      </c>
      <c r="Q11" s="33">
        <f t="shared" si="1"/>
        <v>6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1</v>
      </c>
      <c r="AA11" s="29">
        <v>0</v>
      </c>
      <c r="AB11" s="29">
        <v>0</v>
      </c>
      <c r="AC11" s="29">
        <v>2</v>
      </c>
      <c r="AD11" s="29">
        <f t="shared" si="3"/>
        <v>3</v>
      </c>
      <c r="AE11" s="33">
        <f t="shared" si="4"/>
        <v>3</v>
      </c>
    </row>
    <row r="12" spans="2:31" x14ac:dyDescent="0.25">
      <c r="B12" s="28" t="s">
        <v>31</v>
      </c>
      <c r="C12" s="29">
        <v>3</v>
      </c>
      <c r="D12" s="29">
        <v>0</v>
      </c>
      <c r="E12" s="29">
        <v>1</v>
      </c>
      <c r="F12" s="29">
        <v>4</v>
      </c>
      <c r="G12" s="29">
        <v>3</v>
      </c>
      <c r="H12" s="29">
        <v>2</v>
      </c>
      <c r="I12" s="29">
        <v>2</v>
      </c>
      <c r="J12" s="29">
        <v>0</v>
      </c>
      <c r="K12" s="29">
        <v>1</v>
      </c>
      <c r="L12" s="29">
        <v>0</v>
      </c>
      <c r="M12" s="29">
        <v>2</v>
      </c>
      <c r="N12" s="29">
        <v>1</v>
      </c>
      <c r="O12" s="29">
        <f t="shared" si="0"/>
        <v>19</v>
      </c>
      <c r="P12" s="30">
        <v>5</v>
      </c>
      <c r="Q12" s="33">
        <f t="shared" si="1"/>
        <v>14</v>
      </c>
      <c r="R12" s="29">
        <v>1</v>
      </c>
      <c r="S12" s="29">
        <v>1</v>
      </c>
      <c r="T12" s="29">
        <v>0</v>
      </c>
      <c r="U12" s="29">
        <v>1</v>
      </c>
      <c r="V12" s="29">
        <v>3</v>
      </c>
      <c r="W12" s="29">
        <v>4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f t="shared" si="3"/>
        <v>10</v>
      </c>
      <c r="AE12" s="33">
        <f t="shared" si="4"/>
        <v>4</v>
      </c>
    </row>
    <row r="13" spans="2:31" x14ac:dyDescent="0.25">
      <c r="B13" s="28" t="s">
        <v>233</v>
      </c>
      <c r="C13" s="29">
        <v>2</v>
      </c>
      <c r="D13" s="29">
        <v>2</v>
      </c>
      <c r="E13" s="29">
        <v>2</v>
      </c>
      <c r="F13" s="29">
        <v>1</v>
      </c>
      <c r="G13" s="29">
        <v>3</v>
      </c>
      <c r="H13" s="29">
        <v>0</v>
      </c>
      <c r="I13" s="29">
        <v>1</v>
      </c>
      <c r="J13" s="29">
        <v>1</v>
      </c>
      <c r="K13" s="29">
        <v>0</v>
      </c>
      <c r="L13" s="29">
        <v>4</v>
      </c>
      <c r="M13" s="29">
        <v>1</v>
      </c>
      <c r="N13" s="29">
        <v>1</v>
      </c>
      <c r="O13" s="29">
        <v>18</v>
      </c>
      <c r="P13" s="30">
        <v>5</v>
      </c>
      <c r="Q13" s="33">
        <f t="shared" si="1"/>
        <v>13</v>
      </c>
      <c r="R13" s="29">
        <v>0</v>
      </c>
      <c r="S13" s="29">
        <v>0</v>
      </c>
      <c r="T13" s="29">
        <v>1</v>
      </c>
      <c r="U13" s="29">
        <v>2</v>
      </c>
      <c r="V13" s="29">
        <v>1</v>
      </c>
      <c r="W13" s="29">
        <v>0</v>
      </c>
      <c r="X13" s="29">
        <v>2</v>
      </c>
      <c r="Y13" s="29">
        <v>2</v>
      </c>
      <c r="Z13" s="29">
        <v>0</v>
      </c>
      <c r="AA13" s="29">
        <v>3</v>
      </c>
      <c r="AB13" s="29">
        <v>1</v>
      </c>
      <c r="AC13" s="29">
        <v>2</v>
      </c>
      <c r="AD13" s="29">
        <f t="shared" si="3"/>
        <v>14</v>
      </c>
      <c r="AE13" s="33">
        <f t="shared" si="4"/>
        <v>-1</v>
      </c>
    </row>
    <row r="14" spans="2:31" x14ac:dyDescent="0.25">
      <c r="B14" s="28" t="s">
        <v>21</v>
      </c>
      <c r="C14" s="29">
        <v>1</v>
      </c>
      <c r="D14" s="29">
        <v>3</v>
      </c>
      <c r="E14" s="29">
        <v>0</v>
      </c>
      <c r="F14" s="29">
        <v>1</v>
      </c>
      <c r="G14" s="29">
        <v>1</v>
      </c>
      <c r="H14" s="29">
        <v>0</v>
      </c>
      <c r="I14" s="29">
        <v>0</v>
      </c>
      <c r="J14" s="29">
        <v>0</v>
      </c>
      <c r="K14" s="29">
        <v>0</v>
      </c>
      <c r="L14" s="29">
        <v>2</v>
      </c>
      <c r="M14" s="29">
        <v>0</v>
      </c>
      <c r="N14" s="29">
        <v>0</v>
      </c>
      <c r="O14" s="29">
        <f t="shared" si="0"/>
        <v>8</v>
      </c>
      <c r="P14" s="30">
        <f t="shared" si="2"/>
        <v>2</v>
      </c>
      <c r="Q14" s="33">
        <f t="shared" si="1"/>
        <v>6</v>
      </c>
      <c r="R14" s="29">
        <v>0</v>
      </c>
      <c r="S14" s="29">
        <v>0</v>
      </c>
      <c r="T14" s="29">
        <v>1</v>
      </c>
      <c r="U14" s="29">
        <v>0</v>
      </c>
      <c r="V14" s="29">
        <v>1</v>
      </c>
      <c r="W14" s="29">
        <v>0</v>
      </c>
      <c r="X14" s="29">
        <v>0</v>
      </c>
      <c r="Y14" s="29">
        <v>0</v>
      </c>
      <c r="Z14" s="29">
        <v>1</v>
      </c>
      <c r="AA14" s="29">
        <v>0</v>
      </c>
      <c r="AB14" s="29">
        <v>0</v>
      </c>
      <c r="AC14" s="29">
        <v>1</v>
      </c>
      <c r="AD14" s="29">
        <f t="shared" si="3"/>
        <v>4</v>
      </c>
      <c r="AE14" s="33">
        <f t="shared" si="4"/>
        <v>2</v>
      </c>
    </row>
    <row r="15" spans="2:31" x14ac:dyDescent="0.25">
      <c r="B15" s="24" t="s">
        <v>24</v>
      </c>
      <c r="C15" s="27">
        <f>SUM(C4:C14)</f>
        <v>17</v>
      </c>
      <c r="D15" s="27">
        <f t="shared" ref="D15:AC15" si="5">SUM(D4:D14)</f>
        <v>12</v>
      </c>
      <c r="E15" s="27">
        <f t="shared" si="5"/>
        <v>14</v>
      </c>
      <c r="F15" s="27">
        <f t="shared" si="5"/>
        <v>12</v>
      </c>
      <c r="G15" s="27">
        <f t="shared" si="5"/>
        <v>22</v>
      </c>
      <c r="H15" s="27">
        <f t="shared" si="5"/>
        <v>6</v>
      </c>
      <c r="I15" s="27">
        <f t="shared" si="5"/>
        <v>12</v>
      </c>
      <c r="J15" s="27">
        <f t="shared" si="5"/>
        <v>11</v>
      </c>
      <c r="K15" s="27">
        <f t="shared" si="5"/>
        <v>8</v>
      </c>
      <c r="L15" s="27">
        <f t="shared" si="5"/>
        <v>14</v>
      </c>
      <c r="M15" s="27">
        <f t="shared" si="5"/>
        <v>15</v>
      </c>
      <c r="N15" s="27">
        <f t="shared" si="5"/>
        <v>6</v>
      </c>
      <c r="O15" s="27">
        <f t="shared" si="5"/>
        <v>149</v>
      </c>
      <c r="P15" s="30">
        <f t="shared" si="5"/>
        <v>39</v>
      </c>
      <c r="Q15" s="33">
        <f t="shared" si="5"/>
        <v>110</v>
      </c>
      <c r="R15" s="27">
        <f t="shared" si="5"/>
        <v>4</v>
      </c>
      <c r="S15" s="27">
        <f t="shared" si="5"/>
        <v>6</v>
      </c>
      <c r="T15" s="27">
        <f t="shared" si="5"/>
        <v>4</v>
      </c>
      <c r="U15" s="27">
        <f t="shared" si="5"/>
        <v>12</v>
      </c>
      <c r="V15" s="27">
        <f t="shared" si="5"/>
        <v>12</v>
      </c>
      <c r="W15" s="27">
        <f>SUM(W4:W14)</f>
        <v>12</v>
      </c>
      <c r="X15" s="27">
        <f t="shared" si="5"/>
        <v>10</v>
      </c>
      <c r="Y15" s="27">
        <f t="shared" si="5"/>
        <v>11</v>
      </c>
      <c r="Z15" s="27">
        <f t="shared" si="5"/>
        <v>9</v>
      </c>
      <c r="AA15" s="27">
        <f t="shared" si="5"/>
        <v>7</v>
      </c>
      <c r="AB15" s="27">
        <f t="shared" si="5"/>
        <v>6</v>
      </c>
      <c r="AC15" s="27">
        <f t="shared" si="5"/>
        <v>9</v>
      </c>
      <c r="AD15" s="27">
        <f>SUM(AD4:AD14)</f>
        <v>102</v>
      </c>
      <c r="AE15" s="33">
        <f>Q15-AD15</f>
        <v>8</v>
      </c>
    </row>
    <row r="16" spans="2:31" ht="3" customHeight="1" x14ac:dyDescent="0.25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1"/>
    </row>
    <row r="17" spans="1:32" x14ac:dyDescent="0.25">
      <c r="B17" s="730" t="s">
        <v>34</v>
      </c>
      <c r="C17" s="25">
        <v>42370</v>
      </c>
      <c r="D17" s="25">
        <v>42401</v>
      </c>
      <c r="E17" s="25">
        <v>42430</v>
      </c>
      <c r="F17" s="25">
        <v>42461</v>
      </c>
      <c r="G17" s="25">
        <v>42491</v>
      </c>
      <c r="H17" s="25">
        <v>42522</v>
      </c>
      <c r="I17" s="25">
        <v>42552</v>
      </c>
      <c r="J17" s="25">
        <v>42583</v>
      </c>
      <c r="K17" s="25">
        <v>42614</v>
      </c>
      <c r="L17" s="25">
        <v>42644</v>
      </c>
      <c r="M17" s="25">
        <v>42675</v>
      </c>
      <c r="N17" s="25">
        <v>42705</v>
      </c>
      <c r="O17" s="25" t="s">
        <v>226</v>
      </c>
      <c r="P17" s="734" t="s">
        <v>227</v>
      </c>
      <c r="Q17" s="732" t="s">
        <v>228</v>
      </c>
      <c r="R17" s="25">
        <v>42736</v>
      </c>
      <c r="S17" s="25">
        <v>42767</v>
      </c>
      <c r="T17" s="25">
        <v>42795</v>
      </c>
      <c r="U17" s="25">
        <v>42826</v>
      </c>
      <c r="V17" s="25">
        <v>42856</v>
      </c>
      <c r="W17" s="25">
        <v>42887</v>
      </c>
      <c r="X17" s="25">
        <v>42917</v>
      </c>
      <c r="Y17" s="25">
        <v>42948</v>
      </c>
      <c r="Z17" s="25">
        <v>42979</v>
      </c>
      <c r="AA17" s="25">
        <v>43009</v>
      </c>
      <c r="AB17" s="25">
        <v>43040</v>
      </c>
      <c r="AC17" s="25">
        <v>43070</v>
      </c>
      <c r="AD17" s="25" t="s">
        <v>226</v>
      </c>
      <c r="AE17" s="732" t="s">
        <v>231</v>
      </c>
    </row>
    <row r="18" spans="1:32" x14ac:dyDescent="0.25">
      <c r="B18" s="731"/>
      <c r="C18" s="27" t="s">
        <v>62</v>
      </c>
      <c r="D18" s="27" t="s">
        <v>62</v>
      </c>
      <c r="E18" s="27" t="s">
        <v>62</v>
      </c>
      <c r="F18" s="27" t="s">
        <v>62</v>
      </c>
      <c r="G18" s="27" t="s">
        <v>62</v>
      </c>
      <c r="H18" s="27" t="s">
        <v>62</v>
      </c>
      <c r="I18" s="27" t="s">
        <v>62</v>
      </c>
      <c r="J18" s="27" t="s">
        <v>62</v>
      </c>
      <c r="K18" s="27" t="s">
        <v>62</v>
      </c>
      <c r="L18" s="27" t="s">
        <v>62</v>
      </c>
      <c r="M18" s="27" t="s">
        <v>62</v>
      </c>
      <c r="N18" s="27" t="s">
        <v>62</v>
      </c>
      <c r="O18" s="27" t="s">
        <v>62</v>
      </c>
      <c r="P18" s="734"/>
      <c r="Q18" s="733"/>
      <c r="R18" s="27" t="s">
        <v>62</v>
      </c>
      <c r="S18" s="27" t="s">
        <v>62</v>
      </c>
      <c r="T18" s="27" t="s">
        <v>62</v>
      </c>
      <c r="U18" s="27" t="s">
        <v>62</v>
      </c>
      <c r="V18" s="27" t="s">
        <v>62</v>
      </c>
      <c r="W18" s="27" t="s">
        <v>62</v>
      </c>
      <c r="X18" s="27" t="s">
        <v>62</v>
      </c>
      <c r="Y18" s="27" t="s">
        <v>62</v>
      </c>
      <c r="Z18" s="27" t="s">
        <v>62</v>
      </c>
      <c r="AA18" s="27" t="s">
        <v>62</v>
      </c>
      <c r="AB18" s="27" t="s">
        <v>62</v>
      </c>
      <c r="AC18" s="27" t="s">
        <v>62</v>
      </c>
      <c r="AD18" s="27" t="s">
        <v>62</v>
      </c>
      <c r="AE18" s="733"/>
    </row>
    <row r="19" spans="1:32" x14ac:dyDescent="0.25">
      <c r="B19" s="28" t="s">
        <v>61</v>
      </c>
      <c r="C19" s="29">
        <v>1</v>
      </c>
      <c r="D19" s="29">
        <v>0</v>
      </c>
      <c r="E19" s="29">
        <v>2</v>
      </c>
      <c r="F19" s="29">
        <v>2</v>
      </c>
      <c r="G19" s="29">
        <v>3</v>
      </c>
      <c r="H19" s="29">
        <v>1</v>
      </c>
      <c r="I19" s="29">
        <v>0</v>
      </c>
      <c r="J19" s="29">
        <v>0</v>
      </c>
      <c r="K19" s="29">
        <v>0</v>
      </c>
      <c r="L19" s="29">
        <v>5</v>
      </c>
      <c r="M19" s="29">
        <v>1</v>
      </c>
      <c r="N19" s="29">
        <v>0</v>
      </c>
      <c r="O19" s="29">
        <f>SUM(C19:N19)</f>
        <v>15</v>
      </c>
      <c r="P19" s="30">
        <f>O19*25/100</f>
        <v>3.75</v>
      </c>
      <c r="Q19" s="33">
        <f>O19-P19</f>
        <v>11.25</v>
      </c>
      <c r="R19" s="34">
        <v>2</v>
      </c>
      <c r="S19" s="34">
        <v>0</v>
      </c>
      <c r="T19" s="34">
        <v>0</v>
      </c>
      <c r="U19" s="34">
        <v>0</v>
      </c>
      <c r="V19" s="34">
        <v>1</v>
      </c>
      <c r="W19" s="34">
        <v>3</v>
      </c>
      <c r="X19" s="34">
        <v>2</v>
      </c>
      <c r="Y19" s="34">
        <v>4</v>
      </c>
      <c r="Z19" s="34">
        <v>1</v>
      </c>
      <c r="AA19" s="34">
        <v>2</v>
      </c>
      <c r="AB19" s="34">
        <v>0</v>
      </c>
      <c r="AC19" s="34">
        <v>2</v>
      </c>
      <c r="AD19" s="29">
        <f>SUM(R19:AC19)</f>
        <v>17</v>
      </c>
      <c r="AE19" s="33">
        <f t="shared" ref="AE19" si="6">Q19-AD19</f>
        <v>-5.75</v>
      </c>
    </row>
    <row r="20" spans="1:3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</sheetData>
  <sortState ref="AH4:AH11">
    <sortCondition ref="AH4"/>
  </sortState>
  <mergeCells count="8">
    <mergeCell ref="B17:B18"/>
    <mergeCell ref="B2:B3"/>
    <mergeCell ref="AE2:AE3"/>
    <mergeCell ref="AE17:AE18"/>
    <mergeCell ref="Q2:Q3"/>
    <mergeCell ref="Q17:Q18"/>
    <mergeCell ref="P17:P18"/>
    <mergeCell ref="P2:P3"/>
  </mergeCells>
  <conditionalFormatting sqref="AE4:AE14">
    <cfRule type="cellIs" dxfId="3" priority="2" operator="lessThan">
      <formula>0</formula>
    </cfRule>
  </conditionalFormatting>
  <conditionalFormatting sqref="AE19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8"/>
  </sheetPr>
  <dimension ref="A2:J73"/>
  <sheetViews>
    <sheetView topLeftCell="A52" zoomScaleNormal="100" workbookViewId="0">
      <selection activeCell="AE13" sqref="AE13"/>
    </sheetView>
  </sheetViews>
  <sheetFormatPr baseColWidth="10" defaultColWidth="9.1640625" defaultRowHeight="15" x14ac:dyDescent="0.2"/>
  <cols>
    <col min="1" max="1" width="9.1640625" style="6"/>
    <col min="2" max="2" width="44.33203125" style="6" bestFit="1" customWidth="1"/>
    <col min="3" max="4" width="40.6640625" style="6" customWidth="1"/>
    <col min="5" max="6" width="40.6640625" style="6" hidden="1" customWidth="1"/>
    <col min="7" max="8" width="40.6640625" style="6" customWidth="1"/>
    <col min="9" max="10" width="40.6640625" style="6" hidden="1" customWidth="1"/>
    <col min="11" max="16384" width="9.1640625" style="6"/>
  </cols>
  <sheetData>
    <row r="2" spans="2:10" x14ac:dyDescent="0.2">
      <c r="B2" s="735" t="s">
        <v>2233</v>
      </c>
      <c r="C2" s="164" t="s">
        <v>2234</v>
      </c>
      <c r="D2" s="164" t="s">
        <v>25</v>
      </c>
      <c r="E2" s="164" t="s">
        <v>3653</v>
      </c>
      <c r="F2" s="164" t="s">
        <v>3652</v>
      </c>
      <c r="G2" s="164" t="s">
        <v>2234</v>
      </c>
      <c r="H2" s="164" t="s">
        <v>25</v>
      </c>
      <c r="I2" s="164" t="s">
        <v>3653</v>
      </c>
      <c r="J2" s="164" t="s">
        <v>3652</v>
      </c>
    </row>
    <row r="3" spans="2:10" x14ac:dyDescent="0.2">
      <c r="B3" s="735"/>
      <c r="C3" s="164">
        <v>2016</v>
      </c>
      <c r="D3" s="164">
        <v>2016</v>
      </c>
      <c r="E3" s="164">
        <v>2016</v>
      </c>
      <c r="F3" s="164">
        <v>2016</v>
      </c>
      <c r="G3" s="164">
        <v>2017</v>
      </c>
      <c r="H3" s="164">
        <v>2017</v>
      </c>
      <c r="I3" s="164">
        <v>2017</v>
      </c>
      <c r="J3" s="164">
        <v>2017</v>
      </c>
    </row>
    <row r="4" spans="2:10" x14ac:dyDescent="0.2">
      <c r="B4" s="165" t="s">
        <v>39</v>
      </c>
      <c r="C4" s="166">
        <v>119169.59</v>
      </c>
      <c r="D4" s="167">
        <v>403988.41</v>
      </c>
      <c r="E4" s="167">
        <v>330549.09000000003</v>
      </c>
      <c r="F4" s="167">
        <v>194716.75</v>
      </c>
      <c r="G4" s="399">
        <f>97364.09</f>
        <v>97364.09</v>
      </c>
      <c r="H4" s="399">
        <v>201732.16</v>
      </c>
      <c r="I4" s="399">
        <v>452727.8</v>
      </c>
      <c r="J4" s="399">
        <v>136466.54</v>
      </c>
    </row>
    <row r="5" spans="2:10" x14ac:dyDescent="0.2">
      <c r="B5" s="168" t="s">
        <v>38</v>
      </c>
      <c r="C5" s="166">
        <v>130189.75999999999</v>
      </c>
      <c r="D5" s="167">
        <v>421076.5</v>
      </c>
      <c r="E5" s="167">
        <v>394851.24</v>
      </c>
      <c r="F5" s="167">
        <v>186018.66</v>
      </c>
      <c r="G5" s="399">
        <v>208921.73</v>
      </c>
      <c r="H5" s="399">
        <v>162863.56</v>
      </c>
      <c r="I5" s="399">
        <v>0</v>
      </c>
      <c r="J5" s="399">
        <v>330918.55</v>
      </c>
    </row>
    <row r="6" spans="2:10" x14ac:dyDescent="0.2">
      <c r="B6" s="168" t="s">
        <v>40</v>
      </c>
      <c r="C6" s="167">
        <v>227678.42</v>
      </c>
      <c r="D6" s="167">
        <v>402779.11</v>
      </c>
      <c r="E6" s="167">
        <v>97683.06</v>
      </c>
      <c r="F6" s="167">
        <v>115957.92</v>
      </c>
      <c r="G6" s="399">
        <v>221177.4</v>
      </c>
      <c r="H6" s="399">
        <v>161409.17000000001</v>
      </c>
      <c r="I6" s="399">
        <v>161603.09</v>
      </c>
      <c r="J6" s="399">
        <v>270611.92</v>
      </c>
    </row>
    <row r="7" spans="2:10" x14ac:dyDescent="0.2">
      <c r="B7" s="168" t="s">
        <v>41</v>
      </c>
      <c r="C7" s="167">
        <v>158242.64000000001</v>
      </c>
      <c r="D7" s="167">
        <v>246287.33</v>
      </c>
      <c r="E7" s="167">
        <v>339711.08</v>
      </c>
      <c r="F7" s="167">
        <v>239441.11</v>
      </c>
      <c r="G7" s="399">
        <v>194030.78</v>
      </c>
      <c r="H7" s="417">
        <v>297980.23</v>
      </c>
      <c r="I7" s="399">
        <v>226403.96</v>
      </c>
      <c r="J7" s="399">
        <v>386600.45</v>
      </c>
    </row>
    <row r="8" spans="2:10" x14ac:dyDescent="0.2">
      <c r="B8" s="168" t="s">
        <v>42</v>
      </c>
      <c r="C8" s="167">
        <v>181998.19</v>
      </c>
      <c r="D8" s="167">
        <v>904623.44</v>
      </c>
      <c r="E8" s="167">
        <v>126062.72</v>
      </c>
      <c r="F8" s="167">
        <v>202508.42</v>
      </c>
      <c r="G8" s="399">
        <v>188644.81</v>
      </c>
      <c r="H8" s="417">
        <v>400452.69</v>
      </c>
      <c r="I8" s="399">
        <v>603887.02</v>
      </c>
      <c r="J8" s="399">
        <v>76424.3</v>
      </c>
    </row>
    <row r="9" spans="2:10" x14ac:dyDescent="0.2">
      <c r="B9" s="168" t="s">
        <v>43</v>
      </c>
      <c r="C9" s="167">
        <v>294703.28999999998</v>
      </c>
      <c r="D9" s="167">
        <v>134438.45000000001</v>
      </c>
      <c r="E9" s="167">
        <v>484082.59</v>
      </c>
      <c r="F9" s="167">
        <v>271189.5</v>
      </c>
      <c r="G9" s="399">
        <v>320997.95</v>
      </c>
      <c r="H9" s="417">
        <v>452676.6</v>
      </c>
      <c r="I9" s="399">
        <v>246009.03</v>
      </c>
      <c r="J9" s="399">
        <v>284139.09000000003</v>
      </c>
    </row>
    <row r="10" spans="2:10" x14ac:dyDescent="0.2">
      <c r="B10" s="168" t="s">
        <v>44</v>
      </c>
      <c r="C10" s="167">
        <v>105178.79</v>
      </c>
      <c r="D10" s="167">
        <v>406179.54</v>
      </c>
      <c r="E10" s="167">
        <v>805216.84</v>
      </c>
      <c r="F10" s="167">
        <v>159805.4</v>
      </c>
      <c r="G10" s="399">
        <v>128986.95</v>
      </c>
      <c r="H10" s="417">
        <v>359816.57</v>
      </c>
      <c r="I10" s="399">
        <v>196677.85</v>
      </c>
      <c r="J10" s="399">
        <v>162001.51</v>
      </c>
    </row>
    <row r="11" spans="2:10" x14ac:dyDescent="0.2">
      <c r="B11" s="168" t="s">
        <v>47</v>
      </c>
      <c r="C11" s="167">
        <v>248750.72</v>
      </c>
      <c r="D11" s="167">
        <v>414860.49</v>
      </c>
      <c r="E11" s="167">
        <v>722543.56</v>
      </c>
      <c r="F11" s="167">
        <v>100421.6</v>
      </c>
      <c r="G11" s="399">
        <v>155446.35999999999</v>
      </c>
      <c r="H11" s="399">
        <v>374048.46</v>
      </c>
      <c r="I11" s="399">
        <v>599037.22</v>
      </c>
      <c r="J11" s="399">
        <v>171012.43</v>
      </c>
    </row>
    <row r="12" spans="2:10" x14ac:dyDescent="0.2">
      <c r="B12" s="168" t="s">
        <v>2235</v>
      </c>
      <c r="C12" s="167">
        <v>205908.19</v>
      </c>
      <c r="D12" s="167">
        <v>203217.45</v>
      </c>
      <c r="E12" s="167">
        <v>420665.73</v>
      </c>
      <c r="F12" s="167">
        <v>180930.18</v>
      </c>
      <c r="G12" s="399">
        <v>97231.07</v>
      </c>
      <c r="H12" s="399">
        <v>246794.94</v>
      </c>
      <c r="I12" s="399">
        <v>221689.25</v>
      </c>
      <c r="J12" s="399">
        <v>143276.95000000001</v>
      </c>
    </row>
    <row r="13" spans="2:10" x14ac:dyDescent="0.2">
      <c r="B13" s="168" t="s">
        <v>49</v>
      </c>
      <c r="C13" s="167">
        <v>138357.49</v>
      </c>
      <c r="D13" s="167">
        <v>363190.83</v>
      </c>
      <c r="E13" s="167">
        <v>238239.05</v>
      </c>
      <c r="F13" s="167">
        <v>201663.87</v>
      </c>
      <c r="G13" s="417">
        <v>176637.73</v>
      </c>
      <c r="H13" s="417">
        <v>146971.17000000001</v>
      </c>
      <c r="I13" s="399">
        <v>862920.42</v>
      </c>
      <c r="J13" s="399">
        <v>490100.6</v>
      </c>
    </row>
    <row r="14" spans="2:10" x14ac:dyDescent="0.2">
      <c r="B14" s="168" t="s">
        <v>50</v>
      </c>
      <c r="C14" s="167">
        <v>147147.23000000001</v>
      </c>
      <c r="D14" s="167">
        <v>320477.23</v>
      </c>
      <c r="E14" s="167">
        <v>659063.6</v>
      </c>
      <c r="F14" s="167">
        <v>315198.08000000002</v>
      </c>
      <c r="G14" s="417">
        <v>248969.21</v>
      </c>
      <c r="H14" s="417">
        <v>194451.29</v>
      </c>
      <c r="I14" s="399"/>
      <c r="J14" s="399"/>
    </row>
    <row r="15" spans="2:10" x14ac:dyDescent="0.2">
      <c r="B15" s="168" t="s">
        <v>51</v>
      </c>
      <c r="C15" s="167">
        <v>140458.69</v>
      </c>
      <c r="D15" s="167">
        <v>223166.07</v>
      </c>
      <c r="E15" s="167">
        <v>121435.46</v>
      </c>
      <c r="F15" s="167">
        <v>470891.34</v>
      </c>
      <c r="G15" s="417">
        <v>140818.79999999999</v>
      </c>
      <c r="H15" s="417">
        <v>299987.62</v>
      </c>
      <c r="I15" s="399"/>
      <c r="J15" s="399"/>
    </row>
    <row r="16" spans="2:10" x14ac:dyDescent="0.2">
      <c r="B16" s="169" t="s">
        <v>226</v>
      </c>
      <c r="C16" s="170">
        <f>SUM(C4:C15)</f>
        <v>2097783</v>
      </c>
      <c r="D16" s="170">
        <f>SUM(D4:D15)</f>
        <v>4444284.8500000015</v>
      </c>
      <c r="E16" s="170">
        <f>SUM(E4:E13)</f>
        <v>3959604.96</v>
      </c>
      <c r="F16" s="170">
        <f t="shared" ref="F16" si="0">SUM(F4:F13)</f>
        <v>1852653.4099999997</v>
      </c>
      <c r="G16" s="400">
        <f>SUM(G4:G15)</f>
        <v>2179226.88</v>
      </c>
      <c r="H16" s="400">
        <f>SUM(H4:H15)</f>
        <v>3299184.4600000004</v>
      </c>
      <c r="I16" s="400">
        <f t="shared" ref="I16:J16" si="1">SUM(I4:I15)</f>
        <v>3570955.64</v>
      </c>
      <c r="J16" s="400">
        <f t="shared" si="1"/>
        <v>2451552.34</v>
      </c>
    </row>
    <row r="18" spans="1:9" ht="18" customHeight="1" x14ac:dyDescent="0.2">
      <c r="B18" s="736" t="s">
        <v>3749</v>
      </c>
      <c r="C18" s="737"/>
    </row>
    <row r="19" spans="1:9" ht="18" customHeight="1" x14ac:dyDescent="0.2">
      <c r="B19" s="171" t="s">
        <v>2236</v>
      </c>
      <c r="C19" s="172">
        <f>SUM(C4:C15)</f>
        <v>2097783</v>
      </c>
    </row>
    <row r="20" spans="1:9" ht="18" customHeight="1" x14ac:dyDescent="0.2">
      <c r="B20" s="171" t="s">
        <v>2237</v>
      </c>
      <c r="C20" s="172">
        <f>SUM(G4:G15)</f>
        <v>2179226.88</v>
      </c>
    </row>
    <row r="21" spans="1:9" ht="18" customHeight="1" x14ac:dyDescent="0.2">
      <c r="B21" s="171" t="s">
        <v>232</v>
      </c>
      <c r="C21" s="172">
        <f>C19-C20</f>
        <v>-81443.879999999888</v>
      </c>
      <c r="I21" s="173"/>
    </row>
    <row r="22" spans="1:9" ht="18" customHeight="1" x14ac:dyDescent="0.2">
      <c r="B22" s="174" t="s">
        <v>24</v>
      </c>
      <c r="C22" s="175">
        <f>C21/C19</f>
        <v>-3.8823786826378083E-2</v>
      </c>
    </row>
    <row r="23" spans="1:9" ht="18" customHeight="1" x14ac:dyDescent="0.2">
      <c r="A23" s="1"/>
    </row>
    <row r="24" spans="1:9" ht="18" customHeight="1" x14ac:dyDescent="0.2">
      <c r="A24" s="1"/>
      <c r="B24" s="736" t="s">
        <v>3741</v>
      </c>
      <c r="C24" s="737"/>
      <c r="D24" s="1"/>
    </row>
    <row r="25" spans="1:9" ht="18" customHeight="1" x14ac:dyDescent="0.2">
      <c r="A25" s="1"/>
      <c r="B25" s="736"/>
      <c r="C25" s="737"/>
      <c r="D25" s="1"/>
    </row>
    <row r="26" spans="1:9" ht="18" customHeight="1" x14ac:dyDescent="0.2">
      <c r="A26" s="1"/>
      <c r="B26" s="171" t="s">
        <v>3743</v>
      </c>
      <c r="C26" s="172">
        <f>C16+D16</f>
        <v>6542067.8500000015</v>
      </c>
      <c r="D26" s="1"/>
    </row>
    <row r="27" spans="1:9" ht="18" customHeight="1" x14ac:dyDescent="0.2">
      <c r="A27" s="1"/>
      <c r="B27" s="171" t="s">
        <v>3744</v>
      </c>
      <c r="C27" s="172">
        <f>G16+H16</f>
        <v>5478411.3399999999</v>
      </c>
      <c r="D27" s="1"/>
    </row>
    <row r="28" spans="1:9" ht="18" customHeight="1" x14ac:dyDescent="0.2">
      <c r="A28" s="1"/>
      <c r="B28" s="171" t="s">
        <v>232</v>
      </c>
      <c r="C28" s="172">
        <f>C26-C27</f>
        <v>1063656.5100000016</v>
      </c>
      <c r="D28" s="1"/>
    </row>
    <row r="29" spans="1:9" ht="18" customHeight="1" x14ac:dyDescent="0.2">
      <c r="A29" s="1"/>
      <c r="B29" s="174"/>
      <c r="C29" s="175">
        <f>C28/C26</f>
        <v>0.16258720245464917</v>
      </c>
      <c r="D29" s="1"/>
    </row>
    <row r="30" spans="1:9" x14ac:dyDescent="0.2">
      <c r="A30" s="1"/>
      <c r="D30" s="1"/>
    </row>
    <row r="31" spans="1:9" x14ac:dyDescent="0.2">
      <c r="A31" s="1"/>
      <c r="D31" s="1"/>
    </row>
    <row r="32" spans="1:9" x14ac:dyDescent="0.2">
      <c r="A32" s="1"/>
      <c r="D32" s="1"/>
    </row>
    <row r="33" spans="1:4" x14ac:dyDescent="0.2">
      <c r="A33" s="1"/>
      <c r="D33" s="1"/>
    </row>
    <row r="34" spans="1:4" x14ac:dyDescent="0.2">
      <c r="A34" s="1"/>
      <c r="D34" s="1"/>
    </row>
    <row r="35" spans="1:4" x14ac:dyDescent="0.2">
      <c r="A35" s="1"/>
      <c r="D35" s="1"/>
    </row>
    <row r="36" spans="1:4" x14ac:dyDescent="0.2">
      <c r="A36" s="1"/>
      <c r="D36" s="1"/>
    </row>
    <row r="37" spans="1:4" x14ac:dyDescent="0.2">
      <c r="A37" s="1"/>
      <c r="D37" s="1"/>
    </row>
    <row r="38" spans="1:4" x14ac:dyDescent="0.2">
      <c r="A38" s="1"/>
      <c r="D38" s="1"/>
    </row>
    <row r="39" spans="1:4" x14ac:dyDescent="0.2">
      <c r="A39" s="1"/>
      <c r="D39" s="1"/>
    </row>
    <row r="40" spans="1:4" x14ac:dyDescent="0.2">
      <c r="A40" s="1"/>
      <c r="D40" s="1"/>
    </row>
    <row r="41" spans="1:4" x14ac:dyDescent="0.2">
      <c r="A41" s="1"/>
      <c r="D41" s="1"/>
    </row>
    <row r="42" spans="1:4" x14ac:dyDescent="0.2">
      <c r="A42" s="1"/>
      <c r="D42" s="1"/>
    </row>
    <row r="43" spans="1:4" x14ac:dyDescent="0.2">
      <c r="A43" s="1"/>
      <c r="D43" s="1"/>
    </row>
    <row r="44" spans="1:4" x14ac:dyDescent="0.2">
      <c r="A44" s="1"/>
      <c r="D44" s="1"/>
    </row>
    <row r="46" spans="1:4" x14ac:dyDescent="0.2">
      <c r="B46" s="738" t="s">
        <v>3742</v>
      </c>
      <c r="C46" s="739"/>
    </row>
    <row r="47" spans="1:4" ht="18" customHeight="1" x14ac:dyDescent="0.2">
      <c r="B47" s="738"/>
      <c r="C47" s="739"/>
    </row>
    <row r="48" spans="1:4" ht="18" customHeight="1" x14ac:dyDescent="0.2">
      <c r="B48" s="171" t="s">
        <v>3745</v>
      </c>
      <c r="C48" s="176">
        <f>D16</f>
        <v>4444284.8500000015</v>
      </c>
    </row>
    <row r="49" spans="2:3" ht="18" customHeight="1" x14ac:dyDescent="0.2">
      <c r="B49" s="171" t="s">
        <v>3746</v>
      </c>
      <c r="C49" s="172">
        <f>H16</f>
        <v>3299184.4600000004</v>
      </c>
    </row>
    <row r="50" spans="2:3" ht="18" customHeight="1" x14ac:dyDescent="0.2">
      <c r="B50" s="171" t="s">
        <v>232</v>
      </c>
      <c r="C50" s="172">
        <f>C48-C49</f>
        <v>1145100.3900000011</v>
      </c>
    </row>
    <row r="51" spans="2:3" ht="18" customHeight="1" x14ac:dyDescent="0.2">
      <c r="B51" s="174"/>
      <c r="C51" s="175">
        <f>C50/C48</f>
        <v>0.25765683988504939</v>
      </c>
    </row>
    <row r="68" spans="2:7" ht="18" customHeight="1" x14ac:dyDescent="0.2">
      <c r="B68" s="736" t="s">
        <v>3742</v>
      </c>
      <c r="C68" s="737"/>
      <c r="G68" s="6" t="s">
        <v>106</v>
      </c>
    </row>
    <row r="69" spans="2:7" ht="18" customHeight="1" x14ac:dyDescent="0.2">
      <c r="B69" s="736"/>
      <c r="C69" s="737"/>
    </row>
    <row r="70" spans="2:7" ht="18" customHeight="1" x14ac:dyDescent="0.2">
      <c r="B70" s="171" t="s">
        <v>3747</v>
      </c>
      <c r="C70" s="210">
        <v>149</v>
      </c>
    </row>
    <row r="71" spans="2:7" ht="18" customHeight="1" x14ac:dyDescent="0.2">
      <c r="B71" s="171" t="s">
        <v>3748</v>
      </c>
      <c r="C71" s="210">
        <v>102</v>
      </c>
    </row>
    <row r="72" spans="2:7" ht="18" customHeight="1" x14ac:dyDescent="0.2">
      <c r="B72" s="171" t="s">
        <v>232</v>
      </c>
      <c r="C72" s="210">
        <f>C70-C71</f>
        <v>47</v>
      </c>
    </row>
    <row r="73" spans="2:7" ht="18" customHeight="1" x14ac:dyDescent="0.2">
      <c r="B73" s="174"/>
      <c r="C73" s="211">
        <f>C72/C70</f>
        <v>0.31543624161073824</v>
      </c>
    </row>
  </sheetData>
  <mergeCells count="8">
    <mergeCell ref="B2:B3"/>
    <mergeCell ref="B18:C18"/>
    <mergeCell ref="B25:C25"/>
    <mergeCell ref="B47:C47"/>
    <mergeCell ref="B69:C69"/>
    <mergeCell ref="B24:C24"/>
    <mergeCell ref="B46:C46"/>
    <mergeCell ref="B68:C6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55"/>
  <sheetViews>
    <sheetView workbookViewId="0">
      <selection activeCell="AE13" sqref="AE13"/>
    </sheetView>
  </sheetViews>
  <sheetFormatPr baseColWidth="10" defaultColWidth="8.83203125" defaultRowHeight="15" x14ac:dyDescent="0.2"/>
  <cols>
    <col min="1" max="1" width="10.5" bestFit="1" customWidth="1"/>
    <col min="2" max="2" width="24.33203125" bestFit="1" customWidth="1"/>
    <col min="4" max="4" width="11.6640625" bestFit="1" customWidth="1"/>
  </cols>
  <sheetData>
    <row r="1" spans="1:4" ht="16" thickBot="1" x14ac:dyDescent="0.25">
      <c r="A1" s="448" t="s">
        <v>3911</v>
      </c>
      <c r="B1" s="449" t="s">
        <v>3912</v>
      </c>
      <c r="C1" s="449" t="s">
        <v>377</v>
      </c>
      <c r="D1" s="449" t="s">
        <v>3913</v>
      </c>
    </row>
    <row r="2" spans="1:4" ht="16" thickBot="1" x14ac:dyDescent="0.25">
      <c r="A2" s="450" t="s">
        <v>39</v>
      </c>
      <c r="B2" s="451" t="s">
        <v>3653</v>
      </c>
      <c r="C2" s="451">
        <v>7</v>
      </c>
      <c r="D2" s="454">
        <v>452727.8</v>
      </c>
    </row>
    <row r="3" spans="1:4" ht="16" thickBot="1" x14ac:dyDescent="0.25">
      <c r="A3" s="450" t="s">
        <v>39</v>
      </c>
      <c r="B3" s="451" t="s">
        <v>3914</v>
      </c>
      <c r="C3" s="451">
        <v>15</v>
      </c>
      <c r="D3" s="454">
        <v>136466.54</v>
      </c>
    </row>
    <row r="4" spans="1:4" ht="16" thickBot="1" x14ac:dyDescent="0.25">
      <c r="A4" s="450" t="s">
        <v>39</v>
      </c>
      <c r="B4" s="451" t="s">
        <v>2234</v>
      </c>
      <c r="C4" s="451">
        <v>13</v>
      </c>
      <c r="D4" s="454">
        <v>97364.09</v>
      </c>
    </row>
    <row r="5" spans="1:4" ht="16" thickBot="1" x14ac:dyDescent="0.25">
      <c r="A5" s="450" t="s">
        <v>39</v>
      </c>
      <c r="B5" s="451" t="s">
        <v>25</v>
      </c>
      <c r="C5" s="451">
        <v>5</v>
      </c>
      <c r="D5" s="454">
        <v>201732.16</v>
      </c>
    </row>
    <row r="6" spans="1:4" ht="16" thickBot="1" x14ac:dyDescent="0.25">
      <c r="A6" s="452" t="s">
        <v>38</v>
      </c>
      <c r="B6" s="453" t="s">
        <v>3653</v>
      </c>
      <c r="C6" s="453">
        <v>0</v>
      </c>
      <c r="D6" s="453">
        <v>0</v>
      </c>
    </row>
    <row r="7" spans="1:4" ht="16" thickBot="1" x14ac:dyDescent="0.25">
      <c r="A7" s="452" t="s">
        <v>38</v>
      </c>
      <c r="B7" s="453" t="s">
        <v>3914</v>
      </c>
      <c r="C7" s="453">
        <v>14</v>
      </c>
      <c r="D7" s="455">
        <v>330918.55</v>
      </c>
    </row>
    <row r="8" spans="1:4" ht="16" thickBot="1" x14ac:dyDescent="0.25">
      <c r="A8" s="452" t="s">
        <v>38</v>
      </c>
      <c r="B8" s="453" t="s">
        <v>2234</v>
      </c>
      <c r="C8" s="453">
        <v>16</v>
      </c>
      <c r="D8" s="455">
        <v>208921.73</v>
      </c>
    </row>
    <row r="9" spans="1:4" ht="16" thickBot="1" x14ac:dyDescent="0.25">
      <c r="A9" s="452" t="s">
        <v>38</v>
      </c>
      <c r="B9" s="453" t="s">
        <v>25</v>
      </c>
      <c r="C9" s="453">
        <v>6</v>
      </c>
      <c r="D9" s="455">
        <v>162863.56</v>
      </c>
    </row>
    <row r="10" spans="1:4" ht="16" thickBot="1" x14ac:dyDescent="0.25">
      <c r="A10" s="450" t="s">
        <v>40</v>
      </c>
      <c r="B10" s="451" t="s">
        <v>3653</v>
      </c>
      <c r="C10" s="451">
        <v>5</v>
      </c>
      <c r="D10" s="454">
        <v>161603.09</v>
      </c>
    </row>
    <row r="11" spans="1:4" ht="16" thickBot="1" x14ac:dyDescent="0.25">
      <c r="A11" s="450" t="s">
        <v>40</v>
      </c>
      <c r="B11" s="451" t="s">
        <v>3914</v>
      </c>
      <c r="C11" s="451">
        <v>24</v>
      </c>
      <c r="D11" s="454">
        <v>270611.92</v>
      </c>
    </row>
    <row r="12" spans="1:4" ht="16" thickBot="1" x14ac:dyDescent="0.25">
      <c r="A12" s="450" t="s">
        <v>40</v>
      </c>
      <c r="B12" s="451" t="s">
        <v>2234</v>
      </c>
      <c r="C12" s="451">
        <v>35</v>
      </c>
      <c r="D12" s="454">
        <v>221177.4</v>
      </c>
    </row>
    <row r="13" spans="1:4" ht="16" thickBot="1" x14ac:dyDescent="0.25">
      <c r="A13" s="450" t="s">
        <v>40</v>
      </c>
      <c r="B13" s="451" t="s">
        <v>25</v>
      </c>
      <c r="C13" s="451">
        <v>4</v>
      </c>
      <c r="D13" s="454">
        <v>161409.17000000001</v>
      </c>
    </row>
    <row r="14" spans="1:4" ht="16" thickBot="1" x14ac:dyDescent="0.25">
      <c r="A14" s="452" t="s">
        <v>41</v>
      </c>
      <c r="B14" s="453" t="s">
        <v>3653</v>
      </c>
      <c r="C14" s="453">
        <v>6</v>
      </c>
      <c r="D14" s="455">
        <v>226403.96</v>
      </c>
    </row>
    <row r="15" spans="1:4" ht="16" thickBot="1" x14ac:dyDescent="0.25">
      <c r="A15" s="452" t="s">
        <v>41</v>
      </c>
      <c r="B15" s="453" t="s">
        <v>3914</v>
      </c>
      <c r="C15" s="453">
        <v>16</v>
      </c>
      <c r="D15" s="455">
        <v>386600.45</v>
      </c>
    </row>
    <row r="16" spans="1:4" ht="16" thickBot="1" x14ac:dyDescent="0.25">
      <c r="A16" s="452" t="s">
        <v>41</v>
      </c>
      <c r="B16" s="453" t="s">
        <v>2234</v>
      </c>
      <c r="C16" s="453">
        <v>22</v>
      </c>
      <c r="D16" s="455">
        <v>194030.78</v>
      </c>
    </row>
    <row r="17" spans="1:4" ht="16" thickBot="1" x14ac:dyDescent="0.25">
      <c r="A17" s="452" t="s">
        <v>41</v>
      </c>
      <c r="B17" s="453" t="s">
        <v>25</v>
      </c>
      <c r="C17" s="453">
        <v>12</v>
      </c>
      <c r="D17" s="455">
        <v>297980.23</v>
      </c>
    </row>
    <row r="18" spans="1:4" ht="16" thickBot="1" x14ac:dyDescent="0.25">
      <c r="A18" s="450" t="s">
        <v>42</v>
      </c>
      <c r="B18" s="451" t="s">
        <v>3653</v>
      </c>
      <c r="C18" s="451">
        <v>18</v>
      </c>
      <c r="D18" s="454">
        <v>603887.02</v>
      </c>
    </row>
    <row r="19" spans="1:4" ht="16" thickBot="1" x14ac:dyDescent="0.25">
      <c r="A19" s="450" t="s">
        <v>42</v>
      </c>
      <c r="B19" s="451" t="s">
        <v>3914</v>
      </c>
      <c r="C19" s="451">
        <v>17</v>
      </c>
      <c r="D19" s="454">
        <v>76424.3</v>
      </c>
    </row>
    <row r="20" spans="1:4" ht="16" thickBot="1" x14ac:dyDescent="0.25">
      <c r="A20" s="450" t="s">
        <v>42</v>
      </c>
      <c r="B20" s="451" t="s">
        <v>2234</v>
      </c>
      <c r="C20" s="451">
        <v>26</v>
      </c>
      <c r="D20" s="454">
        <v>188644.81</v>
      </c>
    </row>
    <row r="21" spans="1:4" ht="16" thickBot="1" x14ac:dyDescent="0.25">
      <c r="A21" s="450" t="s">
        <v>42</v>
      </c>
      <c r="B21" s="451" t="s">
        <v>25</v>
      </c>
      <c r="C21" s="451">
        <v>11</v>
      </c>
      <c r="D21" s="454">
        <v>400452.69</v>
      </c>
    </row>
    <row r="22" spans="1:4" ht="16" thickBot="1" x14ac:dyDescent="0.25">
      <c r="A22" s="452" t="s">
        <v>43</v>
      </c>
      <c r="B22" s="453" t="s">
        <v>3653</v>
      </c>
      <c r="C22" s="453">
        <v>8</v>
      </c>
      <c r="D22" s="455">
        <v>246009.03</v>
      </c>
    </row>
    <row r="23" spans="1:4" ht="16" thickBot="1" x14ac:dyDescent="0.25">
      <c r="A23" s="452" t="s">
        <v>43</v>
      </c>
      <c r="B23" s="453" t="s">
        <v>3914</v>
      </c>
      <c r="C23" s="453">
        <v>27</v>
      </c>
      <c r="D23" s="455">
        <v>284139.09000000003</v>
      </c>
    </row>
    <row r="24" spans="1:4" ht="16" thickBot="1" x14ac:dyDescent="0.25">
      <c r="A24" s="452" t="s">
        <v>43</v>
      </c>
      <c r="B24" s="453" t="s">
        <v>2234</v>
      </c>
      <c r="C24" s="453">
        <v>28</v>
      </c>
      <c r="D24" s="455">
        <v>320997.95</v>
      </c>
    </row>
    <row r="25" spans="1:4" ht="16" thickBot="1" x14ac:dyDescent="0.25">
      <c r="A25" s="452" t="s">
        <v>43</v>
      </c>
      <c r="B25" s="453" t="s">
        <v>25</v>
      </c>
      <c r="C25" s="453">
        <v>13</v>
      </c>
      <c r="D25" s="455">
        <v>452676.6</v>
      </c>
    </row>
    <row r="26" spans="1:4" ht="16" thickBot="1" x14ac:dyDescent="0.25">
      <c r="A26" s="450" t="s">
        <v>44</v>
      </c>
      <c r="B26" s="451" t="s">
        <v>3653</v>
      </c>
      <c r="C26" s="451">
        <v>7</v>
      </c>
      <c r="D26" s="454">
        <v>196677.85</v>
      </c>
    </row>
    <row r="27" spans="1:4" ht="16" thickBot="1" x14ac:dyDescent="0.25">
      <c r="A27" s="450" t="s">
        <v>44</v>
      </c>
      <c r="B27" s="451" t="s">
        <v>3914</v>
      </c>
      <c r="C27" s="451">
        <v>18</v>
      </c>
      <c r="D27" s="454">
        <v>162001.51</v>
      </c>
    </row>
    <row r="28" spans="1:4" ht="16" thickBot="1" x14ac:dyDescent="0.25">
      <c r="A28" s="450" t="s">
        <v>44</v>
      </c>
      <c r="B28" s="451" t="s">
        <v>2234</v>
      </c>
      <c r="C28" s="451">
        <v>19</v>
      </c>
      <c r="D28" s="454">
        <v>128986.95</v>
      </c>
    </row>
    <row r="29" spans="1:4" ht="16" thickBot="1" x14ac:dyDescent="0.25">
      <c r="A29" s="450" t="s">
        <v>44</v>
      </c>
      <c r="B29" s="451" t="s">
        <v>25</v>
      </c>
      <c r="C29" s="451">
        <v>11</v>
      </c>
      <c r="D29" s="454">
        <v>359816.57</v>
      </c>
    </row>
    <row r="30" spans="1:4" ht="16" thickBot="1" x14ac:dyDescent="0.25">
      <c r="A30" s="452" t="s">
        <v>47</v>
      </c>
      <c r="B30" s="453" t="s">
        <v>3653</v>
      </c>
      <c r="C30" s="453">
        <v>13</v>
      </c>
      <c r="D30" s="455">
        <v>599037.22</v>
      </c>
    </row>
    <row r="31" spans="1:4" ht="16" thickBot="1" x14ac:dyDescent="0.25">
      <c r="A31" s="452" t="s">
        <v>47</v>
      </c>
      <c r="B31" s="453" t="s">
        <v>3914</v>
      </c>
      <c r="C31" s="453">
        <v>13</v>
      </c>
      <c r="D31" s="455">
        <v>171012.43</v>
      </c>
    </row>
    <row r="32" spans="1:4" ht="16" thickBot="1" x14ac:dyDescent="0.25">
      <c r="A32" s="452" t="s">
        <v>47</v>
      </c>
      <c r="B32" s="453" t="s">
        <v>2234</v>
      </c>
      <c r="C32" s="453">
        <v>16</v>
      </c>
      <c r="D32" s="455">
        <v>155446.35999999999</v>
      </c>
    </row>
    <row r="33" spans="1:5" ht="16" thickBot="1" x14ac:dyDescent="0.25">
      <c r="A33" s="452" t="s">
        <v>47</v>
      </c>
      <c r="B33" s="453" t="s">
        <v>25</v>
      </c>
      <c r="C33" s="453">
        <v>10</v>
      </c>
      <c r="D33" s="455">
        <v>374048.46</v>
      </c>
    </row>
    <row r="34" spans="1:5" ht="16" thickBot="1" x14ac:dyDescent="0.25">
      <c r="A34" s="450" t="s">
        <v>48</v>
      </c>
      <c r="B34" s="451" t="s">
        <v>3653</v>
      </c>
      <c r="C34" s="451">
        <v>11</v>
      </c>
      <c r="D34" s="454">
        <v>221689.25</v>
      </c>
    </row>
    <row r="35" spans="1:5" ht="16" thickBot="1" x14ac:dyDescent="0.25">
      <c r="A35" s="450" t="s">
        <v>48</v>
      </c>
      <c r="B35" s="451" t="s">
        <v>3914</v>
      </c>
      <c r="C35" s="451">
        <v>11</v>
      </c>
      <c r="D35" s="454">
        <v>143276.95000000001</v>
      </c>
    </row>
    <row r="36" spans="1:5" ht="16" thickBot="1" x14ac:dyDescent="0.25">
      <c r="A36" s="450" t="s">
        <v>48</v>
      </c>
      <c r="B36" s="451" t="s">
        <v>2234</v>
      </c>
      <c r="C36" s="451">
        <v>13</v>
      </c>
      <c r="D36" s="454">
        <v>97231.07</v>
      </c>
    </row>
    <row r="37" spans="1:5" ht="16" thickBot="1" x14ac:dyDescent="0.25">
      <c r="A37" s="450" t="s">
        <v>48</v>
      </c>
      <c r="B37" s="451" t="s">
        <v>25</v>
      </c>
      <c r="C37" s="451">
        <v>9</v>
      </c>
      <c r="D37" s="454">
        <v>246794.94</v>
      </c>
    </row>
    <row r="38" spans="1:5" ht="16" thickBot="1" x14ac:dyDescent="0.25">
      <c r="A38" s="452" t="s">
        <v>49</v>
      </c>
      <c r="B38" s="453" t="s">
        <v>3653</v>
      </c>
      <c r="C38" s="453">
        <v>11</v>
      </c>
      <c r="D38" s="455">
        <v>862920.42</v>
      </c>
    </row>
    <row r="39" spans="1:5" ht="16" thickBot="1" x14ac:dyDescent="0.25">
      <c r="A39" s="452" t="s">
        <v>49</v>
      </c>
      <c r="B39" s="453" t="s">
        <v>3914</v>
      </c>
      <c r="C39" s="453">
        <v>13</v>
      </c>
      <c r="D39" s="455">
        <v>490100.6</v>
      </c>
    </row>
    <row r="40" spans="1:5" ht="16" thickBot="1" x14ac:dyDescent="0.25">
      <c r="A40" s="452" t="s">
        <v>49</v>
      </c>
      <c r="B40" s="453" t="s">
        <v>2234</v>
      </c>
      <c r="C40" s="453">
        <v>22</v>
      </c>
      <c r="D40" s="455">
        <v>176637.73</v>
      </c>
    </row>
    <row r="41" spans="1:5" ht="16" thickBot="1" x14ac:dyDescent="0.25">
      <c r="A41" s="446" t="s">
        <v>49</v>
      </c>
      <c r="B41" s="456" t="s">
        <v>25</v>
      </c>
      <c r="C41" s="456">
        <v>5</v>
      </c>
      <c r="D41" s="457">
        <v>142522.85</v>
      </c>
      <c r="E41" s="458"/>
    </row>
    <row r="42" spans="1:5" ht="16" thickBot="1" x14ac:dyDescent="0.25">
      <c r="A42" s="450" t="s">
        <v>50</v>
      </c>
      <c r="B42" s="451" t="s">
        <v>3653</v>
      </c>
      <c r="C42" s="451">
        <v>19</v>
      </c>
      <c r="D42" s="454">
        <v>1068505.3700000001</v>
      </c>
    </row>
    <row r="43" spans="1:5" ht="16" thickBot="1" x14ac:dyDescent="0.25">
      <c r="A43" s="450" t="s">
        <v>50</v>
      </c>
      <c r="B43" s="451" t="s">
        <v>3914</v>
      </c>
      <c r="C43" s="451">
        <v>18</v>
      </c>
      <c r="D43" s="454">
        <v>377693.07</v>
      </c>
    </row>
    <row r="44" spans="1:5" ht="16" thickBot="1" x14ac:dyDescent="0.25">
      <c r="A44" s="450" t="s">
        <v>50</v>
      </c>
      <c r="B44" s="451" t="s">
        <v>2234</v>
      </c>
      <c r="C44" s="451">
        <v>22</v>
      </c>
      <c r="D44" s="454">
        <v>248969.21</v>
      </c>
    </row>
    <row r="45" spans="1:5" ht="16" thickBot="1" x14ac:dyDescent="0.25">
      <c r="A45" s="450" t="s">
        <v>50</v>
      </c>
      <c r="B45" s="451" t="s">
        <v>25</v>
      </c>
      <c r="C45" s="451">
        <v>6</v>
      </c>
      <c r="D45" s="454">
        <v>194451.29</v>
      </c>
    </row>
    <row r="46" spans="1:5" ht="16" thickBot="1" x14ac:dyDescent="0.25">
      <c r="A46" s="452" t="s">
        <v>51</v>
      </c>
      <c r="B46" s="453" t="s">
        <v>3653</v>
      </c>
      <c r="C46" s="453">
        <v>29</v>
      </c>
      <c r="D46" s="455">
        <v>1221660</v>
      </c>
    </row>
    <row r="47" spans="1:5" ht="16" thickBot="1" x14ac:dyDescent="0.25">
      <c r="A47" s="452" t="s">
        <v>51</v>
      </c>
      <c r="B47" s="453" t="s">
        <v>3914</v>
      </c>
      <c r="C47" s="453">
        <v>18</v>
      </c>
      <c r="D47" s="455">
        <v>676987.89</v>
      </c>
    </row>
    <row r="48" spans="1:5" ht="16" thickBot="1" x14ac:dyDescent="0.25">
      <c r="A48" s="452" t="s">
        <v>51</v>
      </c>
      <c r="B48" s="453" t="s">
        <v>2234</v>
      </c>
      <c r="C48" s="453">
        <v>17</v>
      </c>
      <c r="D48" s="455">
        <v>140818.79999999999</v>
      </c>
    </row>
    <row r="49" spans="1:4" ht="16" thickBot="1" x14ac:dyDescent="0.25">
      <c r="A49" s="452" t="s">
        <v>51</v>
      </c>
      <c r="B49" s="453" t="s">
        <v>25</v>
      </c>
      <c r="C49" s="453">
        <v>9</v>
      </c>
      <c r="D49" s="455">
        <v>299987.62</v>
      </c>
    </row>
    <row r="50" spans="1:4" ht="16" thickBot="1" x14ac:dyDescent="0.25">
      <c r="A50" s="447"/>
      <c r="B50" s="447"/>
      <c r="C50" s="447"/>
      <c r="D50" s="447"/>
    </row>
    <row r="51" spans="1:4" ht="16" thickBot="1" x14ac:dyDescent="0.25">
      <c r="A51" s="448" t="s">
        <v>3911</v>
      </c>
      <c r="B51" s="449" t="s">
        <v>3912</v>
      </c>
      <c r="C51" s="449" t="s">
        <v>377</v>
      </c>
      <c r="D51" s="449" t="s">
        <v>3913</v>
      </c>
    </row>
    <row r="52" spans="1:4" ht="16" thickBot="1" x14ac:dyDescent="0.25">
      <c r="A52" s="450" t="s">
        <v>24</v>
      </c>
      <c r="B52" s="451" t="s">
        <v>3653</v>
      </c>
      <c r="C52" s="451">
        <v>7</v>
      </c>
      <c r="D52" s="451">
        <v>5861121.0099999998</v>
      </c>
    </row>
    <row r="53" spans="1:4" ht="16" thickBot="1" x14ac:dyDescent="0.25">
      <c r="A53" s="450" t="s">
        <v>24</v>
      </c>
      <c r="B53" s="451" t="s">
        <v>3914</v>
      </c>
      <c r="C53" s="451">
        <v>15</v>
      </c>
      <c r="D53" s="454">
        <v>3506233.3</v>
      </c>
    </row>
    <row r="54" spans="1:4" ht="16" thickBot="1" x14ac:dyDescent="0.25">
      <c r="A54" s="450" t="s">
        <v>24</v>
      </c>
      <c r="B54" s="451" t="s">
        <v>2234</v>
      </c>
      <c r="C54" s="451">
        <v>13</v>
      </c>
      <c r="D54" s="454">
        <v>2179226.88</v>
      </c>
    </row>
    <row r="55" spans="1:4" ht="16" thickBot="1" x14ac:dyDescent="0.25">
      <c r="A55" s="450" t="s">
        <v>24</v>
      </c>
      <c r="B55" s="451" t="s">
        <v>25</v>
      </c>
      <c r="C55" s="451">
        <v>5</v>
      </c>
      <c r="D55" s="454">
        <v>3294736.1400000006</v>
      </c>
    </row>
  </sheetData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K31"/>
  <sheetViews>
    <sheetView workbookViewId="0">
      <selection activeCell="A3" sqref="A3:H3"/>
    </sheetView>
  </sheetViews>
  <sheetFormatPr baseColWidth="10" defaultColWidth="9.1640625" defaultRowHeight="15" x14ac:dyDescent="0.2"/>
  <cols>
    <col min="1" max="1" width="18.5" style="4" customWidth="1"/>
    <col min="2" max="2" width="12.83203125" style="4" customWidth="1"/>
    <col min="3" max="3" width="48.1640625" style="4" bestFit="1" customWidth="1"/>
    <col min="4" max="4" width="18.1640625" style="12" customWidth="1"/>
    <col min="5" max="5" width="18.33203125" style="4" customWidth="1"/>
    <col min="6" max="6" width="22.1640625" style="4" bestFit="1" customWidth="1"/>
    <col min="7" max="7" width="6.83203125" style="4" bestFit="1" customWidth="1"/>
    <col min="8" max="8" width="11.5" style="4" bestFit="1" customWidth="1"/>
    <col min="9" max="10" width="23.1640625" style="4" bestFit="1" customWidth="1"/>
    <col min="11" max="16384" width="9.1640625" style="4"/>
  </cols>
  <sheetData>
    <row r="1" spans="1:11" ht="16" x14ac:dyDescent="0.2">
      <c r="A1" s="740" t="s">
        <v>4092</v>
      </c>
      <c r="B1" s="740"/>
      <c r="C1" s="740"/>
      <c r="D1" s="740"/>
      <c r="E1" s="740"/>
      <c r="F1" s="740"/>
      <c r="G1" s="22"/>
      <c r="H1" s="22"/>
      <c r="I1" s="22"/>
      <c r="J1" s="23"/>
    </row>
    <row r="2" spans="1:11" x14ac:dyDescent="0.2">
      <c r="A2" s="476" t="s">
        <v>0</v>
      </c>
      <c r="B2" s="476" t="s">
        <v>1</v>
      </c>
      <c r="C2" s="476" t="s">
        <v>2</v>
      </c>
      <c r="D2" s="476" t="s">
        <v>146</v>
      </c>
      <c r="E2" s="476" t="s">
        <v>4</v>
      </c>
      <c r="F2" s="476" t="s">
        <v>3919</v>
      </c>
      <c r="G2" s="474" t="s">
        <v>3932</v>
      </c>
      <c r="H2" s="7" t="s">
        <v>5</v>
      </c>
      <c r="I2" s="476" t="s">
        <v>23</v>
      </c>
      <c r="J2" s="476" t="s">
        <v>22</v>
      </c>
    </row>
    <row r="3" spans="1:11" x14ac:dyDescent="0.2">
      <c r="A3" s="465" t="s">
        <v>8</v>
      </c>
      <c r="B3" s="465">
        <v>5519</v>
      </c>
      <c r="C3" s="470" t="s">
        <v>4039</v>
      </c>
      <c r="D3" s="460">
        <v>43319</v>
      </c>
      <c r="E3" s="460">
        <v>43533</v>
      </c>
      <c r="F3" s="459" t="s">
        <v>3922</v>
      </c>
      <c r="G3" s="465" t="s">
        <v>7</v>
      </c>
      <c r="H3" s="465" t="s">
        <v>6</v>
      </c>
      <c r="I3" s="465"/>
      <c r="J3" s="465"/>
    </row>
    <row r="4" spans="1:11" x14ac:dyDescent="0.2">
      <c r="A4" s="465"/>
      <c r="B4" s="465"/>
      <c r="C4" s="470"/>
      <c r="D4" s="460"/>
      <c r="E4" s="460"/>
      <c r="F4" s="459"/>
      <c r="G4" s="465"/>
      <c r="H4" s="465"/>
      <c r="I4" s="465"/>
      <c r="J4" s="465"/>
    </row>
    <row r="5" spans="1:11" x14ac:dyDescent="0.2">
      <c r="A5" s="464"/>
      <c r="B5" s="471"/>
      <c r="C5" s="2"/>
      <c r="D5" s="468"/>
      <c r="E5" s="468"/>
      <c r="F5" s="469"/>
      <c r="G5" s="465"/>
      <c r="H5" s="465"/>
      <c r="I5" s="465"/>
      <c r="J5" s="463"/>
    </row>
    <row r="6" spans="1:11" x14ac:dyDescent="0.2">
      <c r="A6" s="465"/>
      <c r="B6" s="465"/>
      <c r="C6" s="470"/>
      <c r="D6" s="460"/>
      <c r="E6" s="460"/>
      <c r="F6" s="470"/>
      <c r="G6" s="475"/>
      <c r="H6" s="465"/>
      <c r="I6" s="465"/>
      <c r="J6" s="465"/>
    </row>
    <row r="7" spans="1:11" x14ac:dyDescent="0.2">
      <c r="A7" s="465"/>
      <c r="B7" s="465"/>
      <c r="C7" s="470"/>
      <c r="D7" s="460"/>
      <c r="E7" s="460"/>
      <c r="F7" s="465"/>
      <c r="G7" s="465"/>
      <c r="H7" s="465"/>
      <c r="I7" s="465"/>
      <c r="J7" s="465"/>
    </row>
    <row r="8" spans="1:11" s="5" customFormat="1" x14ac:dyDescent="0.2">
      <c r="A8" s="466"/>
      <c r="B8" s="465"/>
      <c r="C8" s="461"/>
      <c r="D8" s="20"/>
      <c r="E8" s="467"/>
      <c r="F8" s="465"/>
      <c r="G8" s="465"/>
      <c r="H8" s="465"/>
      <c r="I8" s="13"/>
      <c r="J8" s="16"/>
    </row>
    <row r="9" spans="1:11" x14ac:dyDescent="0.2">
      <c r="A9" s="466"/>
      <c r="B9" s="465"/>
      <c r="C9" s="462"/>
      <c r="D9" s="20"/>
      <c r="E9" s="467"/>
      <c r="F9" s="473"/>
      <c r="G9" s="473"/>
      <c r="H9" s="465"/>
      <c r="I9" s="13"/>
      <c r="J9" s="16"/>
      <c r="K9" s="5"/>
    </row>
    <row r="10" spans="1:11" x14ac:dyDescent="0.2">
      <c r="A10" s="466"/>
      <c r="B10" s="465"/>
      <c r="C10" s="461"/>
      <c r="D10" s="20"/>
      <c r="E10" s="467"/>
      <c r="F10" s="473"/>
      <c r="G10" s="473"/>
      <c r="H10" s="465"/>
      <c r="I10" s="13"/>
      <c r="J10" s="16"/>
      <c r="K10" s="5"/>
    </row>
    <row r="11" spans="1:11" x14ac:dyDescent="0.2">
      <c r="A11" s="466"/>
      <c r="B11" s="465"/>
      <c r="C11" s="461"/>
      <c r="D11" s="20"/>
      <c r="E11" s="467"/>
      <c r="F11" s="466"/>
      <c r="G11" s="466"/>
      <c r="H11" s="465"/>
      <c r="I11" s="13"/>
      <c r="J11" s="16"/>
      <c r="K11" s="5"/>
    </row>
    <row r="12" spans="1:11" x14ac:dyDescent="0.2">
      <c r="A12" s="466"/>
      <c r="B12" s="465"/>
      <c r="C12" s="461"/>
      <c r="D12" s="20"/>
      <c r="E12" s="467"/>
      <c r="F12" s="466"/>
      <c r="G12" s="466"/>
      <c r="H12" s="465"/>
      <c r="I12" s="13"/>
      <c r="J12" s="16"/>
      <c r="K12" s="5"/>
    </row>
    <row r="13" spans="1:11" x14ac:dyDescent="0.2">
      <c r="A13" s="688"/>
      <c r="B13" s="689"/>
      <c r="C13" s="689"/>
      <c r="D13" s="689"/>
      <c r="E13" s="690"/>
      <c r="F13" s="472"/>
      <c r="G13" s="472"/>
      <c r="H13" s="691" t="s">
        <v>24</v>
      </c>
      <c r="I13" s="692"/>
      <c r="J13" s="8">
        <f>SUM(J8:J12)</f>
        <v>0</v>
      </c>
    </row>
    <row r="20" spans="4:4" x14ac:dyDescent="0.2">
      <c r="D20" s="4"/>
    </row>
    <row r="21" spans="4:4" x14ac:dyDescent="0.2">
      <c r="D21" s="4"/>
    </row>
    <row r="22" spans="4:4" x14ac:dyDescent="0.2">
      <c r="D22" s="4"/>
    </row>
    <row r="23" spans="4:4" x14ac:dyDescent="0.2">
      <c r="D23" s="4"/>
    </row>
    <row r="24" spans="4:4" x14ac:dyDescent="0.2">
      <c r="D24" s="4"/>
    </row>
    <row r="25" spans="4:4" x14ac:dyDescent="0.2">
      <c r="D25" s="4"/>
    </row>
    <row r="26" spans="4:4" x14ac:dyDescent="0.2">
      <c r="D26" s="4"/>
    </row>
    <row r="29" spans="4:4" x14ac:dyDescent="0.2">
      <c r="D29" s="4"/>
    </row>
    <row r="30" spans="4:4" x14ac:dyDescent="0.2">
      <c r="D30" s="4"/>
    </row>
    <row r="31" spans="4:4" x14ac:dyDescent="0.2">
      <c r="D31" s="4"/>
    </row>
  </sheetData>
  <mergeCells count="3">
    <mergeCell ref="A1:F1"/>
    <mergeCell ref="A13:E13"/>
    <mergeCell ref="H13:I13"/>
  </mergeCells>
  <conditionalFormatting sqref="B8">
    <cfRule type="duplicateValues" dxfId="1" priority="2"/>
  </conditionalFormatting>
  <conditionalFormatting sqref="B9:B12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Q14"/>
  <sheetViews>
    <sheetView workbookViewId="0">
      <selection activeCell="F29" sqref="F29"/>
    </sheetView>
  </sheetViews>
  <sheetFormatPr baseColWidth="10" defaultColWidth="8.83203125" defaultRowHeight="15" x14ac:dyDescent="0.2"/>
  <cols>
    <col min="2" max="2" width="15" bestFit="1" customWidth="1"/>
    <col min="3" max="3" width="26.33203125" bestFit="1" customWidth="1"/>
    <col min="5" max="5" width="15.83203125" bestFit="1" customWidth="1"/>
    <col min="6" max="6" width="14" bestFit="1" customWidth="1"/>
    <col min="8" max="8" width="16.1640625" bestFit="1" customWidth="1"/>
    <col min="9" max="9" width="12.6640625" bestFit="1" customWidth="1"/>
    <col min="10" max="10" width="18" bestFit="1" customWidth="1"/>
    <col min="11" max="13" width="18.33203125" bestFit="1" customWidth="1"/>
    <col min="14" max="14" width="20.1640625" bestFit="1" customWidth="1"/>
    <col min="15" max="15" width="21.33203125" bestFit="1" customWidth="1"/>
    <col min="17" max="17" width="41.6640625" customWidth="1"/>
  </cols>
  <sheetData>
    <row r="1" spans="1:17" ht="17" thickBot="1" x14ac:dyDescent="0.25">
      <c r="A1" s="491" t="s">
        <v>2414</v>
      </c>
      <c r="B1" s="492"/>
      <c r="C1" s="212"/>
      <c r="D1" s="212"/>
      <c r="E1" s="212"/>
      <c r="F1" s="212"/>
      <c r="G1" s="212"/>
      <c r="H1" s="212"/>
      <c r="I1" s="213"/>
      <c r="J1" s="213"/>
      <c r="K1" s="213"/>
      <c r="L1" s="213"/>
      <c r="M1" s="213"/>
      <c r="N1" s="213"/>
      <c r="O1" s="213"/>
      <c r="P1" s="213"/>
      <c r="Q1" s="214"/>
    </row>
    <row r="2" spans="1:17" ht="17" thickBot="1" x14ac:dyDescent="0.25">
      <c r="A2" s="493"/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5"/>
    </row>
    <row r="3" spans="1:17" ht="31.5" customHeight="1" thickBot="1" x14ac:dyDescent="0.25">
      <c r="A3" s="256" t="s">
        <v>279</v>
      </c>
      <c r="B3" s="257" t="s">
        <v>34</v>
      </c>
      <c r="C3" s="216" t="s">
        <v>73</v>
      </c>
      <c r="D3" s="257"/>
      <c r="E3" s="257" t="s">
        <v>2415</v>
      </c>
      <c r="F3" s="257" t="s">
        <v>2416</v>
      </c>
      <c r="G3" s="257" t="s">
        <v>2417</v>
      </c>
      <c r="H3" s="257" t="s">
        <v>2418</v>
      </c>
      <c r="I3" s="257" t="s">
        <v>1139</v>
      </c>
      <c r="J3" s="257" t="s">
        <v>285</v>
      </c>
      <c r="K3" s="257" t="s">
        <v>286</v>
      </c>
      <c r="L3" s="216" t="s">
        <v>288</v>
      </c>
      <c r="M3" s="216" t="s">
        <v>289</v>
      </c>
      <c r="N3" s="257" t="s">
        <v>290</v>
      </c>
      <c r="O3" s="257" t="s">
        <v>24</v>
      </c>
      <c r="P3" s="496" t="s">
        <v>380</v>
      </c>
      <c r="Q3" s="497"/>
    </row>
    <row r="4" spans="1:17" ht="17" thickBot="1" x14ac:dyDescent="0.25">
      <c r="A4" s="228">
        <v>8</v>
      </c>
      <c r="B4" s="221" t="s">
        <v>13</v>
      </c>
      <c r="C4" s="257" t="s">
        <v>2505</v>
      </c>
      <c r="D4" s="243" t="s">
        <v>37</v>
      </c>
      <c r="E4" s="243" t="s">
        <v>1559</v>
      </c>
      <c r="F4" s="264">
        <v>0</v>
      </c>
      <c r="G4" s="243" t="s">
        <v>395</v>
      </c>
      <c r="H4" s="265">
        <v>42460</v>
      </c>
      <c r="I4" s="265">
        <v>42475</v>
      </c>
      <c r="J4" s="243" t="s">
        <v>2506</v>
      </c>
      <c r="K4" s="243" t="s">
        <v>1143</v>
      </c>
      <c r="L4" s="266" t="s">
        <v>1143</v>
      </c>
      <c r="M4" s="266" t="s">
        <v>1143</v>
      </c>
      <c r="N4" s="243" t="s">
        <v>1143</v>
      </c>
      <c r="O4" s="243" t="s">
        <v>2507</v>
      </c>
      <c r="P4" s="512" t="s">
        <v>151</v>
      </c>
      <c r="Q4" s="513"/>
    </row>
    <row r="5" spans="1:17" ht="17" thickBot="1" x14ac:dyDescent="0.25">
      <c r="A5" s="228">
        <v>92</v>
      </c>
      <c r="B5" s="245" t="s">
        <v>53</v>
      </c>
      <c r="C5" s="230" t="s">
        <v>2508</v>
      </c>
      <c r="D5" s="243" t="s">
        <v>37</v>
      </c>
      <c r="E5" s="243" t="s">
        <v>2430</v>
      </c>
      <c r="F5" s="264">
        <v>0</v>
      </c>
      <c r="G5" s="243" t="s">
        <v>395</v>
      </c>
      <c r="H5" s="265">
        <v>42460</v>
      </c>
      <c r="I5" s="265">
        <v>42461</v>
      </c>
      <c r="J5" s="243" t="s">
        <v>2509</v>
      </c>
      <c r="K5" s="243" t="s">
        <v>2510</v>
      </c>
      <c r="L5" s="243" t="s">
        <v>1143</v>
      </c>
      <c r="M5" s="243" t="s">
        <v>1143</v>
      </c>
      <c r="N5" s="243" t="s">
        <v>2511</v>
      </c>
      <c r="O5" s="243" t="s">
        <v>2512</v>
      </c>
      <c r="P5" s="540" t="s">
        <v>115</v>
      </c>
      <c r="Q5" s="541"/>
    </row>
    <row r="6" spans="1:17" ht="17" thickBot="1" x14ac:dyDescent="0.25">
      <c r="A6" s="228">
        <v>97</v>
      </c>
      <c r="B6" s="267" t="s">
        <v>21</v>
      </c>
      <c r="C6" s="230" t="s">
        <v>2513</v>
      </c>
      <c r="D6" s="243" t="s">
        <v>37</v>
      </c>
      <c r="E6" s="243" t="s">
        <v>1559</v>
      </c>
      <c r="F6" s="264">
        <v>0</v>
      </c>
      <c r="G6" s="243" t="s">
        <v>395</v>
      </c>
      <c r="H6" s="265">
        <v>42432</v>
      </c>
      <c r="I6" s="265">
        <v>42461</v>
      </c>
      <c r="J6" s="243" t="s">
        <v>2514</v>
      </c>
      <c r="K6" s="243" t="s">
        <v>1143</v>
      </c>
      <c r="L6" s="243" t="s">
        <v>1143</v>
      </c>
      <c r="M6" s="243" t="s">
        <v>1170</v>
      </c>
      <c r="N6" s="243" t="s">
        <v>1143</v>
      </c>
      <c r="O6" s="243" t="s">
        <v>2515</v>
      </c>
      <c r="P6" s="540" t="s">
        <v>115</v>
      </c>
      <c r="Q6" s="541"/>
    </row>
    <row r="7" spans="1:17" ht="17" thickBot="1" x14ac:dyDescent="0.25">
      <c r="A7" s="235">
        <v>166</v>
      </c>
      <c r="B7" s="245" t="s">
        <v>53</v>
      </c>
      <c r="C7" s="231" t="s">
        <v>2516</v>
      </c>
      <c r="D7" s="231" t="s">
        <v>1141</v>
      </c>
      <c r="E7" s="232" t="s">
        <v>1559</v>
      </c>
      <c r="F7" s="233">
        <v>1.5900000000000001E-2</v>
      </c>
      <c r="G7" s="232" t="s">
        <v>37</v>
      </c>
      <c r="H7" s="234">
        <v>42450</v>
      </c>
      <c r="I7" s="234">
        <v>42464</v>
      </c>
      <c r="J7" s="232" t="s">
        <v>2517</v>
      </c>
      <c r="K7" s="232" t="s">
        <v>1143</v>
      </c>
      <c r="L7" s="232" t="s">
        <v>1143</v>
      </c>
      <c r="M7" s="232" t="s">
        <v>1143</v>
      </c>
      <c r="N7" s="232" t="s">
        <v>1143</v>
      </c>
      <c r="O7" s="232" t="s">
        <v>2518</v>
      </c>
      <c r="P7" s="526" t="s">
        <v>655</v>
      </c>
      <c r="Q7" s="527"/>
    </row>
    <row r="8" spans="1:17" ht="17" thickBot="1" x14ac:dyDescent="0.25">
      <c r="A8" s="228">
        <v>316</v>
      </c>
      <c r="B8" s="245" t="s">
        <v>53</v>
      </c>
      <c r="C8" s="230" t="s">
        <v>1811</v>
      </c>
      <c r="D8" s="243" t="s">
        <v>37</v>
      </c>
      <c r="E8" s="243" t="s">
        <v>1559</v>
      </c>
      <c r="F8" s="264">
        <v>3.7199999999999997E-2</v>
      </c>
      <c r="G8" s="243" t="s">
        <v>395</v>
      </c>
      <c r="H8" s="265">
        <v>42461</v>
      </c>
      <c r="I8" s="265">
        <v>42461</v>
      </c>
      <c r="J8" s="243" t="s">
        <v>2519</v>
      </c>
      <c r="K8" s="243" t="s">
        <v>1143</v>
      </c>
      <c r="L8" s="243" t="s">
        <v>1143</v>
      </c>
      <c r="M8" s="243" t="s">
        <v>1143</v>
      </c>
      <c r="N8" s="243" t="s">
        <v>2446</v>
      </c>
      <c r="O8" s="243" t="s">
        <v>2520</v>
      </c>
      <c r="P8" s="532" t="s">
        <v>1645</v>
      </c>
      <c r="Q8" s="533"/>
    </row>
    <row r="9" spans="1:17" ht="17" thickBot="1" x14ac:dyDescent="0.25">
      <c r="A9" s="228">
        <v>383</v>
      </c>
      <c r="B9" s="254" t="s">
        <v>36</v>
      </c>
      <c r="C9" s="230" t="s">
        <v>1905</v>
      </c>
      <c r="D9" s="243" t="s">
        <v>37</v>
      </c>
      <c r="E9" s="243" t="s">
        <v>1559</v>
      </c>
      <c r="F9" s="264">
        <v>3.56E-2</v>
      </c>
      <c r="G9" s="243" t="s">
        <v>395</v>
      </c>
      <c r="H9" s="265">
        <v>42461</v>
      </c>
      <c r="I9" s="265">
        <v>42461</v>
      </c>
      <c r="J9" s="243" t="s">
        <v>2521</v>
      </c>
      <c r="K9" s="243" t="s">
        <v>1143</v>
      </c>
      <c r="L9" s="243" t="s">
        <v>1143</v>
      </c>
      <c r="M9" s="243" t="s">
        <v>1143</v>
      </c>
      <c r="N9" s="243" t="s">
        <v>2446</v>
      </c>
      <c r="O9" s="243" t="s">
        <v>2522</v>
      </c>
      <c r="P9" s="532" t="s">
        <v>1645</v>
      </c>
      <c r="Q9" s="533"/>
    </row>
    <row r="10" spans="1:17" ht="17" thickBot="1" x14ac:dyDescent="0.25">
      <c r="A10" s="228">
        <v>623</v>
      </c>
      <c r="B10" s="260" t="s">
        <v>63</v>
      </c>
      <c r="C10" s="230" t="s">
        <v>2523</v>
      </c>
      <c r="D10" s="243" t="s">
        <v>37</v>
      </c>
      <c r="E10" s="243" t="s">
        <v>1181</v>
      </c>
      <c r="F10" s="264">
        <v>0</v>
      </c>
      <c r="G10" s="243" t="s">
        <v>395</v>
      </c>
      <c r="H10" s="265">
        <v>42457</v>
      </c>
      <c r="I10" s="265">
        <v>42480</v>
      </c>
      <c r="J10" s="243" t="s">
        <v>1164</v>
      </c>
      <c r="K10" s="243" t="s">
        <v>1143</v>
      </c>
      <c r="L10" s="243" t="s">
        <v>1143</v>
      </c>
      <c r="M10" s="243" t="s">
        <v>1143</v>
      </c>
      <c r="N10" s="243" t="s">
        <v>2524</v>
      </c>
      <c r="O10" s="243" t="s">
        <v>2525</v>
      </c>
      <c r="P10" s="555" t="s">
        <v>113</v>
      </c>
      <c r="Q10" s="556"/>
    </row>
    <row r="11" spans="1:17" ht="18" thickBot="1" x14ac:dyDescent="0.25">
      <c r="A11" s="228">
        <v>703</v>
      </c>
      <c r="B11" s="259" t="s">
        <v>337</v>
      </c>
      <c r="C11" s="230" t="s">
        <v>2526</v>
      </c>
      <c r="D11" s="243" t="s">
        <v>37</v>
      </c>
      <c r="E11" s="243" t="s">
        <v>1559</v>
      </c>
      <c r="F11" s="264">
        <v>0</v>
      </c>
      <c r="G11" s="243" t="s">
        <v>395</v>
      </c>
      <c r="H11" s="265">
        <v>42460</v>
      </c>
      <c r="I11" s="265">
        <v>42461</v>
      </c>
      <c r="J11" s="243" t="s">
        <v>2527</v>
      </c>
      <c r="K11" s="243" t="s">
        <v>1143</v>
      </c>
      <c r="L11" s="243" t="s">
        <v>1143</v>
      </c>
      <c r="M11" s="243" t="s">
        <v>1143</v>
      </c>
      <c r="N11" s="243" t="s">
        <v>1143</v>
      </c>
      <c r="O11" s="243" t="s">
        <v>2528</v>
      </c>
      <c r="P11" s="555" t="s">
        <v>113</v>
      </c>
      <c r="Q11" s="556"/>
    </row>
    <row r="12" spans="1:17" ht="17" thickBot="1" x14ac:dyDescent="0.25">
      <c r="A12" s="228">
        <v>794</v>
      </c>
      <c r="B12" s="229" t="s">
        <v>102</v>
      </c>
      <c r="C12" s="230" t="s">
        <v>2348</v>
      </c>
      <c r="D12" s="243" t="s">
        <v>37</v>
      </c>
      <c r="E12" s="243" t="s">
        <v>2420</v>
      </c>
      <c r="F12" s="264">
        <v>3.2800000000000003E-2</v>
      </c>
      <c r="G12" s="243" t="s">
        <v>395</v>
      </c>
      <c r="H12" s="265">
        <v>42459</v>
      </c>
      <c r="I12" s="265">
        <v>42461</v>
      </c>
      <c r="J12" s="243" t="s">
        <v>2529</v>
      </c>
      <c r="K12" s="243" t="s">
        <v>2530</v>
      </c>
      <c r="L12" s="243" t="s">
        <v>1143</v>
      </c>
      <c r="M12" s="243" t="s">
        <v>1143</v>
      </c>
      <c r="N12" s="243" t="s">
        <v>2531</v>
      </c>
      <c r="O12" s="243" t="s">
        <v>2532</v>
      </c>
      <c r="P12" s="555" t="s">
        <v>113</v>
      </c>
      <c r="Q12" s="556"/>
    </row>
    <row r="13" spans="1:17" ht="17" thickBot="1" x14ac:dyDescent="0.25">
      <c r="A13" s="546" t="s">
        <v>2472</v>
      </c>
      <c r="B13" s="548"/>
      <c r="C13" s="268"/>
      <c r="D13" s="534">
        <v>9</v>
      </c>
      <c r="E13" s="535"/>
      <c r="F13" s="535"/>
      <c r="G13" s="535"/>
      <c r="H13" s="535"/>
      <c r="I13" s="536"/>
      <c r="J13" s="251" t="s">
        <v>2533</v>
      </c>
      <c r="K13" s="269" t="s">
        <v>2534</v>
      </c>
      <c r="L13" s="270" t="s">
        <v>383</v>
      </c>
      <c r="M13" s="270" t="s">
        <v>383</v>
      </c>
      <c r="N13" s="270" t="s">
        <v>2535</v>
      </c>
      <c r="O13" s="550" t="s">
        <v>2536</v>
      </c>
      <c r="P13" s="551"/>
      <c r="Q13" s="552"/>
    </row>
    <row r="14" spans="1:17" ht="17" thickBot="1" x14ac:dyDescent="0.25">
      <c r="A14" s="588" t="s">
        <v>2477</v>
      </c>
      <c r="B14" s="589"/>
      <c r="C14" s="589"/>
      <c r="D14" s="589"/>
      <c r="E14" s="589"/>
      <c r="F14" s="589"/>
      <c r="G14" s="589"/>
      <c r="H14" s="589"/>
      <c r="I14" s="590"/>
      <c r="J14" s="271" t="s">
        <v>2537</v>
      </c>
      <c r="K14" s="272" t="s">
        <v>2538</v>
      </c>
      <c r="L14" s="272" t="s">
        <v>2539</v>
      </c>
      <c r="M14" s="272" t="s">
        <v>2540</v>
      </c>
      <c r="N14" s="272" t="s">
        <v>2541</v>
      </c>
      <c r="O14" s="563" t="s">
        <v>2542</v>
      </c>
      <c r="P14" s="538"/>
      <c r="Q14" s="539"/>
    </row>
  </sheetData>
  <mergeCells count="17">
    <mergeCell ref="A13:B13"/>
    <mergeCell ref="D13:I13"/>
    <mergeCell ref="O13:Q13"/>
    <mergeCell ref="A14:I14"/>
    <mergeCell ref="O14:Q14"/>
    <mergeCell ref="P10:Q10"/>
    <mergeCell ref="P11:Q11"/>
    <mergeCell ref="P12:Q12"/>
    <mergeCell ref="P7:Q7"/>
    <mergeCell ref="P8:Q8"/>
    <mergeCell ref="P9:Q9"/>
    <mergeCell ref="P6:Q6"/>
    <mergeCell ref="A1:B1"/>
    <mergeCell ref="A2:Q2"/>
    <mergeCell ref="P3:Q3"/>
    <mergeCell ref="P4:Q4"/>
    <mergeCell ref="P5:Q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R32"/>
  <sheetViews>
    <sheetView zoomScale="80" zoomScaleNormal="80" workbookViewId="0">
      <selection activeCell="A23" sqref="A23:BA23"/>
    </sheetView>
  </sheetViews>
  <sheetFormatPr baseColWidth="10" defaultColWidth="9.1640625" defaultRowHeight="15" x14ac:dyDescent="0.2"/>
  <cols>
    <col min="1" max="1" width="9.1640625" style="3"/>
    <col min="2" max="2" width="15.5" style="3" bestFit="1" customWidth="1"/>
    <col min="3" max="3" width="26" style="3" bestFit="1" customWidth="1"/>
    <col min="4" max="4" width="19.83203125" style="3" bestFit="1" customWidth="1"/>
    <col min="5" max="7" width="9.1640625" style="3"/>
    <col min="8" max="8" width="18.6640625" style="3" bestFit="1" customWidth="1"/>
    <col min="9" max="9" width="20.33203125" style="3" bestFit="1" customWidth="1"/>
    <col min="10" max="14" width="18.33203125" style="3" bestFit="1" customWidth="1"/>
    <col min="15" max="15" width="20.1640625" style="3" bestFit="1" customWidth="1"/>
    <col min="16" max="16" width="21.33203125" style="3" bestFit="1" customWidth="1"/>
    <col min="17" max="17" width="9.1640625" style="3"/>
    <col min="18" max="18" width="27.33203125" style="3" customWidth="1"/>
    <col min="19" max="16384" width="9.1640625" style="3"/>
  </cols>
  <sheetData>
    <row r="1" spans="1:18" ht="16" x14ac:dyDescent="0.2">
      <c r="A1" s="582" t="s">
        <v>1137</v>
      </c>
      <c r="B1" s="582"/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  <c r="R1" s="582"/>
    </row>
    <row r="2" spans="1:18" ht="16" x14ac:dyDescent="0.2">
      <c r="A2" s="583"/>
      <c r="B2" s="583"/>
      <c r="C2" s="583"/>
      <c r="D2" s="583"/>
      <c r="E2" s="583"/>
      <c r="F2" s="583"/>
      <c r="G2" s="583"/>
      <c r="H2" s="583"/>
      <c r="I2" s="583"/>
      <c r="J2" s="583"/>
      <c r="K2" s="583"/>
      <c r="L2" s="583"/>
      <c r="M2" s="583"/>
      <c r="N2" s="583"/>
      <c r="O2" s="583"/>
      <c r="P2" s="583"/>
      <c r="Q2" s="583"/>
      <c r="R2" s="583"/>
    </row>
    <row r="3" spans="1:18" ht="16" x14ac:dyDescent="0.2">
      <c r="A3" s="120" t="s">
        <v>279</v>
      </c>
      <c r="B3" s="120" t="s">
        <v>34</v>
      </c>
      <c r="C3" s="120" t="s">
        <v>73</v>
      </c>
      <c r="D3" s="120"/>
      <c r="E3" s="120" t="s">
        <v>1138</v>
      </c>
      <c r="F3" s="120"/>
      <c r="G3" s="120"/>
      <c r="H3" s="120" t="s">
        <v>283</v>
      </c>
      <c r="I3" s="120" t="s">
        <v>1210</v>
      </c>
      <c r="J3" s="120" t="s">
        <v>285</v>
      </c>
      <c r="K3" s="120" t="s">
        <v>286</v>
      </c>
      <c r="L3" s="120" t="s">
        <v>287</v>
      </c>
      <c r="M3" s="120" t="s">
        <v>288</v>
      </c>
      <c r="N3" s="120" t="s">
        <v>289</v>
      </c>
      <c r="O3" s="120" t="s">
        <v>290</v>
      </c>
      <c r="P3" s="120" t="s">
        <v>24</v>
      </c>
      <c r="Q3" s="583" t="s">
        <v>380</v>
      </c>
      <c r="R3" s="583"/>
    </row>
    <row r="4" spans="1:18" ht="17" x14ac:dyDescent="0.2">
      <c r="A4" s="120">
        <v>31</v>
      </c>
      <c r="B4" s="143" t="s">
        <v>337</v>
      </c>
      <c r="C4" s="120" t="s">
        <v>1480</v>
      </c>
      <c r="D4" s="120" t="s">
        <v>37</v>
      </c>
      <c r="E4" s="120" t="s">
        <v>313</v>
      </c>
      <c r="F4" s="135">
        <v>6.0400000000000002E-2</v>
      </c>
      <c r="G4" s="120" t="s">
        <v>395</v>
      </c>
      <c r="H4" s="136">
        <v>42489</v>
      </c>
      <c r="I4" s="136">
        <v>42461</v>
      </c>
      <c r="J4" s="120" t="s">
        <v>1481</v>
      </c>
      <c r="K4" s="120" t="s">
        <v>1482</v>
      </c>
      <c r="L4" s="120" t="s">
        <v>1143</v>
      </c>
      <c r="M4" s="120" t="s">
        <v>1483</v>
      </c>
      <c r="N4" s="120" t="s">
        <v>1484</v>
      </c>
      <c r="O4" s="120" t="s">
        <v>1143</v>
      </c>
      <c r="P4" s="120" t="s">
        <v>1485</v>
      </c>
      <c r="Q4" s="592" t="s">
        <v>1153</v>
      </c>
      <c r="R4" s="592"/>
    </row>
    <row r="5" spans="1:18" ht="16" x14ac:dyDescent="0.2">
      <c r="A5" s="120">
        <v>32</v>
      </c>
      <c r="B5" s="126" t="s">
        <v>102</v>
      </c>
      <c r="C5" s="120" t="s">
        <v>1486</v>
      </c>
      <c r="D5" s="120" t="s">
        <v>37</v>
      </c>
      <c r="E5" s="120" t="s">
        <v>293</v>
      </c>
      <c r="F5" s="120" t="s">
        <v>37</v>
      </c>
      <c r="G5" s="120" t="s">
        <v>395</v>
      </c>
      <c r="H5" s="136">
        <v>42489</v>
      </c>
      <c r="I5" s="136">
        <v>42461</v>
      </c>
      <c r="J5" s="120" t="s">
        <v>1164</v>
      </c>
      <c r="K5" s="120" t="s">
        <v>1487</v>
      </c>
      <c r="L5" s="120" t="s">
        <v>1143</v>
      </c>
      <c r="M5" s="120" t="s">
        <v>1228</v>
      </c>
      <c r="N5" s="120" t="s">
        <v>1143</v>
      </c>
      <c r="O5" s="120" t="s">
        <v>1143</v>
      </c>
      <c r="P5" s="120" t="s">
        <v>1488</v>
      </c>
      <c r="Q5" s="591" t="s">
        <v>151</v>
      </c>
      <c r="R5" s="591"/>
    </row>
    <row r="6" spans="1:18" ht="16" x14ac:dyDescent="0.2">
      <c r="A6" s="120">
        <v>83</v>
      </c>
      <c r="B6" s="122" t="s">
        <v>182</v>
      </c>
      <c r="C6" s="120" t="s">
        <v>1489</v>
      </c>
      <c r="D6" s="120" t="s">
        <v>37</v>
      </c>
      <c r="E6" s="120" t="s">
        <v>313</v>
      </c>
      <c r="F6" s="135">
        <v>0.10780000000000001</v>
      </c>
      <c r="G6" s="120" t="s">
        <v>395</v>
      </c>
      <c r="H6" s="136">
        <v>42487</v>
      </c>
      <c r="I6" s="136">
        <v>42461</v>
      </c>
      <c r="J6" s="120" t="s">
        <v>1151</v>
      </c>
      <c r="K6" s="120" t="s">
        <v>1490</v>
      </c>
      <c r="L6" s="120" t="s">
        <v>1143</v>
      </c>
      <c r="M6" s="120" t="s">
        <v>1143</v>
      </c>
      <c r="N6" s="120" t="s">
        <v>1143</v>
      </c>
      <c r="O6" s="120" t="s">
        <v>1143</v>
      </c>
      <c r="P6" s="120" t="s">
        <v>1491</v>
      </c>
      <c r="Q6" s="592" t="s">
        <v>1153</v>
      </c>
      <c r="R6" s="592"/>
    </row>
    <row r="7" spans="1:18" ht="16" x14ac:dyDescent="0.2">
      <c r="A7" s="120">
        <v>88</v>
      </c>
      <c r="B7" s="129" t="s">
        <v>53</v>
      </c>
      <c r="C7" s="120" t="s">
        <v>180</v>
      </c>
      <c r="D7" s="120" t="s">
        <v>37</v>
      </c>
      <c r="E7" s="120" t="s">
        <v>293</v>
      </c>
      <c r="F7" s="120" t="s">
        <v>37</v>
      </c>
      <c r="G7" s="120" t="s">
        <v>395</v>
      </c>
      <c r="H7" s="136">
        <v>42459</v>
      </c>
      <c r="I7" s="136">
        <v>42475</v>
      </c>
      <c r="J7" s="120" t="s">
        <v>1164</v>
      </c>
      <c r="K7" s="120" t="s">
        <v>1492</v>
      </c>
      <c r="L7" s="120" t="s">
        <v>1143</v>
      </c>
      <c r="M7" s="120" t="s">
        <v>1143</v>
      </c>
      <c r="N7" s="120" t="s">
        <v>1143</v>
      </c>
      <c r="O7" s="120" t="s">
        <v>1143</v>
      </c>
      <c r="P7" s="120" t="s">
        <v>1493</v>
      </c>
      <c r="Q7" s="593" t="s">
        <v>113</v>
      </c>
      <c r="R7" s="593"/>
    </row>
    <row r="8" spans="1:18" ht="16" x14ac:dyDescent="0.2">
      <c r="A8" s="120">
        <v>94</v>
      </c>
      <c r="B8" s="122" t="s">
        <v>182</v>
      </c>
      <c r="C8" s="120" t="s">
        <v>1494</v>
      </c>
      <c r="D8" s="120" t="s">
        <v>37</v>
      </c>
      <c r="E8" s="120" t="s">
        <v>293</v>
      </c>
      <c r="F8" s="120" t="s">
        <v>37</v>
      </c>
      <c r="G8" s="120" t="s">
        <v>395</v>
      </c>
      <c r="H8" s="136">
        <v>42475</v>
      </c>
      <c r="I8" s="136">
        <v>42481</v>
      </c>
      <c r="J8" s="120" t="s">
        <v>1495</v>
      </c>
      <c r="K8" s="120" t="s">
        <v>1143</v>
      </c>
      <c r="L8" s="120" t="s">
        <v>1143</v>
      </c>
      <c r="M8" s="120" t="s">
        <v>1143</v>
      </c>
      <c r="N8" s="120" t="s">
        <v>1143</v>
      </c>
      <c r="O8" s="120" t="s">
        <v>1143</v>
      </c>
      <c r="P8" s="120" t="s">
        <v>1496</v>
      </c>
      <c r="Q8" s="594" t="s">
        <v>1174</v>
      </c>
      <c r="R8" s="594"/>
    </row>
    <row r="9" spans="1:18" ht="16" x14ac:dyDescent="0.2">
      <c r="A9" s="120">
        <v>99</v>
      </c>
      <c r="B9" s="127" t="s">
        <v>13</v>
      </c>
      <c r="C9" s="120" t="s">
        <v>1497</v>
      </c>
      <c r="D9" s="120" t="s">
        <v>37</v>
      </c>
      <c r="E9" s="120" t="s">
        <v>293</v>
      </c>
      <c r="F9" s="120" t="s">
        <v>37</v>
      </c>
      <c r="G9" s="120" t="s">
        <v>395</v>
      </c>
      <c r="H9" s="136">
        <v>42446</v>
      </c>
      <c r="I9" s="136">
        <v>42461</v>
      </c>
      <c r="J9" s="120" t="s">
        <v>1164</v>
      </c>
      <c r="K9" s="120" t="s">
        <v>1143</v>
      </c>
      <c r="L9" s="120" t="s">
        <v>1143</v>
      </c>
      <c r="M9" s="120" t="s">
        <v>1170</v>
      </c>
      <c r="N9" s="120" t="s">
        <v>1143</v>
      </c>
      <c r="O9" s="120" t="s">
        <v>1498</v>
      </c>
      <c r="P9" s="120" t="s">
        <v>1499</v>
      </c>
      <c r="Q9" s="125" t="s">
        <v>1153</v>
      </c>
      <c r="R9" s="126" t="s">
        <v>151</v>
      </c>
    </row>
    <row r="10" spans="1:18" ht="16" x14ac:dyDescent="0.2">
      <c r="A10" s="120">
        <v>103</v>
      </c>
      <c r="B10" s="125" t="s">
        <v>63</v>
      </c>
      <c r="C10" s="120" t="s">
        <v>1500</v>
      </c>
      <c r="D10" s="120" t="s">
        <v>37</v>
      </c>
      <c r="E10" s="120" t="s">
        <v>313</v>
      </c>
      <c r="F10" s="135">
        <v>4.53E-2</v>
      </c>
      <c r="G10" s="120" t="s">
        <v>395</v>
      </c>
      <c r="H10" s="136">
        <v>42480</v>
      </c>
      <c r="I10" s="136">
        <v>42461</v>
      </c>
      <c r="J10" s="120" t="s">
        <v>1501</v>
      </c>
      <c r="K10" s="120" t="s">
        <v>1502</v>
      </c>
      <c r="L10" s="120" t="s">
        <v>1143</v>
      </c>
      <c r="M10" s="120" t="s">
        <v>1503</v>
      </c>
      <c r="N10" s="120" t="s">
        <v>1143</v>
      </c>
      <c r="O10" s="120" t="s">
        <v>1143</v>
      </c>
      <c r="P10" s="120" t="s">
        <v>1504</v>
      </c>
      <c r="Q10" s="595" t="s">
        <v>655</v>
      </c>
      <c r="R10" s="595"/>
    </row>
    <row r="11" spans="1:18" ht="16" x14ac:dyDescent="0.2">
      <c r="A11" s="120">
        <v>188</v>
      </c>
      <c r="B11" s="144" t="s">
        <v>713</v>
      </c>
      <c r="C11" s="120" t="s">
        <v>1505</v>
      </c>
      <c r="D11" s="120" t="s">
        <v>37</v>
      </c>
      <c r="E11" s="120" t="s">
        <v>293</v>
      </c>
      <c r="F11" s="120" t="s">
        <v>37</v>
      </c>
      <c r="G11" s="120" t="s">
        <v>395</v>
      </c>
      <c r="H11" s="136">
        <v>42451</v>
      </c>
      <c r="I11" s="136">
        <v>42461</v>
      </c>
      <c r="J11" s="120" t="s">
        <v>1164</v>
      </c>
      <c r="K11" s="120" t="s">
        <v>1143</v>
      </c>
      <c r="L11" s="120" t="s">
        <v>1143</v>
      </c>
      <c r="M11" s="120" t="s">
        <v>1506</v>
      </c>
      <c r="N11" s="120" t="s">
        <v>1143</v>
      </c>
      <c r="O11" s="120" t="s">
        <v>1143</v>
      </c>
      <c r="P11" s="120" t="s">
        <v>1507</v>
      </c>
      <c r="Q11" s="592" t="s">
        <v>1153</v>
      </c>
      <c r="R11" s="592"/>
    </row>
    <row r="12" spans="1:18" ht="16" x14ac:dyDescent="0.2">
      <c r="A12" s="120">
        <v>188</v>
      </c>
      <c r="B12" s="144" t="s">
        <v>713</v>
      </c>
      <c r="C12" s="120" t="s">
        <v>1505</v>
      </c>
      <c r="D12" s="120" t="s">
        <v>37</v>
      </c>
      <c r="E12" s="120" t="s">
        <v>293</v>
      </c>
      <c r="F12" s="120" t="s">
        <v>37</v>
      </c>
      <c r="G12" s="120" t="s">
        <v>395</v>
      </c>
      <c r="H12" s="136">
        <v>42461</v>
      </c>
      <c r="I12" s="136">
        <v>42465</v>
      </c>
      <c r="J12" s="120" t="s">
        <v>1164</v>
      </c>
      <c r="K12" s="120" t="s">
        <v>1143</v>
      </c>
      <c r="L12" s="120" t="s">
        <v>1143</v>
      </c>
      <c r="M12" s="120" t="s">
        <v>1508</v>
      </c>
      <c r="N12" s="120" t="s">
        <v>1143</v>
      </c>
      <c r="O12" s="120" t="s">
        <v>1143</v>
      </c>
      <c r="P12" s="120" t="s">
        <v>1509</v>
      </c>
      <c r="Q12" s="592" t="s">
        <v>1153</v>
      </c>
      <c r="R12" s="592"/>
    </row>
    <row r="13" spans="1:18" ht="16" x14ac:dyDescent="0.2">
      <c r="A13" s="120">
        <v>216</v>
      </c>
      <c r="B13" s="137" t="s">
        <v>35</v>
      </c>
      <c r="C13" s="120" t="s">
        <v>1510</v>
      </c>
      <c r="D13" s="120" t="s">
        <v>37</v>
      </c>
      <c r="E13" s="120" t="s">
        <v>313</v>
      </c>
      <c r="F13" s="135">
        <v>9.2999999999999992E-3</v>
      </c>
      <c r="G13" s="120" t="s">
        <v>395</v>
      </c>
      <c r="H13" s="136">
        <v>42489</v>
      </c>
      <c r="I13" s="136">
        <v>42489</v>
      </c>
      <c r="J13" s="120" t="s">
        <v>1511</v>
      </c>
      <c r="K13" s="120" t="s">
        <v>1143</v>
      </c>
      <c r="L13" s="120" t="s">
        <v>1143</v>
      </c>
      <c r="M13" s="120" t="s">
        <v>1143</v>
      </c>
      <c r="N13" s="120" t="s">
        <v>1254</v>
      </c>
      <c r="O13" s="120" t="s">
        <v>1143</v>
      </c>
      <c r="P13" s="120" t="s">
        <v>1512</v>
      </c>
      <c r="Q13" s="591" t="s">
        <v>151</v>
      </c>
      <c r="R13" s="591"/>
    </row>
    <row r="14" spans="1:18" ht="16" x14ac:dyDescent="0.2">
      <c r="A14" s="120">
        <v>314</v>
      </c>
      <c r="B14" s="129" t="s">
        <v>53</v>
      </c>
      <c r="C14" s="120" t="s">
        <v>1513</v>
      </c>
      <c r="D14" s="120" t="s">
        <v>37</v>
      </c>
      <c r="E14" s="120" t="s">
        <v>293</v>
      </c>
      <c r="F14" s="120" t="s">
        <v>37</v>
      </c>
      <c r="G14" s="120" t="s">
        <v>395</v>
      </c>
      <c r="H14" s="136">
        <v>42468</v>
      </c>
      <c r="I14" s="136">
        <v>42471</v>
      </c>
      <c r="J14" s="120" t="s">
        <v>1164</v>
      </c>
      <c r="K14" s="120" t="s">
        <v>1514</v>
      </c>
      <c r="L14" s="120" t="s">
        <v>1143</v>
      </c>
      <c r="M14" s="120" t="s">
        <v>1143</v>
      </c>
      <c r="N14" s="120" t="s">
        <v>1143</v>
      </c>
      <c r="O14" s="120" t="s">
        <v>1143</v>
      </c>
      <c r="P14" s="120" t="s">
        <v>1515</v>
      </c>
      <c r="Q14" s="595" t="s">
        <v>655</v>
      </c>
      <c r="R14" s="595"/>
    </row>
    <row r="15" spans="1:18" ht="16" x14ac:dyDescent="0.2">
      <c r="A15" s="120">
        <v>323</v>
      </c>
      <c r="B15" s="122" t="s">
        <v>182</v>
      </c>
      <c r="C15" s="120" t="s">
        <v>1516</v>
      </c>
      <c r="D15" s="120" t="s">
        <v>37</v>
      </c>
      <c r="E15" s="120" t="s">
        <v>293</v>
      </c>
      <c r="F15" s="120" t="s">
        <v>37</v>
      </c>
      <c r="G15" s="120" t="s">
        <v>395</v>
      </c>
      <c r="H15" s="136">
        <v>42457</v>
      </c>
      <c r="I15" s="136">
        <v>42461</v>
      </c>
      <c r="J15" s="120" t="s">
        <v>1517</v>
      </c>
      <c r="K15" s="120" t="s">
        <v>1143</v>
      </c>
      <c r="L15" s="120"/>
      <c r="M15" s="120" t="s">
        <v>1164</v>
      </c>
      <c r="N15" s="120" t="s">
        <v>1143</v>
      </c>
      <c r="O15" s="120" t="s">
        <v>1143</v>
      </c>
      <c r="P15" s="120" t="s">
        <v>1518</v>
      </c>
      <c r="Q15" s="592" t="s">
        <v>1153</v>
      </c>
      <c r="R15" s="592"/>
    </row>
    <row r="16" spans="1:18" ht="16" x14ac:dyDescent="0.2">
      <c r="A16" s="120">
        <v>344</v>
      </c>
      <c r="B16" s="138" t="s">
        <v>36</v>
      </c>
      <c r="C16" s="120" t="s">
        <v>1519</v>
      </c>
      <c r="D16" s="120" t="s">
        <v>1520</v>
      </c>
      <c r="E16" s="120" t="s">
        <v>313</v>
      </c>
      <c r="F16" s="135">
        <v>3.6999999999999998E-2</v>
      </c>
      <c r="G16" s="120" t="s">
        <v>395</v>
      </c>
      <c r="H16" s="136">
        <v>42473</v>
      </c>
      <c r="I16" s="136">
        <v>42370</v>
      </c>
      <c r="J16" s="120" t="s">
        <v>1164</v>
      </c>
      <c r="K16" s="120" t="s">
        <v>1521</v>
      </c>
      <c r="L16" s="120" t="s">
        <v>1143</v>
      </c>
      <c r="M16" s="120" t="s">
        <v>1143</v>
      </c>
      <c r="N16" s="120" t="s">
        <v>1143</v>
      </c>
      <c r="O16" s="120" t="s">
        <v>1143</v>
      </c>
      <c r="P16" s="120" t="s">
        <v>860</v>
      </c>
      <c r="Q16" s="593" t="s">
        <v>113</v>
      </c>
      <c r="R16" s="593"/>
    </row>
    <row r="17" spans="1:18" ht="16" x14ac:dyDescent="0.2">
      <c r="A17" s="120">
        <v>369</v>
      </c>
      <c r="B17" s="127" t="s">
        <v>12</v>
      </c>
      <c r="C17" s="123" t="s">
        <v>1522</v>
      </c>
      <c r="D17" s="120" t="s">
        <v>37</v>
      </c>
      <c r="E17" s="120" t="s">
        <v>293</v>
      </c>
      <c r="F17" s="120" t="s">
        <v>37</v>
      </c>
      <c r="G17" s="120" t="s">
        <v>395</v>
      </c>
      <c r="H17" s="136">
        <v>42466</v>
      </c>
      <c r="I17" s="136">
        <v>42464</v>
      </c>
      <c r="J17" s="120" t="s">
        <v>1164</v>
      </c>
      <c r="K17" s="120" t="s">
        <v>1143</v>
      </c>
      <c r="L17" s="120" t="s">
        <v>1143</v>
      </c>
      <c r="M17" s="120" t="s">
        <v>1143</v>
      </c>
      <c r="N17" s="120" t="s">
        <v>1413</v>
      </c>
      <c r="O17" s="120" t="s">
        <v>1523</v>
      </c>
      <c r="P17" s="120" t="s">
        <v>1524</v>
      </c>
      <c r="Q17" s="591" t="s">
        <v>151</v>
      </c>
      <c r="R17" s="591"/>
    </row>
    <row r="18" spans="1:18" ht="17" x14ac:dyDescent="0.2">
      <c r="A18" s="120">
        <v>457</v>
      </c>
      <c r="B18" s="143" t="s">
        <v>337</v>
      </c>
      <c r="C18" s="120" t="s">
        <v>1525</v>
      </c>
      <c r="D18" s="120" t="s">
        <v>37</v>
      </c>
      <c r="E18" s="120" t="s">
        <v>313</v>
      </c>
      <c r="F18" s="135">
        <v>8.6999999999999994E-2</v>
      </c>
      <c r="G18" s="120" t="s">
        <v>395</v>
      </c>
      <c r="H18" s="136">
        <v>42460</v>
      </c>
      <c r="I18" s="136">
        <v>42461</v>
      </c>
      <c r="J18" s="120" t="s">
        <v>1526</v>
      </c>
      <c r="K18" s="120" t="s">
        <v>1143</v>
      </c>
      <c r="L18" s="120"/>
      <c r="M18" s="120" t="s">
        <v>1164</v>
      </c>
      <c r="N18" s="120" t="s">
        <v>1143</v>
      </c>
      <c r="O18" s="120" t="s">
        <v>1143</v>
      </c>
      <c r="P18" s="120" t="s">
        <v>1527</v>
      </c>
      <c r="Q18" s="592" t="s">
        <v>1153</v>
      </c>
      <c r="R18" s="592"/>
    </row>
    <row r="19" spans="1:18" ht="16" x14ac:dyDescent="0.2">
      <c r="A19" s="120">
        <v>604</v>
      </c>
      <c r="B19" s="122" t="s">
        <v>182</v>
      </c>
      <c r="C19" s="120" t="s">
        <v>1528</v>
      </c>
      <c r="D19" s="120" t="s">
        <v>37</v>
      </c>
      <c r="E19" s="120" t="s">
        <v>313</v>
      </c>
      <c r="F19" s="135">
        <v>3.78E-2</v>
      </c>
      <c r="G19" s="120" t="s">
        <v>395</v>
      </c>
      <c r="H19" s="136">
        <v>42488</v>
      </c>
      <c r="I19" s="136">
        <v>42461</v>
      </c>
      <c r="J19" s="120" t="s">
        <v>1164</v>
      </c>
      <c r="K19" s="120" t="s">
        <v>1529</v>
      </c>
      <c r="L19" s="120" t="s">
        <v>1143</v>
      </c>
      <c r="M19" s="120" t="s">
        <v>1143</v>
      </c>
      <c r="N19" s="120" t="s">
        <v>1143</v>
      </c>
      <c r="O19" s="120" t="s">
        <v>1143</v>
      </c>
      <c r="P19" s="120" t="s">
        <v>1530</v>
      </c>
      <c r="Q19" s="591" t="s">
        <v>151</v>
      </c>
      <c r="R19" s="591"/>
    </row>
    <row r="20" spans="1:18" ht="16" x14ac:dyDescent="0.2">
      <c r="A20" s="120">
        <v>644</v>
      </c>
      <c r="B20" s="128" t="s">
        <v>16</v>
      </c>
      <c r="C20" s="120" t="s">
        <v>1531</v>
      </c>
      <c r="D20" s="120" t="s">
        <v>37</v>
      </c>
      <c r="E20" s="120" t="s">
        <v>293</v>
      </c>
      <c r="F20" s="120" t="s">
        <v>37</v>
      </c>
      <c r="G20" s="120" t="s">
        <v>395</v>
      </c>
      <c r="H20" s="136">
        <v>42458</v>
      </c>
      <c r="I20" s="136">
        <v>42461</v>
      </c>
      <c r="J20" s="120" t="s">
        <v>1532</v>
      </c>
      <c r="K20" s="120" t="s">
        <v>1533</v>
      </c>
      <c r="L20" s="120" t="s">
        <v>1143</v>
      </c>
      <c r="M20" s="120" t="s">
        <v>1143</v>
      </c>
      <c r="N20" s="120" t="s">
        <v>1143</v>
      </c>
      <c r="O20" s="120" t="s">
        <v>1143</v>
      </c>
      <c r="P20" s="120" t="s">
        <v>1534</v>
      </c>
      <c r="Q20" s="591" t="s">
        <v>151</v>
      </c>
      <c r="R20" s="591"/>
    </row>
    <row r="21" spans="1:18" ht="16" x14ac:dyDescent="0.2">
      <c r="A21" s="120">
        <v>749</v>
      </c>
      <c r="B21" s="138" t="s">
        <v>36</v>
      </c>
      <c r="C21" s="120" t="s">
        <v>1535</v>
      </c>
      <c r="D21" s="120" t="s">
        <v>1520</v>
      </c>
      <c r="E21" s="120" t="s">
        <v>313</v>
      </c>
      <c r="F21" s="135">
        <v>3.5000000000000003E-2</v>
      </c>
      <c r="G21" s="120" t="s">
        <v>395</v>
      </c>
      <c r="H21" s="136">
        <v>42478</v>
      </c>
      <c r="I21" s="136">
        <v>42370</v>
      </c>
      <c r="J21" s="120" t="s">
        <v>1536</v>
      </c>
      <c r="K21" s="120" t="s">
        <v>1143</v>
      </c>
      <c r="L21" s="120" t="s">
        <v>1143</v>
      </c>
      <c r="M21" s="120" t="s">
        <v>1537</v>
      </c>
      <c r="N21" s="120" t="s">
        <v>1143</v>
      </c>
      <c r="O21" s="120" t="s">
        <v>1143</v>
      </c>
      <c r="P21" s="120" t="s">
        <v>1538</v>
      </c>
      <c r="Q21" s="596" t="s">
        <v>115</v>
      </c>
      <c r="R21" s="596"/>
    </row>
    <row r="22" spans="1:18" ht="16" x14ac:dyDescent="0.2">
      <c r="A22" s="120">
        <v>754</v>
      </c>
      <c r="B22" s="127" t="s">
        <v>13</v>
      </c>
      <c r="C22" s="120" t="s">
        <v>1539</v>
      </c>
      <c r="D22" s="120" t="s">
        <v>37</v>
      </c>
      <c r="E22" s="120" t="s">
        <v>293</v>
      </c>
      <c r="F22" s="120" t="s">
        <v>37</v>
      </c>
      <c r="G22" s="120" t="s">
        <v>395</v>
      </c>
      <c r="H22" s="136">
        <v>42457</v>
      </c>
      <c r="I22" s="136">
        <v>42488</v>
      </c>
      <c r="J22" s="120" t="s">
        <v>1540</v>
      </c>
      <c r="K22" s="120" t="s">
        <v>1541</v>
      </c>
      <c r="L22" s="120" t="s">
        <v>1143</v>
      </c>
      <c r="M22" s="120" t="s">
        <v>1542</v>
      </c>
      <c r="N22" s="120" t="s">
        <v>1143</v>
      </c>
      <c r="O22" s="120" t="s">
        <v>1143</v>
      </c>
      <c r="P22" s="120" t="s">
        <v>1543</v>
      </c>
      <c r="Q22" s="591" t="s">
        <v>151</v>
      </c>
      <c r="R22" s="591"/>
    </row>
    <row r="23" spans="1:18" ht="16" x14ac:dyDescent="0.2">
      <c r="A23" s="120">
        <v>773</v>
      </c>
      <c r="B23" s="127" t="s">
        <v>13</v>
      </c>
      <c r="C23" s="120" t="s">
        <v>1544</v>
      </c>
      <c r="D23" s="120" t="s">
        <v>37</v>
      </c>
      <c r="E23" s="120" t="s">
        <v>293</v>
      </c>
      <c r="F23" s="120" t="s">
        <v>37</v>
      </c>
      <c r="G23" s="120" t="s">
        <v>395</v>
      </c>
      <c r="H23" s="136">
        <v>42488</v>
      </c>
      <c r="I23" s="136">
        <v>42475</v>
      </c>
      <c r="J23" s="120" t="s">
        <v>1164</v>
      </c>
      <c r="K23" s="120" t="s">
        <v>1143</v>
      </c>
      <c r="L23" s="120" t="s">
        <v>1143</v>
      </c>
      <c r="M23" s="120" t="s">
        <v>1143</v>
      </c>
      <c r="N23" s="120" t="s">
        <v>1143</v>
      </c>
      <c r="O23" s="120" t="s">
        <v>1545</v>
      </c>
      <c r="P23" s="120" t="s">
        <v>1546</v>
      </c>
      <c r="Q23" s="595" t="s">
        <v>655</v>
      </c>
      <c r="R23" s="595"/>
    </row>
    <row r="24" spans="1:18" ht="16" x14ac:dyDescent="0.2">
      <c r="A24" s="120">
        <v>814</v>
      </c>
      <c r="B24" s="122" t="s">
        <v>182</v>
      </c>
      <c r="C24" s="120" t="s">
        <v>1547</v>
      </c>
      <c r="D24" s="120" t="s">
        <v>37</v>
      </c>
      <c r="E24" s="120" t="s">
        <v>293</v>
      </c>
      <c r="F24" s="120" t="s">
        <v>37</v>
      </c>
      <c r="G24" s="120" t="s">
        <v>395</v>
      </c>
      <c r="H24" s="136">
        <v>42486</v>
      </c>
      <c r="I24" s="136">
        <v>42480</v>
      </c>
      <c r="J24" s="120" t="s">
        <v>1548</v>
      </c>
      <c r="K24" s="120" t="s">
        <v>1143</v>
      </c>
      <c r="L24" s="120" t="s">
        <v>1143</v>
      </c>
      <c r="M24" s="120" t="s">
        <v>1143</v>
      </c>
      <c r="N24" s="120" t="s">
        <v>1549</v>
      </c>
      <c r="O24" s="120" t="s">
        <v>1143</v>
      </c>
      <c r="P24" s="120" t="s">
        <v>1550</v>
      </c>
      <c r="Q24" s="592" t="s">
        <v>1153</v>
      </c>
      <c r="R24" s="592"/>
    </row>
    <row r="25" spans="1:18" ht="16" x14ac:dyDescent="0.2">
      <c r="A25" s="120">
        <v>845</v>
      </c>
      <c r="B25" s="138" t="s">
        <v>36</v>
      </c>
      <c r="C25" s="120" t="s">
        <v>1551</v>
      </c>
      <c r="D25" s="120" t="s">
        <v>1520</v>
      </c>
      <c r="E25" s="120" t="s">
        <v>313</v>
      </c>
      <c r="F25" s="135">
        <v>4.41E-2</v>
      </c>
      <c r="G25" s="120" t="s">
        <v>395</v>
      </c>
      <c r="H25" s="136">
        <v>42473</v>
      </c>
      <c r="I25" s="136">
        <v>42370</v>
      </c>
      <c r="J25" s="120" t="s">
        <v>1164</v>
      </c>
      <c r="K25" s="120" t="s">
        <v>1552</v>
      </c>
      <c r="L25" s="120" t="s">
        <v>1143</v>
      </c>
      <c r="M25" s="120" t="s">
        <v>1143</v>
      </c>
      <c r="N25" s="120" t="s">
        <v>1143</v>
      </c>
      <c r="O25" s="120" t="s">
        <v>1143</v>
      </c>
      <c r="P25" s="120" t="s">
        <v>1553</v>
      </c>
      <c r="Q25" s="593" t="s">
        <v>113</v>
      </c>
      <c r="R25" s="593"/>
    </row>
    <row r="26" spans="1:18" ht="16" x14ac:dyDescent="0.2">
      <c r="A26" s="120">
        <v>874</v>
      </c>
      <c r="B26" s="144" t="s">
        <v>713</v>
      </c>
      <c r="C26" s="120" t="s">
        <v>1554</v>
      </c>
      <c r="D26" s="120" t="s">
        <v>37</v>
      </c>
      <c r="E26" s="120" t="s">
        <v>313</v>
      </c>
      <c r="F26" s="135">
        <v>7.1000000000000004E-3</v>
      </c>
      <c r="G26" s="120" t="s">
        <v>395</v>
      </c>
      <c r="H26" s="136">
        <v>42472</v>
      </c>
      <c r="I26" s="136">
        <v>42461</v>
      </c>
      <c r="J26" s="120" t="s">
        <v>1164</v>
      </c>
      <c r="K26" s="120" t="s">
        <v>1555</v>
      </c>
      <c r="L26" s="120" t="s">
        <v>1143</v>
      </c>
      <c r="M26" s="120" t="s">
        <v>1143</v>
      </c>
      <c r="N26" s="120" t="s">
        <v>1143</v>
      </c>
      <c r="O26" s="120" t="s">
        <v>1143</v>
      </c>
      <c r="P26" s="120" t="s">
        <v>1556</v>
      </c>
      <c r="Q26" s="593" t="s">
        <v>113</v>
      </c>
      <c r="R26" s="593"/>
    </row>
    <row r="27" spans="1:18" ht="17" x14ac:dyDescent="0.2">
      <c r="A27" s="597">
        <v>896</v>
      </c>
      <c r="B27" s="598" t="s">
        <v>12</v>
      </c>
      <c r="C27" s="597" t="s">
        <v>1557</v>
      </c>
      <c r="D27" s="599" t="s">
        <v>1558</v>
      </c>
      <c r="E27" s="597" t="s">
        <v>1559</v>
      </c>
      <c r="F27" s="597" t="s">
        <v>37</v>
      </c>
      <c r="G27" s="597" t="s">
        <v>37</v>
      </c>
      <c r="H27" s="145">
        <v>42430</v>
      </c>
      <c r="I27" s="145">
        <v>42430</v>
      </c>
      <c r="J27" s="146" t="s">
        <v>1560</v>
      </c>
      <c r="K27" s="146" t="s">
        <v>1143</v>
      </c>
      <c r="L27" s="146" t="s">
        <v>1143</v>
      </c>
      <c r="M27" s="146" t="s">
        <v>1143</v>
      </c>
      <c r="N27" s="146" t="s">
        <v>1143</v>
      </c>
      <c r="O27" s="146" t="s">
        <v>1143</v>
      </c>
      <c r="P27" s="146" t="s">
        <v>1561</v>
      </c>
      <c r="Q27" s="598" t="s">
        <v>113</v>
      </c>
      <c r="R27" s="598"/>
    </row>
    <row r="28" spans="1:18" ht="17" x14ac:dyDescent="0.2">
      <c r="A28" s="597"/>
      <c r="B28" s="598"/>
      <c r="C28" s="597"/>
      <c r="D28" s="599"/>
      <c r="E28" s="597"/>
      <c r="F28" s="597"/>
      <c r="G28" s="597"/>
      <c r="H28" s="600" t="s">
        <v>1145</v>
      </c>
      <c r="I28" s="600"/>
      <c r="J28" s="147" t="s">
        <v>1562</v>
      </c>
      <c r="K28" s="147" t="s">
        <v>1143</v>
      </c>
      <c r="L28" s="147" t="s">
        <v>1143</v>
      </c>
      <c r="M28" s="147" t="s">
        <v>1143</v>
      </c>
      <c r="N28" s="147" t="s">
        <v>1143</v>
      </c>
      <c r="O28" s="147" t="s">
        <v>1143</v>
      </c>
      <c r="P28" s="147" t="s">
        <v>1563</v>
      </c>
      <c r="Q28" s="598"/>
      <c r="R28" s="598"/>
    </row>
    <row r="29" spans="1:18" ht="16" x14ac:dyDescent="0.2">
      <c r="A29" s="120">
        <v>945</v>
      </c>
      <c r="B29" s="127" t="s">
        <v>13</v>
      </c>
      <c r="C29" s="120" t="s">
        <v>1564</v>
      </c>
      <c r="D29" s="120" t="s">
        <v>37</v>
      </c>
      <c r="E29" s="120" t="s">
        <v>293</v>
      </c>
      <c r="F29" s="120" t="s">
        <v>37</v>
      </c>
      <c r="G29" s="120" t="s">
        <v>395</v>
      </c>
      <c r="H29" s="136">
        <v>42464</v>
      </c>
      <c r="I29" s="136">
        <v>42465</v>
      </c>
      <c r="J29" s="120" t="s">
        <v>1565</v>
      </c>
      <c r="K29" s="120" t="s">
        <v>1143</v>
      </c>
      <c r="L29" s="120" t="s">
        <v>1143</v>
      </c>
      <c r="M29" s="120" t="s">
        <v>1143</v>
      </c>
      <c r="N29" s="120" t="s">
        <v>1143</v>
      </c>
      <c r="O29" s="120" t="s">
        <v>1143</v>
      </c>
      <c r="P29" s="120" t="s">
        <v>1566</v>
      </c>
      <c r="Q29" s="591" t="s">
        <v>151</v>
      </c>
      <c r="R29" s="591"/>
    </row>
    <row r="30" spans="1:18" ht="16" x14ac:dyDescent="0.2">
      <c r="A30" s="120">
        <v>965</v>
      </c>
      <c r="B30" s="126" t="s">
        <v>102</v>
      </c>
      <c r="C30" s="120" t="s">
        <v>1567</v>
      </c>
      <c r="D30" s="120" t="s">
        <v>37</v>
      </c>
      <c r="E30" s="120" t="s">
        <v>313</v>
      </c>
      <c r="F30" s="135">
        <v>6.0699999999999997E-2</v>
      </c>
      <c r="G30" s="120" t="s">
        <v>395</v>
      </c>
      <c r="H30" s="136">
        <v>42475</v>
      </c>
      <c r="I30" s="136">
        <v>42461</v>
      </c>
      <c r="J30" s="120" t="s">
        <v>1568</v>
      </c>
      <c r="K30" s="120" t="s">
        <v>1569</v>
      </c>
      <c r="L30" s="120" t="s">
        <v>1143</v>
      </c>
      <c r="M30" s="120" t="s">
        <v>1570</v>
      </c>
      <c r="N30" s="120" t="s">
        <v>1143</v>
      </c>
      <c r="O30" s="120" t="s">
        <v>1143</v>
      </c>
      <c r="P30" s="120" t="s">
        <v>1571</v>
      </c>
      <c r="Q30" s="591" t="s">
        <v>151</v>
      </c>
      <c r="R30" s="591"/>
    </row>
    <row r="31" spans="1:18" ht="16" x14ac:dyDescent="0.2">
      <c r="A31" s="120">
        <v>993</v>
      </c>
      <c r="B31" s="129" t="s">
        <v>53</v>
      </c>
      <c r="C31" s="120" t="s">
        <v>1572</v>
      </c>
      <c r="D31" s="120" t="s">
        <v>37</v>
      </c>
      <c r="E31" s="120" t="s">
        <v>293</v>
      </c>
      <c r="F31" s="120" t="s">
        <v>37</v>
      </c>
      <c r="G31" s="120" t="s">
        <v>395</v>
      </c>
      <c r="H31" s="136">
        <v>42493</v>
      </c>
      <c r="I31" s="136">
        <v>42490</v>
      </c>
      <c r="J31" s="120" t="s">
        <v>1164</v>
      </c>
      <c r="K31" s="120" t="s">
        <v>1143</v>
      </c>
      <c r="L31" s="120" t="s">
        <v>1143</v>
      </c>
      <c r="M31" s="120" t="s">
        <v>1573</v>
      </c>
      <c r="N31" s="120" t="s">
        <v>1143</v>
      </c>
      <c r="O31" s="120" t="s">
        <v>1574</v>
      </c>
      <c r="P31" s="120" t="s">
        <v>1575</v>
      </c>
      <c r="Q31" s="596" t="s">
        <v>115</v>
      </c>
      <c r="R31" s="596"/>
    </row>
    <row r="32" spans="1:18" ht="40" customHeight="1" x14ac:dyDescent="0.2">
      <c r="A32" s="585" t="s">
        <v>1206</v>
      </c>
      <c r="B32" s="585"/>
      <c r="C32" s="141"/>
      <c r="D32" s="586">
        <v>27</v>
      </c>
      <c r="E32" s="586"/>
      <c r="F32" s="586"/>
      <c r="G32" s="586"/>
      <c r="H32" s="586"/>
      <c r="I32" s="586"/>
      <c r="J32" s="138" t="s">
        <v>1576</v>
      </c>
      <c r="K32" s="138" t="s">
        <v>1577</v>
      </c>
      <c r="L32" s="138" t="s">
        <v>383</v>
      </c>
      <c r="M32" s="138" t="s">
        <v>1578</v>
      </c>
      <c r="N32" s="138" t="s">
        <v>383</v>
      </c>
      <c r="O32" s="138" t="s">
        <v>1579</v>
      </c>
      <c r="P32" s="587" t="s">
        <v>1580</v>
      </c>
      <c r="Q32" s="587"/>
      <c r="R32" s="587"/>
    </row>
  </sheetData>
  <mergeCells count="40">
    <mergeCell ref="Q29:R29"/>
    <mergeCell ref="Q30:R30"/>
    <mergeCell ref="Q31:R31"/>
    <mergeCell ref="A32:B32"/>
    <mergeCell ref="D32:I32"/>
    <mergeCell ref="P32:R32"/>
    <mergeCell ref="Q26:R26"/>
    <mergeCell ref="A27:A28"/>
    <mergeCell ref="B27:B28"/>
    <mergeCell ref="C27:C28"/>
    <mergeCell ref="D27:D28"/>
    <mergeCell ref="E27:E28"/>
    <mergeCell ref="F27:F28"/>
    <mergeCell ref="G27:G28"/>
    <mergeCell ref="Q27:R28"/>
    <mergeCell ref="H28:I28"/>
    <mergeCell ref="Q25:R25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13:R13"/>
    <mergeCell ref="A1:R1"/>
    <mergeCell ref="A2:R2"/>
    <mergeCell ref="Q3:R3"/>
    <mergeCell ref="Q4:R4"/>
    <mergeCell ref="Q5:R5"/>
    <mergeCell ref="Q6:R6"/>
    <mergeCell ref="Q7:R7"/>
    <mergeCell ref="Q8:R8"/>
    <mergeCell ref="Q10:R10"/>
    <mergeCell ref="Q11:R11"/>
    <mergeCell ref="Q12:R1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R30"/>
  <sheetViews>
    <sheetView topLeftCell="E1" workbookViewId="0">
      <selection activeCell="A22" sqref="A22:BA23"/>
    </sheetView>
  </sheetViews>
  <sheetFormatPr baseColWidth="10" defaultColWidth="8.83203125" defaultRowHeight="15" x14ac:dyDescent="0.2"/>
  <cols>
    <col min="2" max="2" width="15" bestFit="1" customWidth="1"/>
    <col min="3" max="3" width="28.33203125" bestFit="1" customWidth="1"/>
    <col min="4" max="4" width="22.6640625" bestFit="1" customWidth="1"/>
    <col min="5" max="5" width="15.83203125" bestFit="1" customWidth="1"/>
    <col min="8" max="8" width="16.1640625" bestFit="1" customWidth="1"/>
    <col min="9" max="9" width="12.6640625" bestFit="1" customWidth="1"/>
    <col min="10" max="10" width="18" bestFit="1" customWidth="1"/>
    <col min="11" max="14" width="18.33203125" bestFit="1" customWidth="1"/>
    <col min="15" max="15" width="20.1640625" bestFit="1" customWidth="1"/>
    <col min="16" max="16" width="21.33203125" bestFit="1" customWidth="1"/>
  </cols>
  <sheetData>
    <row r="1" spans="1:18" ht="17" thickBot="1" x14ac:dyDescent="0.25">
      <c r="A1" s="491" t="s">
        <v>2414</v>
      </c>
      <c r="B1" s="492"/>
      <c r="C1" s="212"/>
      <c r="D1" s="212"/>
      <c r="E1" s="212"/>
      <c r="F1" s="212"/>
      <c r="G1" s="212"/>
      <c r="H1" s="212"/>
      <c r="I1" s="213"/>
      <c r="J1" s="213"/>
      <c r="K1" s="213"/>
      <c r="L1" s="213"/>
      <c r="M1" s="213"/>
      <c r="N1" s="213"/>
      <c r="O1" s="213"/>
      <c r="P1" s="213"/>
      <c r="Q1" s="213"/>
      <c r="R1" s="214"/>
    </row>
    <row r="2" spans="1:18" ht="17" thickBot="1" x14ac:dyDescent="0.25">
      <c r="A2" s="493"/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  <c r="R2" s="495"/>
    </row>
    <row r="3" spans="1:18" ht="17" thickBot="1" x14ac:dyDescent="0.25">
      <c r="A3" s="256" t="s">
        <v>279</v>
      </c>
      <c r="B3" s="257" t="s">
        <v>34</v>
      </c>
      <c r="C3" s="257" t="s">
        <v>73</v>
      </c>
      <c r="D3" s="257"/>
      <c r="E3" s="257" t="s">
        <v>2415</v>
      </c>
      <c r="F3" s="257" t="s">
        <v>2416</v>
      </c>
      <c r="G3" s="257" t="s">
        <v>2417</v>
      </c>
      <c r="H3" s="257" t="s">
        <v>2418</v>
      </c>
      <c r="I3" s="257" t="s">
        <v>1139</v>
      </c>
      <c r="J3" s="257" t="s">
        <v>285</v>
      </c>
      <c r="K3" s="257" t="s">
        <v>286</v>
      </c>
      <c r="L3" s="257" t="s">
        <v>287</v>
      </c>
      <c r="M3" s="257" t="s">
        <v>288</v>
      </c>
      <c r="N3" s="257" t="s">
        <v>289</v>
      </c>
      <c r="O3" s="257" t="s">
        <v>290</v>
      </c>
      <c r="P3" s="257" t="s">
        <v>24</v>
      </c>
      <c r="Q3" s="496" t="s">
        <v>380</v>
      </c>
      <c r="R3" s="497"/>
    </row>
    <row r="4" spans="1:18" ht="17" thickBot="1" x14ac:dyDescent="0.25">
      <c r="A4" s="228">
        <v>8</v>
      </c>
      <c r="B4" s="221" t="s">
        <v>13</v>
      </c>
      <c r="C4" s="230" t="s">
        <v>2505</v>
      </c>
      <c r="D4" s="243" t="s">
        <v>37</v>
      </c>
      <c r="E4" s="243" t="s">
        <v>1559</v>
      </c>
      <c r="F4" s="264">
        <v>0</v>
      </c>
      <c r="G4" s="243" t="s">
        <v>395</v>
      </c>
      <c r="H4" s="265">
        <v>42460</v>
      </c>
      <c r="I4" s="265">
        <v>42475</v>
      </c>
      <c r="J4" s="243" t="s">
        <v>1164</v>
      </c>
      <c r="K4" s="243" t="s">
        <v>1143</v>
      </c>
      <c r="L4" s="243" t="s">
        <v>2543</v>
      </c>
      <c r="M4" s="243" t="s">
        <v>1143</v>
      </c>
      <c r="N4" s="243" t="s">
        <v>1143</v>
      </c>
      <c r="O4" s="243" t="s">
        <v>1143</v>
      </c>
      <c r="P4" s="243" t="s">
        <v>2507</v>
      </c>
      <c r="Q4" s="512" t="s">
        <v>151</v>
      </c>
      <c r="R4" s="513"/>
    </row>
    <row r="5" spans="1:18" ht="17" thickBot="1" x14ac:dyDescent="0.25">
      <c r="A5" s="228">
        <v>43</v>
      </c>
      <c r="B5" s="229" t="s">
        <v>102</v>
      </c>
      <c r="C5" s="230" t="s">
        <v>2544</v>
      </c>
      <c r="D5" s="243" t="s">
        <v>37</v>
      </c>
      <c r="E5" s="243" t="s">
        <v>1559</v>
      </c>
      <c r="F5" s="264">
        <v>0</v>
      </c>
      <c r="G5" s="243" t="s">
        <v>395</v>
      </c>
      <c r="H5" s="265">
        <v>42471</v>
      </c>
      <c r="I5" s="265">
        <v>42485</v>
      </c>
      <c r="J5" s="243" t="s">
        <v>1164</v>
      </c>
      <c r="K5" s="243" t="s">
        <v>1143</v>
      </c>
      <c r="L5" s="243" t="s">
        <v>1143</v>
      </c>
      <c r="M5" s="243" t="s">
        <v>2545</v>
      </c>
      <c r="N5" s="243" t="s">
        <v>1143</v>
      </c>
      <c r="O5" s="243" t="s">
        <v>1143</v>
      </c>
      <c r="P5" s="243" t="s">
        <v>2546</v>
      </c>
      <c r="Q5" s="555" t="s">
        <v>113</v>
      </c>
      <c r="R5" s="556"/>
    </row>
    <row r="6" spans="1:18" ht="17" thickBot="1" x14ac:dyDescent="0.25">
      <c r="A6" s="228">
        <v>80</v>
      </c>
      <c r="B6" s="245" t="s">
        <v>53</v>
      </c>
      <c r="C6" s="230" t="s">
        <v>2547</v>
      </c>
      <c r="D6" s="243" t="s">
        <v>37</v>
      </c>
      <c r="E6" s="243" t="s">
        <v>1702</v>
      </c>
      <c r="F6" s="264">
        <v>0</v>
      </c>
      <c r="G6" s="243" t="s">
        <v>395</v>
      </c>
      <c r="H6" s="265">
        <v>42467</v>
      </c>
      <c r="I6" s="265">
        <v>42467</v>
      </c>
      <c r="J6" s="243" t="s">
        <v>1164</v>
      </c>
      <c r="K6" s="243" t="s">
        <v>1143</v>
      </c>
      <c r="L6" s="243" t="s">
        <v>1143</v>
      </c>
      <c r="M6" s="243" t="s">
        <v>1143</v>
      </c>
      <c r="N6" s="243" t="s">
        <v>1143</v>
      </c>
      <c r="O6" s="243" t="s">
        <v>2548</v>
      </c>
      <c r="P6" s="243" t="s">
        <v>2549</v>
      </c>
      <c r="Q6" s="512" t="s">
        <v>151</v>
      </c>
      <c r="R6" s="513"/>
    </row>
    <row r="7" spans="1:18" ht="17" thickBot="1" x14ac:dyDescent="0.25">
      <c r="A7" s="228">
        <v>87</v>
      </c>
      <c r="B7" s="254" t="s">
        <v>36</v>
      </c>
      <c r="C7" s="230" t="s">
        <v>2550</v>
      </c>
      <c r="D7" s="243" t="s">
        <v>37</v>
      </c>
      <c r="E7" s="243" t="s">
        <v>1559</v>
      </c>
      <c r="F7" s="264">
        <v>0</v>
      </c>
      <c r="G7" s="243" t="s">
        <v>395</v>
      </c>
      <c r="H7" s="265">
        <v>42467</v>
      </c>
      <c r="I7" s="265">
        <v>42461</v>
      </c>
      <c r="J7" s="243" t="s">
        <v>2551</v>
      </c>
      <c r="K7" s="243" t="s">
        <v>1143</v>
      </c>
      <c r="L7" s="243" t="s">
        <v>1143</v>
      </c>
      <c r="M7" s="243" t="s">
        <v>1684</v>
      </c>
      <c r="N7" s="243" t="s">
        <v>1143</v>
      </c>
      <c r="O7" s="243" t="s">
        <v>1143</v>
      </c>
      <c r="P7" s="243" t="s">
        <v>2552</v>
      </c>
      <c r="Q7" s="555" t="s">
        <v>113</v>
      </c>
      <c r="R7" s="556"/>
    </row>
    <row r="8" spans="1:18" ht="17" thickBot="1" x14ac:dyDescent="0.25">
      <c r="A8" s="228">
        <v>97</v>
      </c>
      <c r="B8" s="267" t="s">
        <v>21</v>
      </c>
      <c r="C8" s="230" t="s">
        <v>2513</v>
      </c>
      <c r="D8" s="243" t="s">
        <v>37</v>
      </c>
      <c r="E8" s="243" t="s">
        <v>1559</v>
      </c>
      <c r="F8" s="264">
        <v>0</v>
      </c>
      <c r="G8" s="243" t="s">
        <v>395</v>
      </c>
      <c r="H8" s="265">
        <v>42432</v>
      </c>
      <c r="I8" s="265">
        <v>42461</v>
      </c>
      <c r="J8" s="243" t="s">
        <v>2514</v>
      </c>
      <c r="K8" s="243" t="s">
        <v>1221</v>
      </c>
      <c r="L8" s="243" t="s">
        <v>1143</v>
      </c>
      <c r="M8" s="243" t="s">
        <v>1143</v>
      </c>
      <c r="N8" s="243" t="s">
        <v>1143</v>
      </c>
      <c r="O8" s="243" t="s">
        <v>1143</v>
      </c>
      <c r="P8" s="243" t="s">
        <v>2515</v>
      </c>
      <c r="Q8" s="540" t="s">
        <v>115</v>
      </c>
      <c r="R8" s="541"/>
    </row>
    <row r="9" spans="1:18" ht="17" thickBot="1" x14ac:dyDescent="0.25">
      <c r="A9" s="235">
        <v>166</v>
      </c>
      <c r="B9" s="245" t="s">
        <v>53</v>
      </c>
      <c r="C9" s="231" t="s">
        <v>2516</v>
      </c>
      <c r="D9" s="231" t="s">
        <v>1141</v>
      </c>
      <c r="E9" s="232" t="s">
        <v>1559</v>
      </c>
      <c r="F9" s="233">
        <v>1.5900000000000001E-2</v>
      </c>
      <c r="G9" s="232" t="s">
        <v>37</v>
      </c>
      <c r="H9" s="234">
        <v>42450</v>
      </c>
      <c r="I9" s="234">
        <v>42464</v>
      </c>
      <c r="J9" s="232" t="s">
        <v>2517</v>
      </c>
      <c r="K9" s="232" t="s">
        <v>1143</v>
      </c>
      <c r="L9" s="232" t="s">
        <v>1143</v>
      </c>
      <c r="M9" s="232" t="s">
        <v>1143</v>
      </c>
      <c r="N9" s="232" t="s">
        <v>1143</v>
      </c>
      <c r="O9" s="232" t="s">
        <v>1143</v>
      </c>
      <c r="P9" s="232" t="s">
        <v>2518</v>
      </c>
      <c r="Q9" s="526" t="s">
        <v>655</v>
      </c>
      <c r="R9" s="527"/>
    </row>
    <row r="10" spans="1:18" ht="17" thickBot="1" x14ac:dyDescent="0.25">
      <c r="A10" s="228">
        <v>259</v>
      </c>
      <c r="B10" s="245" t="s">
        <v>53</v>
      </c>
      <c r="C10" s="230" t="s">
        <v>1884</v>
      </c>
      <c r="D10" s="230" t="s">
        <v>2553</v>
      </c>
      <c r="E10" s="243" t="s">
        <v>2430</v>
      </c>
      <c r="F10" s="264">
        <v>0</v>
      </c>
      <c r="G10" s="243" t="s">
        <v>395</v>
      </c>
      <c r="H10" s="265">
        <v>42468</v>
      </c>
      <c r="I10" s="273">
        <v>42430</v>
      </c>
      <c r="J10" s="243" t="s">
        <v>1164</v>
      </c>
      <c r="K10" s="243" t="s">
        <v>2554</v>
      </c>
      <c r="L10" s="243" t="s">
        <v>1143</v>
      </c>
      <c r="M10" s="243" t="s">
        <v>1143</v>
      </c>
      <c r="N10" s="243" t="s">
        <v>1143</v>
      </c>
      <c r="O10" s="243" t="s">
        <v>1659</v>
      </c>
      <c r="P10" s="243" t="s">
        <v>2555</v>
      </c>
      <c r="Q10" s="526" t="s">
        <v>655</v>
      </c>
      <c r="R10" s="527"/>
    </row>
    <row r="11" spans="1:18" ht="17" thickBot="1" x14ac:dyDescent="0.25">
      <c r="A11" s="235">
        <v>369</v>
      </c>
      <c r="B11" s="221" t="s">
        <v>12</v>
      </c>
      <c r="C11" s="231" t="s">
        <v>1522</v>
      </c>
      <c r="D11" s="230" t="s">
        <v>2556</v>
      </c>
      <c r="E11" s="232" t="s">
        <v>2430</v>
      </c>
      <c r="F11" s="233">
        <v>0</v>
      </c>
      <c r="G11" s="232" t="s">
        <v>37</v>
      </c>
      <c r="H11" s="234">
        <v>42443</v>
      </c>
      <c r="I11" s="274">
        <v>42436</v>
      </c>
      <c r="J11" s="232" t="s">
        <v>1164</v>
      </c>
      <c r="K11" s="232" t="s">
        <v>2557</v>
      </c>
      <c r="L11" s="232" t="s">
        <v>1143</v>
      </c>
      <c r="M11" s="232" t="s">
        <v>1143</v>
      </c>
      <c r="N11" s="232" t="s">
        <v>1143</v>
      </c>
      <c r="O11" s="232" t="s">
        <v>1143</v>
      </c>
      <c r="P11" s="232" t="s">
        <v>2558</v>
      </c>
      <c r="Q11" s="512" t="s">
        <v>151</v>
      </c>
      <c r="R11" s="513"/>
    </row>
    <row r="12" spans="1:18" ht="17" thickBot="1" x14ac:dyDescent="0.25">
      <c r="A12" s="228">
        <v>383</v>
      </c>
      <c r="B12" s="254" t="s">
        <v>36</v>
      </c>
      <c r="C12" s="230" t="s">
        <v>1905</v>
      </c>
      <c r="D12" s="243" t="s">
        <v>37</v>
      </c>
      <c r="E12" s="243" t="s">
        <v>1559</v>
      </c>
      <c r="F12" s="264">
        <v>3.56E-2</v>
      </c>
      <c r="G12" s="243" t="s">
        <v>395</v>
      </c>
      <c r="H12" s="265">
        <v>42461</v>
      </c>
      <c r="I12" s="265">
        <v>42461</v>
      </c>
      <c r="J12" s="243" t="s">
        <v>2521</v>
      </c>
      <c r="K12" s="243" t="s">
        <v>1143</v>
      </c>
      <c r="L12" s="243" t="s">
        <v>1143</v>
      </c>
      <c r="M12" s="243" t="s">
        <v>1143</v>
      </c>
      <c r="N12" s="243" t="s">
        <v>1143</v>
      </c>
      <c r="O12" s="243" t="s">
        <v>2446</v>
      </c>
      <c r="P12" s="243" t="s">
        <v>2522</v>
      </c>
      <c r="Q12" s="532" t="s">
        <v>1645</v>
      </c>
      <c r="R12" s="533"/>
    </row>
    <row r="13" spans="1:18" ht="17" thickBot="1" x14ac:dyDescent="0.25">
      <c r="A13" s="228">
        <v>437</v>
      </c>
      <c r="B13" s="244" t="s">
        <v>16</v>
      </c>
      <c r="C13" s="230" t="s">
        <v>1993</v>
      </c>
      <c r="D13" s="243" t="s">
        <v>37</v>
      </c>
      <c r="E13" s="243" t="s">
        <v>1559</v>
      </c>
      <c r="F13" s="264">
        <v>0</v>
      </c>
      <c r="G13" s="243" t="s">
        <v>395</v>
      </c>
      <c r="H13" s="265">
        <v>42467</v>
      </c>
      <c r="I13" s="265">
        <v>42467</v>
      </c>
      <c r="J13" s="243" t="s">
        <v>2559</v>
      </c>
      <c r="K13" s="243" t="s">
        <v>1143</v>
      </c>
      <c r="L13" s="243" t="s">
        <v>1143</v>
      </c>
      <c r="M13" s="243" t="s">
        <v>1143</v>
      </c>
      <c r="N13" s="243" t="s">
        <v>1143</v>
      </c>
      <c r="O13" s="243" t="s">
        <v>2560</v>
      </c>
      <c r="P13" s="243" t="s">
        <v>2561</v>
      </c>
      <c r="Q13" s="532" t="s">
        <v>1645</v>
      </c>
      <c r="R13" s="533"/>
    </row>
    <row r="14" spans="1:18" ht="17" thickBot="1" x14ac:dyDescent="0.25">
      <c r="A14" s="228">
        <v>478</v>
      </c>
      <c r="B14" s="245" t="s">
        <v>53</v>
      </c>
      <c r="C14" s="230" t="s">
        <v>2562</v>
      </c>
      <c r="D14" s="243" t="s">
        <v>37</v>
      </c>
      <c r="E14" s="243" t="s">
        <v>1559</v>
      </c>
      <c r="F14" s="264">
        <v>0</v>
      </c>
      <c r="G14" s="243" t="s">
        <v>395</v>
      </c>
      <c r="H14" s="265">
        <v>42489</v>
      </c>
      <c r="I14" s="265">
        <v>42490</v>
      </c>
      <c r="J14" s="243" t="s">
        <v>1164</v>
      </c>
      <c r="K14" s="243" t="s">
        <v>1143</v>
      </c>
      <c r="L14" s="243" t="s">
        <v>1143</v>
      </c>
      <c r="M14" s="243" t="s">
        <v>2563</v>
      </c>
      <c r="N14" s="243" t="s">
        <v>1143</v>
      </c>
      <c r="O14" s="243" t="s">
        <v>1143</v>
      </c>
      <c r="P14" s="243" t="s">
        <v>2564</v>
      </c>
      <c r="Q14" s="601" t="s">
        <v>2045</v>
      </c>
      <c r="R14" s="602"/>
    </row>
    <row r="15" spans="1:18" ht="17" thickBot="1" x14ac:dyDescent="0.25">
      <c r="A15" s="228">
        <v>608</v>
      </c>
      <c r="B15" s="244" t="s">
        <v>16</v>
      </c>
      <c r="C15" s="230" t="s">
        <v>2565</v>
      </c>
      <c r="D15" s="243" t="s">
        <v>37</v>
      </c>
      <c r="E15" s="243" t="s">
        <v>1559</v>
      </c>
      <c r="F15" s="264">
        <v>9.6100000000000005E-2</v>
      </c>
      <c r="G15" s="243" t="s">
        <v>395</v>
      </c>
      <c r="H15" s="265">
        <v>42466</v>
      </c>
      <c r="I15" s="265">
        <v>42471</v>
      </c>
      <c r="J15" s="243" t="s">
        <v>2566</v>
      </c>
      <c r="K15" s="243" t="s">
        <v>1143</v>
      </c>
      <c r="L15" s="243" t="s">
        <v>1417</v>
      </c>
      <c r="M15" s="243" t="s">
        <v>1143</v>
      </c>
      <c r="N15" s="243" t="s">
        <v>1143</v>
      </c>
      <c r="O15" s="243" t="s">
        <v>2567</v>
      </c>
      <c r="P15" s="243" t="s">
        <v>2568</v>
      </c>
      <c r="Q15" s="532" t="s">
        <v>1645</v>
      </c>
      <c r="R15" s="533"/>
    </row>
    <row r="16" spans="1:18" ht="17" thickBot="1" x14ac:dyDescent="0.25">
      <c r="A16" s="228">
        <v>623</v>
      </c>
      <c r="B16" s="260" t="s">
        <v>63</v>
      </c>
      <c r="C16" s="230" t="s">
        <v>2523</v>
      </c>
      <c r="D16" s="243" t="s">
        <v>37</v>
      </c>
      <c r="E16" s="243" t="s">
        <v>1181</v>
      </c>
      <c r="F16" s="264">
        <v>0</v>
      </c>
      <c r="G16" s="243" t="s">
        <v>395</v>
      </c>
      <c r="H16" s="265">
        <v>42457</v>
      </c>
      <c r="I16" s="265">
        <v>42480</v>
      </c>
      <c r="J16" s="243" t="s">
        <v>1164</v>
      </c>
      <c r="K16" s="243" t="s">
        <v>1143</v>
      </c>
      <c r="L16" s="243" t="s">
        <v>1143</v>
      </c>
      <c r="M16" s="243" t="s">
        <v>1143</v>
      </c>
      <c r="N16" s="243" t="s">
        <v>1143</v>
      </c>
      <c r="O16" s="243" t="s">
        <v>2524</v>
      </c>
      <c r="P16" s="243" t="s">
        <v>2525</v>
      </c>
      <c r="Q16" s="555" t="s">
        <v>113</v>
      </c>
      <c r="R16" s="556"/>
    </row>
    <row r="17" spans="1:18" ht="17" thickBot="1" x14ac:dyDescent="0.25">
      <c r="A17" s="228">
        <v>645</v>
      </c>
      <c r="B17" s="275" t="s">
        <v>182</v>
      </c>
      <c r="C17" s="230" t="s">
        <v>1642</v>
      </c>
      <c r="D17" s="243" t="s">
        <v>37</v>
      </c>
      <c r="E17" s="243" t="s">
        <v>1559</v>
      </c>
      <c r="F17" s="264">
        <v>0.1046</v>
      </c>
      <c r="G17" s="243" t="s">
        <v>395</v>
      </c>
      <c r="H17" s="265">
        <v>42470</v>
      </c>
      <c r="I17" s="265">
        <v>42489</v>
      </c>
      <c r="J17" s="243" t="s">
        <v>1164</v>
      </c>
      <c r="K17" s="243" t="s">
        <v>1143</v>
      </c>
      <c r="L17" s="243" t="s">
        <v>1143</v>
      </c>
      <c r="M17" s="243" t="s">
        <v>2569</v>
      </c>
      <c r="N17" s="243" t="s">
        <v>1143</v>
      </c>
      <c r="O17" s="243" t="s">
        <v>1143</v>
      </c>
      <c r="P17" s="243" t="s">
        <v>2570</v>
      </c>
      <c r="Q17" s="532" t="s">
        <v>1645</v>
      </c>
      <c r="R17" s="533"/>
    </row>
    <row r="18" spans="1:18" ht="18" thickBot="1" x14ac:dyDescent="0.25">
      <c r="A18" s="228">
        <v>703</v>
      </c>
      <c r="B18" s="259" t="s">
        <v>337</v>
      </c>
      <c r="C18" s="230" t="s">
        <v>2526</v>
      </c>
      <c r="D18" s="243" t="s">
        <v>37</v>
      </c>
      <c r="E18" s="243" t="s">
        <v>1559</v>
      </c>
      <c r="F18" s="264">
        <v>3.1E-2</v>
      </c>
      <c r="G18" s="243" t="s">
        <v>395</v>
      </c>
      <c r="H18" s="265">
        <v>42460</v>
      </c>
      <c r="I18" s="265">
        <v>42461</v>
      </c>
      <c r="J18" s="243" t="s">
        <v>2527</v>
      </c>
      <c r="K18" s="243" t="s">
        <v>1143</v>
      </c>
      <c r="L18" s="243" t="s">
        <v>1143</v>
      </c>
      <c r="M18" s="243" t="s">
        <v>1143</v>
      </c>
      <c r="N18" s="243" t="s">
        <v>1143</v>
      </c>
      <c r="O18" s="243" t="s">
        <v>1143</v>
      </c>
      <c r="P18" s="243" t="s">
        <v>2528</v>
      </c>
      <c r="Q18" s="555" t="s">
        <v>113</v>
      </c>
      <c r="R18" s="556"/>
    </row>
    <row r="19" spans="1:18" ht="17" thickBot="1" x14ac:dyDescent="0.25">
      <c r="A19" s="228">
        <v>794</v>
      </c>
      <c r="B19" s="229" t="s">
        <v>102</v>
      </c>
      <c r="C19" s="230" t="s">
        <v>2348</v>
      </c>
      <c r="D19" s="243" t="s">
        <v>37</v>
      </c>
      <c r="E19" s="243" t="s">
        <v>2420</v>
      </c>
      <c r="F19" s="264">
        <v>3.2800000000000003E-2</v>
      </c>
      <c r="G19" s="243" t="s">
        <v>395</v>
      </c>
      <c r="H19" s="265">
        <v>42459</v>
      </c>
      <c r="I19" s="265">
        <v>42461</v>
      </c>
      <c r="J19" s="243" t="s">
        <v>2529</v>
      </c>
      <c r="K19" s="243" t="s">
        <v>2530</v>
      </c>
      <c r="L19" s="243" t="s">
        <v>1143</v>
      </c>
      <c r="M19" s="243" t="s">
        <v>1143</v>
      </c>
      <c r="N19" s="243" t="s">
        <v>1143</v>
      </c>
      <c r="O19" s="243" t="s">
        <v>2531</v>
      </c>
      <c r="P19" s="243" t="s">
        <v>2532</v>
      </c>
      <c r="Q19" s="555" t="s">
        <v>113</v>
      </c>
      <c r="R19" s="556"/>
    </row>
    <row r="20" spans="1:18" ht="17" thickBot="1" x14ac:dyDescent="0.25">
      <c r="A20" s="237">
        <v>840</v>
      </c>
      <c r="B20" s="244" t="s">
        <v>16</v>
      </c>
      <c r="C20" s="276" t="s">
        <v>2571</v>
      </c>
      <c r="D20" s="240" t="s">
        <v>37</v>
      </c>
      <c r="E20" s="240" t="s">
        <v>1559</v>
      </c>
      <c r="F20" s="241">
        <v>0</v>
      </c>
      <c r="G20" s="240" t="s">
        <v>395</v>
      </c>
      <c r="H20" s="240" t="s">
        <v>2572</v>
      </c>
      <c r="I20" s="242">
        <v>42471</v>
      </c>
      <c r="J20" s="243" t="s">
        <v>1344</v>
      </c>
      <c r="K20" s="243" t="s">
        <v>1143</v>
      </c>
      <c r="L20" s="243" t="s">
        <v>1143</v>
      </c>
      <c r="M20" s="243" t="s">
        <v>1143</v>
      </c>
      <c r="N20" s="243" t="s">
        <v>1143</v>
      </c>
      <c r="O20" s="243" t="s">
        <v>2573</v>
      </c>
      <c r="P20" s="243" t="s">
        <v>2574</v>
      </c>
      <c r="Q20" s="532" t="s">
        <v>1645</v>
      </c>
      <c r="R20" s="533"/>
    </row>
    <row r="21" spans="1:18" ht="18" thickBot="1" x14ac:dyDescent="0.25">
      <c r="A21" s="215">
        <v>851</v>
      </c>
      <c r="B21" s="259" t="s">
        <v>337</v>
      </c>
      <c r="C21" s="216" t="s">
        <v>2575</v>
      </c>
      <c r="D21" s="277" t="s">
        <v>37</v>
      </c>
      <c r="E21" s="277" t="s">
        <v>1702</v>
      </c>
      <c r="F21" s="278">
        <v>1.2500000000000001E-2</v>
      </c>
      <c r="G21" s="277" t="s">
        <v>395</v>
      </c>
      <c r="H21" s="279">
        <v>42472</v>
      </c>
      <c r="I21" s="279">
        <v>42472</v>
      </c>
      <c r="J21" s="243" t="s">
        <v>1164</v>
      </c>
      <c r="K21" s="243" t="s">
        <v>1143</v>
      </c>
      <c r="L21" s="243" t="s">
        <v>1143</v>
      </c>
      <c r="M21" s="243" t="s">
        <v>1143</v>
      </c>
      <c r="N21" s="243" t="s">
        <v>1143</v>
      </c>
      <c r="O21" s="243" t="s">
        <v>2576</v>
      </c>
      <c r="P21" s="243" t="s">
        <v>2577</v>
      </c>
      <c r="Q21" s="512" t="s">
        <v>151</v>
      </c>
      <c r="R21" s="513"/>
    </row>
    <row r="22" spans="1:18" ht="18" thickBot="1" x14ac:dyDescent="0.25">
      <c r="A22" s="498">
        <v>896</v>
      </c>
      <c r="B22" s="604" t="s">
        <v>12</v>
      </c>
      <c r="C22" s="498" t="s">
        <v>1557</v>
      </c>
      <c r="D22" s="498" t="s">
        <v>1141</v>
      </c>
      <c r="E22" s="502" t="s">
        <v>1559</v>
      </c>
      <c r="F22" s="504">
        <v>0</v>
      </c>
      <c r="G22" s="502" t="s">
        <v>37</v>
      </c>
      <c r="H22" s="280">
        <v>42430</v>
      </c>
      <c r="I22" s="280">
        <v>42464</v>
      </c>
      <c r="J22" s="223" t="s">
        <v>2578</v>
      </c>
      <c r="K22" s="223" t="s">
        <v>1143</v>
      </c>
      <c r="L22" s="223" t="s">
        <v>1143</v>
      </c>
      <c r="M22" s="223" t="s">
        <v>1143</v>
      </c>
      <c r="N22" s="223" t="s">
        <v>1143</v>
      </c>
      <c r="O22" s="223" t="s">
        <v>1173</v>
      </c>
      <c r="P22" s="223" t="s">
        <v>2579</v>
      </c>
      <c r="Q22" s="608" t="s">
        <v>113</v>
      </c>
      <c r="R22" s="609"/>
    </row>
    <row r="23" spans="1:18" ht="18" thickBot="1" x14ac:dyDescent="0.25">
      <c r="A23" s="603"/>
      <c r="B23" s="605"/>
      <c r="C23" s="603"/>
      <c r="D23" s="603"/>
      <c r="E23" s="606"/>
      <c r="F23" s="607"/>
      <c r="G23" s="606"/>
      <c r="H23" s="510" t="s">
        <v>1145</v>
      </c>
      <c r="I23" s="511"/>
      <c r="J23" s="219" t="s">
        <v>2580</v>
      </c>
      <c r="K23" s="219" t="s">
        <v>1143</v>
      </c>
      <c r="L23" s="219" t="s">
        <v>1143</v>
      </c>
      <c r="M23" s="219" t="s">
        <v>1143</v>
      </c>
      <c r="N23" s="219" t="s">
        <v>1143</v>
      </c>
      <c r="O23" s="219" t="s">
        <v>1277</v>
      </c>
      <c r="P23" s="219" t="s">
        <v>2581</v>
      </c>
      <c r="Q23" s="610"/>
      <c r="R23" s="611"/>
    </row>
    <row r="24" spans="1:18" ht="18" thickBot="1" x14ac:dyDescent="0.25">
      <c r="A24" s="220">
        <v>925</v>
      </c>
      <c r="B24" s="259" t="s">
        <v>337</v>
      </c>
      <c r="C24" s="222" t="s">
        <v>2582</v>
      </c>
      <c r="D24" s="243" t="s">
        <v>37</v>
      </c>
      <c r="E24" s="223" t="s">
        <v>2430</v>
      </c>
      <c r="F24" s="224">
        <v>1.0699999999999999E-2</v>
      </c>
      <c r="G24" s="243" t="s">
        <v>395</v>
      </c>
      <c r="H24" s="265">
        <v>42480</v>
      </c>
      <c r="I24" s="265">
        <v>42480</v>
      </c>
      <c r="J24" s="243" t="s">
        <v>1164</v>
      </c>
      <c r="K24" s="243" t="s">
        <v>2583</v>
      </c>
      <c r="L24" s="243" t="s">
        <v>1143</v>
      </c>
      <c r="M24" s="243" t="s">
        <v>1143</v>
      </c>
      <c r="N24" s="243" t="s">
        <v>1221</v>
      </c>
      <c r="O24" s="243" t="s">
        <v>1143</v>
      </c>
      <c r="P24" s="243" t="s">
        <v>2584</v>
      </c>
      <c r="Q24" s="540" t="s">
        <v>115</v>
      </c>
      <c r="R24" s="541"/>
    </row>
    <row r="25" spans="1:18" ht="17" thickBot="1" x14ac:dyDescent="0.25">
      <c r="A25" s="228">
        <v>992</v>
      </c>
      <c r="B25" s="245" t="s">
        <v>53</v>
      </c>
      <c r="C25" s="230" t="s">
        <v>2508</v>
      </c>
      <c r="D25" s="243" t="s">
        <v>37</v>
      </c>
      <c r="E25" s="243" t="s">
        <v>2430</v>
      </c>
      <c r="F25" s="264">
        <v>0</v>
      </c>
      <c r="G25" s="243" t="s">
        <v>395</v>
      </c>
      <c r="H25" s="265">
        <v>42460</v>
      </c>
      <c r="I25" s="265">
        <v>42461</v>
      </c>
      <c r="J25" s="243" t="s">
        <v>2509</v>
      </c>
      <c r="K25" s="243" t="s">
        <v>2510</v>
      </c>
      <c r="L25" s="243" t="s">
        <v>1143</v>
      </c>
      <c r="M25" s="243" t="s">
        <v>1143</v>
      </c>
      <c r="N25" s="243" t="s">
        <v>1143</v>
      </c>
      <c r="O25" s="243" t="s">
        <v>2511</v>
      </c>
      <c r="P25" s="243" t="s">
        <v>2512</v>
      </c>
      <c r="Q25" s="540" t="s">
        <v>115</v>
      </c>
      <c r="R25" s="541"/>
    </row>
    <row r="26" spans="1:18" ht="17" thickBot="1" x14ac:dyDescent="0.25">
      <c r="A26" s="281">
        <v>992</v>
      </c>
      <c r="B26" s="282" t="s">
        <v>53</v>
      </c>
      <c r="C26" s="276" t="s">
        <v>2508</v>
      </c>
      <c r="D26" s="240" t="s">
        <v>37</v>
      </c>
      <c r="E26" s="240" t="s">
        <v>1559</v>
      </c>
      <c r="F26" s="241">
        <v>2.9499999999999998E-2</v>
      </c>
      <c r="G26" s="240" t="s">
        <v>395</v>
      </c>
      <c r="H26" s="242">
        <v>42479</v>
      </c>
      <c r="I26" s="242">
        <v>42482</v>
      </c>
      <c r="J26" s="240" t="s">
        <v>2585</v>
      </c>
      <c r="K26" s="240" t="s">
        <v>2586</v>
      </c>
      <c r="L26" s="240" t="s">
        <v>1143</v>
      </c>
      <c r="M26" s="240" t="s">
        <v>1143</v>
      </c>
      <c r="N26" s="240" t="s">
        <v>1143</v>
      </c>
      <c r="O26" s="240" t="s">
        <v>2587</v>
      </c>
      <c r="P26" s="240" t="s">
        <v>2588</v>
      </c>
      <c r="Q26" s="540" t="s">
        <v>115</v>
      </c>
      <c r="R26" s="541"/>
    </row>
    <row r="27" spans="1:18" ht="17" thickBot="1" x14ac:dyDescent="0.25">
      <c r="A27" s="215">
        <v>993</v>
      </c>
      <c r="B27" s="283" t="s">
        <v>53</v>
      </c>
      <c r="C27" s="216" t="s">
        <v>2589</v>
      </c>
      <c r="D27" s="277" t="s">
        <v>37</v>
      </c>
      <c r="E27" s="277" t="s">
        <v>1559</v>
      </c>
      <c r="F27" s="278">
        <v>8.8999999999999999E-3</v>
      </c>
      <c r="G27" s="277" t="s">
        <v>395</v>
      </c>
      <c r="H27" s="279">
        <v>42485</v>
      </c>
      <c r="I27" s="279">
        <v>42489</v>
      </c>
      <c r="J27" s="277" t="s">
        <v>1164</v>
      </c>
      <c r="K27" s="277" t="s">
        <v>2590</v>
      </c>
      <c r="L27" s="277" t="s">
        <v>1143</v>
      </c>
      <c r="M27" s="277" t="s">
        <v>1143</v>
      </c>
      <c r="N27" s="277" t="s">
        <v>1143</v>
      </c>
      <c r="O27" s="277" t="s">
        <v>2591</v>
      </c>
      <c r="P27" s="277" t="s">
        <v>2592</v>
      </c>
      <c r="Q27" s="540" t="s">
        <v>115</v>
      </c>
      <c r="R27" s="541"/>
    </row>
    <row r="28" spans="1:18" ht="17" thickBot="1" x14ac:dyDescent="0.25">
      <c r="A28" s="256" t="s">
        <v>37</v>
      </c>
      <c r="B28" s="262" t="s">
        <v>64</v>
      </c>
      <c r="C28" s="257" t="s">
        <v>1472</v>
      </c>
      <c r="D28" s="542" t="s">
        <v>1473</v>
      </c>
      <c r="E28" s="543"/>
      <c r="F28" s="543"/>
      <c r="G28" s="544"/>
      <c r="H28" s="542" t="s">
        <v>99</v>
      </c>
      <c r="I28" s="544"/>
      <c r="J28" s="263" t="s">
        <v>2593</v>
      </c>
      <c r="K28" s="263" t="s">
        <v>2594</v>
      </c>
      <c r="L28" s="263" t="s">
        <v>1143</v>
      </c>
      <c r="M28" s="263" t="s">
        <v>1143</v>
      </c>
      <c r="N28" s="263" t="s">
        <v>1143</v>
      </c>
      <c r="O28" s="263" t="s">
        <v>1143</v>
      </c>
      <c r="P28" s="263" t="s">
        <v>2595</v>
      </c>
      <c r="Q28" s="563" t="s">
        <v>646</v>
      </c>
      <c r="R28" s="539"/>
    </row>
    <row r="29" spans="1:18" ht="17" thickBot="1" x14ac:dyDescent="0.25">
      <c r="A29" s="546" t="s">
        <v>2472</v>
      </c>
      <c r="B29" s="547"/>
      <c r="C29" s="612"/>
      <c r="D29" s="534">
        <v>24</v>
      </c>
      <c r="E29" s="535"/>
      <c r="F29" s="535"/>
      <c r="G29" s="535"/>
      <c r="H29" s="535"/>
      <c r="I29" s="613"/>
      <c r="J29" s="254" t="s">
        <v>2596</v>
      </c>
      <c r="K29" s="254" t="s">
        <v>2597</v>
      </c>
      <c r="L29" s="254" t="s">
        <v>2543</v>
      </c>
      <c r="M29" s="254" t="s">
        <v>2598</v>
      </c>
      <c r="N29" s="254" t="s">
        <v>383</v>
      </c>
      <c r="O29" s="254" t="s">
        <v>2599</v>
      </c>
      <c r="P29" s="550" t="s">
        <v>2600</v>
      </c>
      <c r="Q29" s="551"/>
      <c r="R29" s="614"/>
    </row>
    <row r="30" spans="1:18" ht="17" thickBot="1" x14ac:dyDescent="0.25">
      <c r="A30" s="588" t="s">
        <v>2477</v>
      </c>
      <c r="B30" s="589"/>
      <c r="C30" s="589"/>
      <c r="D30" s="589"/>
      <c r="E30" s="589"/>
      <c r="F30" s="589"/>
      <c r="G30" s="589"/>
      <c r="H30" s="589"/>
      <c r="I30" s="590"/>
      <c r="J30" s="284" t="s">
        <v>2601</v>
      </c>
      <c r="K30" s="285" t="s">
        <v>2602</v>
      </c>
      <c r="L30" s="285" t="s">
        <v>2543</v>
      </c>
      <c r="M30" s="285" t="s">
        <v>2603</v>
      </c>
      <c r="N30" s="285" t="s">
        <v>2604</v>
      </c>
      <c r="O30" s="285" t="s">
        <v>2605</v>
      </c>
      <c r="P30" s="563" t="s">
        <v>2606</v>
      </c>
      <c r="Q30" s="538"/>
      <c r="R30" s="539"/>
    </row>
  </sheetData>
  <mergeCells count="42">
    <mergeCell ref="A30:I30"/>
    <mergeCell ref="P30:R30"/>
    <mergeCell ref="D28:G28"/>
    <mergeCell ref="H28:I28"/>
    <mergeCell ref="Q28:R28"/>
    <mergeCell ref="A29:C29"/>
    <mergeCell ref="D29:I29"/>
    <mergeCell ref="P29:R29"/>
    <mergeCell ref="Q27:R27"/>
    <mergeCell ref="Q19:R19"/>
    <mergeCell ref="Q20:R20"/>
    <mergeCell ref="Q21:R21"/>
    <mergeCell ref="A22:A23"/>
    <mergeCell ref="B22:B23"/>
    <mergeCell ref="C22:C23"/>
    <mergeCell ref="D22:D23"/>
    <mergeCell ref="E22:E23"/>
    <mergeCell ref="F22:F23"/>
    <mergeCell ref="G22:G23"/>
    <mergeCell ref="Q22:R23"/>
    <mergeCell ref="H23:I23"/>
    <mergeCell ref="Q24:R24"/>
    <mergeCell ref="Q25:R25"/>
    <mergeCell ref="Q26:R26"/>
    <mergeCell ref="Q18:R18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6:R6"/>
    <mergeCell ref="A1:B1"/>
    <mergeCell ref="A2:R2"/>
    <mergeCell ref="Q3:R3"/>
    <mergeCell ref="Q4:R4"/>
    <mergeCell ref="Q5:R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Q31"/>
  <sheetViews>
    <sheetView zoomScale="80" zoomScaleNormal="80" workbookViewId="0">
      <selection activeCell="A23" sqref="A23:BA23"/>
    </sheetView>
  </sheetViews>
  <sheetFormatPr baseColWidth="10" defaultColWidth="9.1640625" defaultRowHeight="15" x14ac:dyDescent="0.2"/>
  <cols>
    <col min="1" max="1" width="9.1640625" style="4"/>
    <col min="2" max="2" width="15" style="4" bestFit="1" customWidth="1"/>
    <col min="3" max="3" width="25.83203125" style="4" bestFit="1" customWidth="1"/>
    <col min="4" max="4" width="21" style="4" bestFit="1" customWidth="1"/>
    <col min="5" max="5" width="15.83203125" style="4" bestFit="1" customWidth="1"/>
    <col min="6" max="7" width="9.1640625" style="4"/>
    <col min="8" max="8" width="18.6640625" style="4" bestFit="1" customWidth="1"/>
    <col min="9" max="9" width="20.33203125" style="4" bestFit="1" customWidth="1"/>
    <col min="10" max="11" width="18.33203125" style="4" bestFit="1" customWidth="1"/>
    <col min="12" max="12" width="9.1640625" style="4"/>
    <col min="13" max="13" width="18.33203125" style="4" bestFit="1" customWidth="1"/>
    <col min="14" max="14" width="9.1640625" style="4"/>
    <col min="15" max="15" width="20.1640625" style="4" bestFit="1" customWidth="1"/>
    <col min="16" max="16" width="21.33203125" style="4" bestFit="1" customWidth="1"/>
    <col min="17" max="17" width="19" style="4" bestFit="1" customWidth="1"/>
    <col min="18" max="16384" width="9.1640625" style="4"/>
  </cols>
  <sheetData>
    <row r="1" spans="1:17" ht="16" x14ac:dyDescent="0.2">
      <c r="A1" s="477" t="s">
        <v>1137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</row>
    <row r="2" spans="1:17" ht="16" x14ac:dyDescent="0.2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</row>
    <row r="3" spans="1:17" ht="34" x14ac:dyDescent="0.2">
      <c r="A3" s="88" t="s">
        <v>279</v>
      </c>
      <c r="B3" s="88" t="s">
        <v>34</v>
      </c>
      <c r="C3" s="88" t="s">
        <v>73</v>
      </c>
      <c r="D3" s="88"/>
      <c r="E3" s="88" t="s">
        <v>1138</v>
      </c>
      <c r="F3" s="88"/>
      <c r="G3" s="88"/>
      <c r="H3" s="88" t="s">
        <v>283</v>
      </c>
      <c r="I3" s="88" t="s">
        <v>1210</v>
      </c>
      <c r="J3" s="88" t="s">
        <v>285</v>
      </c>
      <c r="K3" s="88" t="s">
        <v>286</v>
      </c>
      <c r="L3" s="88" t="s">
        <v>287</v>
      </c>
      <c r="M3" s="88" t="s">
        <v>288</v>
      </c>
      <c r="N3" s="88" t="s">
        <v>289</v>
      </c>
      <c r="O3" s="88" t="s">
        <v>290</v>
      </c>
      <c r="P3" s="88" t="s">
        <v>24</v>
      </c>
      <c r="Q3" s="89" t="s">
        <v>380</v>
      </c>
    </row>
    <row r="4" spans="1:17" ht="16" x14ac:dyDescent="0.2">
      <c r="A4" s="88">
        <v>41</v>
      </c>
      <c r="B4" s="115" t="s">
        <v>102</v>
      </c>
      <c r="C4" s="88" t="s">
        <v>1581</v>
      </c>
      <c r="D4" s="88" t="s">
        <v>37</v>
      </c>
      <c r="E4" s="88" t="s">
        <v>293</v>
      </c>
      <c r="F4" s="88" t="s">
        <v>37</v>
      </c>
      <c r="G4" s="88" t="s">
        <v>395</v>
      </c>
      <c r="H4" s="148">
        <v>42499</v>
      </c>
      <c r="I4" s="148">
        <v>42491</v>
      </c>
      <c r="J4" s="88" t="s">
        <v>1582</v>
      </c>
      <c r="K4" s="88" t="s">
        <v>1583</v>
      </c>
      <c r="L4" s="88" t="s">
        <v>1143</v>
      </c>
      <c r="M4" s="88" t="s">
        <v>1143</v>
      </c>
      <c r="N4" s="88" t="s">
        <v>1143</v>
      </c>
      <c r="O4" s="88" t="s">
        <v>1143</v>
      </c>
      <c r="P4" s="88" t="s">
        <v>1584</v>
      </c>
      <c r="Q4" s="116" t="s">
        <v>113</v>
      </c>
    </row>
    <row r="5" spans="1:17" ht="16" x14ac:dyDescent="0.2">
      <c r="A5" s="88">
        <v>49</v>
      </c>
      <c r="B5" s="149" t="s">
        <v>337</v>
      </c>
      <c r="C5" s="88" t="s">
        <v>1585</v>
      </c>
      <c r="D5" s="88" t="s">
        <v>37</v>
      </c>
      <c r="E5" s="88" t="s">
        <v>293</v>
      </c>
      <c r="F5" s="88" t="s">
        <v>37</v>
      </c>
      <c r="G5" s="88" t="s">
        <v>395</v>
      </c>
      <c r="H5" s="148">
        <v>42471</v>
      </c>
      <c r="I5" s="148">
        <v>42491</v>
      </c>
      <c r="J5" s="88" t="s">
        <v>1586</v>
      </c>
      <c r="K5" s="88" t="s">
        <v>1587</v>
      </c>
      <c r="L5" s="88" t="s">
        <v>1143</v>
      </c>
      <c r="M5" s="88" t="s">
        <v>1143</v>
      </c>
      <c r="N5" s="88" t="s">
        <v>1143</v>
      </c>
      <c r="O5" s="88" t="s">
        <v>1588</v>
      </c>
      <c r="P5" s="88" t="s">
        <v>1589</v>
      </c>
      <c r="Q5" s="115" t="s">
        <v>151</v>
      </c>
    </row>
    <row r="6" spans="1:17" ht="16" x14ac:dyDescent="0.2">
      <c r="A6" s="88">
        <v>165</v>
      </c>
      <c r="B6" s="113" t="s">
        <v>63</v>
      </c>
      <c r="C6" s="88" t="s">
        <v>1590</v>
      </c>
      <c r="D6" s="88" t="s">
        <v>37</v>
      </c>
      <c r="E6" s="88" t="s">
        <v>293</v>
      </c>
      <c r="F6" s="88" t="s">
        <v>37</v>
      </c>
      <c r="G6" s="88" t="s">
        <v>395</v>
      </c>
      <c r="H6" s="148">
        <v>42509</v>
      </c>
      <c r="I6" s="148">
        <v>42491</v>
      </c>
      <c r="J6" s="88" t="s">
        <v>1591</v>
      </c>
      <c r="K6" s="88" t="s">
        <v>1143</v>
      </c>
      <c r="L6" s="88" t="s">
        <v>1143</v>
      </c>
      <c r="M6" s="88" t="s">
        <v>1143</v>
      </c>
      <c r="N6" s="88" t="s">
        <v>1143</v>
      </c>
      <c r="O6" s="88" t="s">
        <v>1592</v>
      </c>
      <c r="P6" s="88" t="s">
        <v>1593</v>
      </c>
      <c r="Q6" s="118" t="s">
        <v>655</v>
      </c>
    </row>
    <row r="7" spans="1:17" ht="16" x14ac:dyDescent="0.2">
      <c r="A7" s="88">
        <v>205</v>
      </c>
      <c r="B7" s="113" t="s">
        <v>63</v>
      </c>
      <c r="C7" s="88" t="s">
        <v>657</v>
      </c>
      <c r="D7" s="88" t="s">
        <v>1594</v>
      </c>
      <c r="E7" s="88" t="s">
        <v>293</v>
      </c>
      <c r="F7" s="88" t="s">
        <v>37</v>
      </c>
      <c r="G7" s="88" t="s">
        <v>395</v>
      </c>
      <c r="H7" s="148">
        <v>42509</v>
      </c>
      <c r="I7" s="148">
        <v>42468</v>
      </c>
      <c r="J7" s="88" t="s">
        <v>1595</v>
      </c>
      <c r="K7" s="88" t="s">
        <v>1596</v>
      </c>
      <c r="L7" s="88" t="s">
        <v>1143</v>
      </c>
      <c r="M7" s="88" t="s">
        <v>1597</v>
      </c>
      <c r="N7" s="88" t="s">
        <v>1143</v>
      </c>
      <c r="O7" s="88" t="s">
        <v>1143</v>
      </c>
      <c r="P7" s="88" t="s">
        <v>1598</v>
      </c>
      <c r="Q7" s="113" t="s">
        <v>1153</v>
      </c>
    </row>
    <row r="8" spans="1:17" ht="16" x14ac:dyDescent="0.2">
      <c r="A8" s="88">
        <v>336</v>
      </c>
      <c r="B8" s="108" t="s">
        <v>36</v>
      </c>
      <c r="C8" s="88" t="s">
        <v>1599</v>
      </c>
      <c r="D8" s="88" t="s">
        <v>37</v>
      </c>
      <c r="E8" s="88" t="s">
        <v>293</v>
      </c>
      <c r="F8" s="88" t="s">
        <v>37</v>
      </c>
      <c r="G8" s="88" t="s">
        <v>395</v>
      </c>
      <c r="H8" s="148">
        <v>42507</v>
      </c>
      <c r="I8" s="148">
        <v>42506</v>
      </c>
      <c r="J8" s="88" t="s">
        <v>1164</v>
      </c>
      <c r="K8" s="88" t="s">
        <v>1600</v>
      </c>
      <c r="L8" s="88" t="s">
        <v>1143</v>
      </c>
      <c r="M8" s="88" t="s">
        <v>1143</v>
      </c>
      <c r="N8" s="88" t="s">
        <v>1143</v>
      </c>
      <c r="O8" s="88" t="s">
        <v>1143</v>
      </c>
      <c r="P8" s="88" t="s">
        <v>1601</v>
      </c>
      <c r="Q8" s="119" t="s">
        <v>1174</v>
      </c>
    </row>
    <row r="9" spans="1:17" ht="16" x14ac:dyDescent="0.2">
      <c r="A9" s="88">
        <v>336</v>
      </c>
      <c r="B9" s="108" t="s">
        <v>36</v>
      </c>
      <c r="C9" s="88" t="s">
        <v>1599</v>
      </c>
      <c r="D9" s="88" t="s">
        <v>37</v>
      </c>
      <c r="E9" s="88" t="s">
        <v>293</v>
      </c>
      <c r="F9" s="88" t="s">
        <v>37</v>
      </c>
      <c r="G9" s="88" t="s">
        <v>395</v>
      </c>
      <c r="H9" s="148">
        <v>42522</v>
      </c>
      <c r="I9" s="148">
        <v>42506</v>
      </c>
      <c r="J9" s="88" t="s">
        <v>1164</v>
      </c>
      <c r="K9" s="88" t="s">
        <v>1602</v>
      </c>
      <c r="L9" s="88" t="s">
        <v>1143</v>
      </c>
      <c r="M9" s="88" t="s">
        <v>1143</v>
      </c>
      <c r="N9" s="88" t="s">
        <v>1143</v>
      </c>
      <c r="O9" s="88" t="s">
        <v>1549</v>
      </c>
      <c r="P9" s="88" t="s">
        <v>1603</v>
      </c>
      <c r="Q9" s="119" t="s">
        <v>1174</v>
      </c>
    </row>
    <row r="10" spans="1:17" ht="16" x14ac:dyDescent="0.2">
      <c r="A10" s="88">
        <v>337</v>
      </c>
      <c r="B10" s="116" t="s">
        <v>12</v>
      </c>
      <c r="C10" s="88" t="s">
        <v>1604</v>
      </c>
      <c r="D10" s="88" t="s">
        <v>37</v>
      </c>
      <c r="E10" s="88" t="s">
        <v>313</v>
      </c>
      <c r="F10" s="150">
        <v>3.5499999999999997E-2</v>
      </c>
      <c r="G10" s="88" t="s">
        <v>395</v>
      </c>
      <c r="H10" s="148">
        <v>42520</v>
      </c>
      <c r="I10" s="148">
        <v>42491</v>
      </c>
      <c r="J10" s="88" t="s">
        <v>1605</v>
      </c>
      <c r="K10" s="88" t="s">
        <v>1143</v>
      </c>
      <c r="L10" s="88" t="s">
        <v>1143</v>
      </c>
      <c r="M10" s="88" t="s">
        <v>1606</v>
      </c>
      <c r="N10" s="88" t="s">
        <v>1607</v>
      </c>
      <c r="O10" s="88" t="s">
        <v>1143</v>
      </c>
      <c r="P10" s="88" t="s">
        <v>1608</v>
      </c>
      <c r="Q10" s="115" t="s">
        <v>151</v>
      </c>
    </row>
    <row r="11" spans="1:17" ht="16" x14ac:dyDescent="0.2">
      <c r="A11" s="88">
        <v>350</v>
      </c>
      <c r="B11" s="108" t="s">
        <v>36</v>
      </c>
      <c r="C11" s="88" t="s">
        <v>1609</v>
      </c>
      <c r="D11" s="88" t="s">
        <v>37</v>
      </c>
      <c r="E11" s="88" t="s">
        <v>313</v>
      </c>
      <c r="F11" s="150">
        <v>2.29E-2</v>
      </c>
      <c r="G11" s="88" t="s">
        <v>395</v>
      </c>
      <c r="H11" s="148">
        <v>42509</v>
      </c>
      <c r="I11" s="148">
        <v>42492</v>
      </c>
      <c r="J11" s="88" t="s">
        <v>1610</v>
      </c>
      <c r="K11" s="88" t="s">
        <v>1611</v>
      </c>
      <c r="L11" s="88" t="s">
        <v>1143</v>
      </c>
      <c r="M11" s="88" t="s">
        <v>1549</v>
      </c>
      <c r="N11" s="88" t="s">
        <v>1143</v>
      </c>
      <c r="O11" s="88" t="s">
        <v>1143</v>
      </c>
      <c r="P11" s="88" t="s">
        <v>1612</v>
      </c>
      <c r="Q11" s="119" t="s">
        <v>1174</v>
      </c>
    </row>
    <row r="12" spans="1:17" ht="16" x14ac:dyDescent="0.2">
      <c r="A12" s="88">
        <v>352</v>
      </c>
      <c r="B12" s="113" t="s">
        <v>63</v>
      </c>
      <c r="C12" s="88" t="s">
        <v>1613</v>
      </c>
      <c r="D12" s="88" t="s">
        <v>37</v>
      </c>
      <c r="E12" s="88" t="s">
        <v>313</v>
      </c>
      <c r="F12" s="150">
        <v>2.5499999999999998E-2</v>
      </c>
      <c r="G12" s="88" t="s">
        <v>395</v>
      </c>
      <c r="H12" s="148">
        <v>42514</v>
      </c>
      <c r="I12" s="148">
        <v>42513</v>
      </c>
      <c r="J12" s="88" t="s">
        <v>1164</v>
      </c>
      <c r="K12" s="88" t="s">
        <v>1614</v>
      </c>
      <c r="L12" s="88" t="s">
        <v>1615</v>
      </c>
      <c r="M12" s="88" t="s">
        <v>1143</v>
      </c>
      <c r="N12" s="88" t="s">
        <v>1143</v>
      </c>
      <c r="O12" s="88" t="s">
        <v>1143</v>
      </c>
      <c r="P12" s="88" t="s">
        <v>1616</v>
      </c>
      <c r="Q12" s="113" t="s">
        <v>1153</v>
      </c>
    </row>
    <row r="13" spans="1:17" ht="16" x14ac:dyDescent="0.2">
      <c r="A13" s="88">
        <v>369</v>
      </c>
      <c r="B13" s="116" t="s">
        <v>12</v>
      </c>
      <c r="C13" s="109" t="s">
        <v>1522</v>
      </c>
      <c r="D13" s="88" t="s">
        <v>1617</v>
      </c>
      <c r="E13" s="88" t="s">
        <v>293</v>
      </c>
      <c r="F13" s="88" t="s">
        <v>37</v>
      </c>
      <c r="G13" s="88" t="s">
        <v>395</v>
      </c>
      <c r="H13" s="148">
        <v>42466</v>
      </c>
      <c r="I13" s="148">
        <v>42461</v>
      </c>
      <c r="J13" s="88" t="s">
        <v>1423</v>
      </c>
      <c r="K13" s="88" t="s">
        <v>1618</v>
      </c>
      <c r="L13" s="88" t="s">
        <v>1143</v>
      </c>
      <c r="M13" s="88" t="s">
        <v>1143</v>
      </c>
      <c r="N13" s="88" t="s">
        <v>1143</v>
      </c>
      <c r="O13" s="88" t="s">
        <v>1143</v>
      </c>
      <c r="P13" s="88" t="s">
        <v>1619</v>
      </c>
      <c r="Q13" s="115" t="s">
        <v>151</v>
      </c>
    </row>
    <row r="14" spans="1:17" ht="16" x14ac:dyDescent="0.2">
      <c r="A14" s="88">
        <v>386</v>
      </c>
      <c r="B14" s="116" t="s">
        <v>13</v>
      </c>
      <c r="C14" s="88" t="s">
        <v>1620</v>
      </c>
      <c r="D14" s="88" t="s">
        <v>37</v>
      </c>
      <c r="E14" s="88" t="s">
        <v>293</v>
      </c>
      <c r="F14" s="88" t="s">
        <v>37</v>
      </c>
      <c r="G14" s="88" t="s">
        <v>395</v>
      </c>
      <c r="H14" s="148">
        <v>42489</v>
      </c>
      <c r="I14" s="148">
        <v>42511</v>
      </c>
      <c r="J14" s="88" t="s">
        <v>1164</v>
      </c>
      <c r="K14" s="88" t="s">
        <v>1143</v>
      </c>
      <c r="L14" s="88" t="s">
        <v>1143</v>
      </c>
      <c r="M14" s="88" t="s">
        <v>1621</v>
      </c>
      <c r="N14" s="88" t="s">
        <v>1143</v>
      </c>
      <c r="O14" s="88" t="s">
        <v>1143</v>
      </c>
      <c r="P14" s="88" t="s">
        <v>1622</v>
      </c>
      <c r="Q14" s="115" t="s">
        <v>151</v>
      </c>
    </row>
    <row r="15" spans="1:17" ht="16" x14ac:dyDescent="0.2">
      <c r="A15" s="88">
        <v>387</v>
      </c>
      <c r="B15" s="112" t="s">
        <v>53</v>
      </c>
      <c r="C15" s="88" t="s">
        <v>1623</v>
      </c>
      <c r="D15" s="88" t="s">
        <v>37</v>
      </c>
      <c r="E15" s="88" t="s">
        <v>293</v>
      </c>
      <c r="F15" s="88" t="s">
        <v>37</v>
      </c>
      <c r="G15" s="88" t="s">
        <v>395</v>
      </c>
      <c r="H15" s="148">
        <v>42507</v>
      </c>
      <c r="I15" s="148">
        <v>42491</v>
      </c>
      <c r="J15" s="88" t="s">
        <v>1164</v>
      </c>
      <c r="K15" s="88" t="s">
        <v>1143</v>
      </c>
      <c r="L15" s="88" t="s">
        <v>1143</v>
      </c>
      <c r="M15" s="88" t="s">
        <v>1143</v>
      </c>
      <c r="N15" s="88" t="s">
        <v>1143</v>
      </c>
      <c r="O15" s="88" t="s">
        <v>1624</v>
      </c>
      <c r="P15" s="88" t="s">
        <v>1625</v>
      </c>
      <c r="Q15" s="116" t="s">
        <v>113</v>
      </c>
    </row>
    <row r="16" spans="1:17" ht="16" x14ac:dyDescent="0.2">
      <c r="A16" s="88">
        <v>411</v>
      </c>
      <c r="B16" s="108" t="s">
        <v>36</v>
      </c>
      <c r="C16" s="88" t="s">
        <v>1626</v>
      </c>
      <c r="D16" s="88" t="s">
        <v>37</v>
      </c>
      <c r="E16" s="88" t="s">
        <v>1371</v>
      </c>
      <c r="F16" s="150">
        <v>4.3099999999999999E-2</v>
      </c>
      <c r="G16" s="88" t="s">
        <v>395</v>
      </c>
      <c r="H16" s="148">
        <v>42480</v>
      </c>
      <c r="I16" s="148">
        <v>42503</v>
      </c>
      <c r="J16" s="88" t="s">
        <v>1164</v>
      </c>
      <c r="K16" s="88" t="s">
        <v>1143</v>
      </c>
      <c r="L16" s="88" t="s">
        <v>1143</v>
      </c>
      <c r="M16" s="88" t="s">
        <v>1627</v>
      </c>
      <c r="N16" s="88" t="s">
        <v>1143</v>
      </c>
      <c r="O16" s="88" t="s">
        <v>1143</v>
      </c>
      <c r="P16" s="88" t="s">
        <v>1628</v>
      </c>
      <c r="Q16" s="113" t="s">
        <v>1153</v>
      </c>
    </row>
    <row r="17" spans="1:17" ht="16" x14ac:dyDescent="0.2">
      <c r="A17" s="88">
        <v>414</v>
      </c>
      <c r="B17" s="151" t="s">
        <v>21</v>
      </c>
      <c r="C17" s="88" t="s">
        <v>1629</v>
      </c>
      <c r="D17" s="88" t="s">
        <v>37</v>
      </c>
      <c r="E17" s="88" t="s">
        <v>293</v>
      </c>
      <c r="F17" s="88" t="s">
        <v>37</v>
      </c>
      <c r="G17" s="88" t="s">
        <v>395</v>
      </c>
      <c r="H17" s="148">
        <v>42495</v>
      </c>
      <c r="I17" s="148">
        <v>42500</v>
      </c>
      <c r="J17" s="88" t="s">
        <v>1630</v>
      </c>
      <c r="K17" s="88" t="s">
        <v>1631</v>
      </c>
      <c r="L17" s="88" t="s">
        <v>1143</v>
      </c>
      <c r="M17" s="88" t="s">
        <v>1143</v>
      </c>
      <c r="N17" s="88" t="s">
        <v>1143</v>
      </c>
      <c r="O17" s="88" t="s">
        <v>1143</v>
      </c>
      <c r="P17" s="88" t="s">
        <v>1632</v>
      </c>
      <c r="Q17" s="119" t="s">
        <v>1174</v>
      </c>
    </row>
    <row r="18" spans="1:17" ht="16" x14ac:dyDescent="0.2">
      <c r="A18" s="88">
        <v>422</v>
      </c>
      <c r="B18" s="149" t="s">
        <v>337</v>
      </c>
      <c r="C18" s="88" t="s">
        <v>1633</v>
      </c>
      <c r="D18" s="88" t="s">
        <v>37</v>
      </c>
      <c r="E18" s="88" t="s">
        <v>293</v>
      </c>
      <c r="F18" s="88" t="s">
        <v>37</v>
      </c>
      <c r="G18" s="88" t="s">
        <v>395</v>
      </c>
      <c r="H18" s="148">
        <v>42475</v>
      </c>
      <c r="I18" s="148">
        <v>42495</v>
      </c>
      <c r="J18" s="88" t="s">
        <v>1164</v>
      </c>
      <c r="K18" s="88" t="s">
        <v>1143</v>
      </c>
      <c r="L18" s="88" t="s">
        <v>1143</v>
      </c>
      <c r="M18" s="88" t="s">
        <v>1634</v>
      </c>
      <c r="N18" s="88" t="s">
        <v>1484</v>
      </c>
      <c r="O18" s="88" t="s">
        <v>1143</v>
      </c>
      <c r="P18" s="88" t="s">
        <v>1635</v>
      </c>
      <c r="Q18" s="118" t="s">
        <v>655</v>
      </c>
    </row>
    <row r="19" spans="1:17" ht="16" x14ac:dyDescent="0.2">
      <c r="A19" s="88">
        <v>451</v>
      </c>
      <c r="B19" s="149" t="s">
        <v>337</v>
      </c>
      <c r="C19" s="88" t="s">
        <v>1636</v>
      </c>
      <c r="D19" s="88" t="s">
        <v>37</v>
      </c>
      <c r="E19" s="88" t="s">
        <v>293</v>
      </c>
      <c r="F19" s="88" t="s">
        <v>37</v>
      </c>
      <c r="G19" s="88" t="s">
        <v>395</v>
      </c>
      <c r="H19" s="148">
        <v>42480</v>
      </c>
      <c r="I19" s="148">
        <v>42491</v>
      </c>
      <c r="J19" s="88" t="s">
        <v>1637</v>
      </c>
      <c r="K19" s="88" t="s">
        <v>1143</v>
      </c>
      <c r="L19" s="88" t="s">
        <v>1143</v>
      </c>
      <c r="M19" s="88" t="s">
        <v>1484</v>
      </c>
      <c r="N19" s="88" t="s">
        <v>1143</v>
      </c>
      <c r="O19" s="88" t="s">
        <v>1143</v>
      </c>
      <c r="P19" s="88" t="s">
        <v>1638</v>
      </c>
      <c r="Q19" s="119" t="s">
        <v>1174</v>
      </c>
    </row>
    <row r="20" spans="1:17" ht="16" x14ac:dyDescent="0.2">
      <c r="A20" s="88">
        <v>638</v>
      </c>
      <c r="B20" s="151" t="s">
        <v>21</v>
      </c>
      <c r="C20" s="88" t="s">
        <v>1639</v>
      </c>
      <c r="D20" s="88" t="s">
        <v>37</v>
      </c>
      <c r="E20" s="88" t="s">
        <v>293</v>
      </c>
      <c r="F20" s="88" t="s">
        <v>37</v>
      </c>
      <c r="G20" s="88" t="s">
        <v>395</v>
      </c>
      <c r="H20" s="148">
        <v>42478</v>
      </c>
      <c r="I20" s="148">
        <v>42491</v>
      </c>
      <c r="J20" s="88" t="s">
        <v>1640</v>
      </c>
      <c r="K20" s="88" t="s">
        <v>1143</v>
      </c>
      <c r="L20" s="88" t="s">
        <v>1143</v>
      </c>
      <c r="M20" s="88" t="s">
        <v>1143</v>
      </c>
      <c r="N20" s="88" t="s">
        <v>1143</v>
      </c>
      <c r="O20" s="88" t="s">
        <v>1143</v>
      </c>
      <c r="P20" s="88" t="s">
        <v>1641</v>
      </c>
      <c r="Q20" s="112" t="s">
        <v>115</v>
      </c>
    </row>
    <row r="21" spans="1:17" ht="16" x14ac:dyDescent="0.2">
      <c r="A21" s="88">
        <v>645</v>
      </c>
      <c r="B21" s="119" t="s">
        <v>182</v>
      </c>
      <c r="C21" s="88" t="s">
        <v>1642</v>
      </c>
      <c r="D21" s="88" t="s">
        <v>1594</v>
      </c>
      <c r="E21" s="88" t="s">
        <v>293</v>
      </c>
      <c r="F21" s="88" t="s">
        <v>37</v>
      </c>
      <c r="G21" s="88" t="s">
        <v>395</v>
      </c>
      <c r="H21" s="148">
        <v>42514</v>
      </c>
      <c r="I21" s="148">
        <v>42487</v>
      </c>
      <c r="J21" s="88" t="s">
        <v>1164</v>
      </c>
      <c r="K21" s="88" t="s">
        <v>1204</v>
      </c>
      <c r="L21" s="88" t="s">
        <v>1143</v>
      </c>
      <c r="M21" s="88" t="s">
        <v>1143</v>
      </c>
      <c r="N21" s="88" t="s">
        <v>1143</v>
      </c>
      <c r="O21" s="88" t="s">
        <v>1643</v>
      </c>
      <c r="P21" s="88" t="s">
        <v>1644</v>
      </c>
      <c r="Q21" s="152" t="s">
        <v>1645</v>
      </c>
    </row>
    <row r="22" spans="1:17" ht="16" x14ac:dyDescent="0.2">
      <c r="A22" s="88">
        <v>677</v>
      </c>
      <c r="B22" s="116" t="s">
        <v>13</v>
      </c>
      <c r="C22" s="88" t="s">
        <v>1646</v>
      </c>
      <c r="D22" s="88" t="s">
        <v>1594</v>
      </c>
      <c r="E22" s="88" t="s">
        <v>293</v>
      </c>
      <c r="F22" s="88" t="s">
        <v>37</v>
      </c>
      <c r="G22" s="88" t="s">
        <v>395</v>
      </c>
      <c r="H22" s="148">
        <v>42501</v>
      </c>
      <c r="I22" s="148">
        <v>42461</v>
      </c>
      <c r="J22" s="88" t="s">
        <v>1164</v>
      </c>
      <c r="K22" s="88" t="s">
        <v>1647</v>
      </c>
      <c r="L22" s="88" t="s">
        <v>1143</v>
      </c>
      <c r="M22" s="88" t="s">
        <v>1143</v>
      </c>
      <c r="N22" s="88" t="s">
        <v>1143</v>
      </c>
      <c r="O22" s="88" t="s">
        <v>1143</v>
      </c>
      <c r="P22" s="88" t="s">
        <v>1648</v>
      </c>
      <c r="Q22" s="115" t="s">
        <v>151</v>
      </c>
    </row>
    <row r="23" spans="1:17" ht="16" x14ac:dyDescent="0.2">
      <c r="A23" s="88">
        <v>680</v>
      </c>
      <c r="B23" s="113" t="s">
        <v>63</v>
      </c>
      <c r="C23" s="88" t="s">
        <v>1649</v>
      </c>
      <c r="D23" s="88" t="s">
        <v>1594</v>
      </c>
      <c r="E23" s="109" t="s">
        <v>293</v>
      </c>
      <c r="F23" s="109" t="s">
        <v>37</v>
      </c>
      <c r="G23" s="109" t="s">
        <v>37</v>
      </c>
      <c r="H23" s="148">
        <v>42500</v>
      </c>
      <c r="I23" s="148">
        <v>42461</v>
      </c>
      <c r="J23" s="88" t="s">
        <v>1650</v>
      </c>
      <c r="K23" s="88" t="s">
        <v>1651</v>
      </c>
      <c r="L23" s="88" t="s">
        <v>1143</v>
      </c>
      <c r="M23" s="88" t="s">
        <v>1143</v>
      </c>
      <c r="N23" s="88" t="s">
        <v>1143</v>
      </c>
      <c r="O23" s="88" t="s">
        <v>1143</v>
      </c>
      <c r="P23" s="88" t="s">
        <v>1652</v>
      </c>
      <c r="Q23" s="113" t="s">
        <v>1153</v>
      </c>
    </row>
    <row r="24" spans="1:17" ht="16" x14ac:dyDescent="0.2">
      <c r="A24" s="109">
        <v>697</v>
      </c>
      <c r="B24" s="116" t="s">
        <v>13</v>
      </c>
      <c r="C24" s="109" t="s">
        <v>1653</v>
      </c>
      <c r="D24" s="109" t="s">
        <v>1141</v>
      </c>
      <c r="E24" s="109" t="s">
        <v>293</v>
      </c>
      <c r="F24" s="109" t="s">
        <v>37</v>
      </c>
      <c r="G24" s="109" t="s">
        <v>37</v>
      </c>
      <c r="H24" s="111">
        <v>42475</v>
      </c>
      <c r="I24" s="111">
        <v>42491</v>
      </c>
      <c r="J24" s="109" t="s">
        <v>1654</v>
      </c>
      <c r="K24" s="109" t="s">
        <v>1143</v>
      </c>
      <c r="L24" s="109" t="s">
        <v>1143</v>
      </c>
      <c r="M24" s="109" t="s">
        <v>1143</v>
      </c>
      <c r="N24" s="109" t="s">
        <v>1143</v>
      </c>
      <c r="O24" s="109" t="s">
        <v>1143</v>
      </c>
      <c r="P24" s="109" t="s">
        <v>1655</v>
      </c>
      <c r="Q24" s="113" t="s">
        <v>1153</v>
      </c>
    </row>
    <row r="25" spans="1:17" ht="16" x14ac:dyDescent="0.2">
      <c r="A25" s="88">
        <v>722</v>
      </c>
      <c r="B25" s="151" t="s">
        <v>21</v>
      </c>
      <c r="C25" s="88" t="s">
        <v>1656</v>
      </c>
      <c r="D25" s="88" t="s">
        <v>1594</v>
      </c>
      <c r="E25" s="88" t="s">
        <v>313</v>
      </c>
      <c r="F25" s="150">
        <v>2.8799999999999999E-2</v>
      </c>
      <c r="G25" s="88" t="s">
        <v>395</v>
      </c>
      <c r="H25" s="148">
        <v>42507</v>
      </c>
      <c r="I25" s="148">
        <v>42461</v>
      </c>
      <c r="J25" s="88" t="s">
        <v>1657</v>
      </c>
      <c r="K25" s="88" t="s">
        <v>1658</v>
      </c>
      <c r="L25" s="88" t="s">
        <v>1143</v>
      </c>
      <c r="M25" s="88" t="s">
        <v>1143</v>
      </c>
      <c r="N25" s="88" t="s">
        <v>1143</v>
      </c>
      <c r="O25" s="88" t="s">
        <v>1659</v>
      </c>
      <c r="P25" s="88" t="s">
        <v>1660</v>
      </c>
      <c r="Q25" s="99" t="s">
        <v>1241</v>
      </c>
    </row>
    <row r="26" spans="1:17" ht="16" x14ac:dyDescent="0.2">
      <c r="A26" s="88">
        <v>786</v>
      </c>
      <c r="B26" s="108" t="s">
        <v>36</v>
      </c>
      <c r="C26" s="88" t="s">
        <v>1661</v>
      </c>
      <c r="D26" s="88" t="s">
        <v>37</v>
      </c>
      <c r="E26" s="88" t="s">
        <v>313</v>
      </c>
      <c r="F26" s="150">
        <v>5.3499999999999999E-2</v>
      </c>
      <c r="G26" s="88" t="s">
        <v>395</v>
      </c>
      <c r="H26" s="148">
        <v>42494</v>
      </c>
      <c r="I26" s="148">
        <v>42491</v>
      </c>
      <c r="J26" s="88" t="s">
        <v>1662</v>
      </c>
      <c r="K26" s="88" t="s">
        <v>1143</v>
      </c>
      <c r="L26" s="88" t="s">
        <v>1143</v>
      </c>
      <c r="M26" s="88" t="s">
        <v>1143</v>
      </c>
      <c r="N26" s="88" t="s">
        <v>1204</v>
      </c>
      <c r="O26" s="88" t="s">
        <v>1143</v>
      </c>
      <c r="P26" s="88" t="s">
        <v>1663</v>
      </c>
      <c r="Q26" s="119" t="s">
        <v>1174</v>
      </c>
    </row>
    <row r="27" spans="1:17" ht="16" x14ac:dyDescent="0.2">
      <c r="A27" s="88">
        <v>844</v>
      </c>
      <c r="B27" s="112" t="s">
        <v>53</v>
      </c>
      <c r="C27" s="88" t="s">
        <v>1664</v>
      </c>
      <c r="D27" s="88" t="s">
        <v>1141</v>
      </c>
      <c r="E27" s="88" t="s">
        <v>293</v>
      </c>
      <c r="F27" s="88" t="s">
        <v>37</v>
      </c>
      <c r="G27" s="88" t="s">
        <v>395</v>
      </c>
      <c r="H27" s="148">
        <v>42508</v>
      </c>
      <c r="I27" s="148">
        <v>42491</v>
      </c>
      <c r="J27" s="88" t="s">
        <v>1665</v>
      </c>
      <c r="K27" s="88" t="s">
        <v>1143</v>
      </c>
      <c r="L27" s="88" t="s">
        <v>1143</v>
      </c>
      <c r="M27" s="88" t="s">
        <v>1329</v>
      </c>
      <c r="N27" s="88" t="s">
        <v>1143</v>
      </c>
      <c r="O27" s="88" t="s">
        <v>1143</v>
      </c>
      <c r="P27" s="88" t="s">
        <v>1666</v>
      </c>
      <c r="Q27" s="113" t="s">
        <v>1153</v>
      </c>
    </row>
    <row r="28" spans="1:17" ht="16" x14ac:dyDescent="0.2">
      <c r="A28" s="88">
        <v>864</v>
      </c>
      <c r="B28" s="110" t="s">
        <v>16</v>
      </c>
      <c r="C28" s="88" t="s">
        <v>1667</v>
      </c>
      <c r="D28" s="88" t="s">
        <v>37</v>
      </c>
      <c r="E28" s="88" t="s">
        <v>293</v>
      </c>
      <c r="F28" s="88" t="s">
        <v>37</v>
      </c>
      <c r="G28" s="88" t="s">
        <v>395</v>
      </c>
      <c r="H28" s="148">
        <v>42464</v>
      </c>
      <c r="I28" s="148">
        <v>42491</v>
      </c>
      <c r="J28" s="88" t="s">
        <v>1164</v>
      </c>
      <c r="K28" s="88" t="s">
        <v>1668</v>
      </c>
      <c r="L28" s="88" t="s">
        <v>1144</v>
      </c>
      <c r="M28" s="88" t="s">
        <v>1143</v>
      </c>
      <c r="N28" s="88" t="s">
        <v>1143</v>
      </c>
      <c r="O28" s="88" t="s">
        <v>1669</v>
      </c>
      <c r="P28" s="88" t="s">
        <v>1670</v>
      </c>
      <c r="Q28" s="113" t="s">
        <v>1153</v>
      </c>
    </row>
    <row r="29" spans="1:17" ht="16" x14ac:dyDescent="0.2">
      <c r="A29" s="88">
        <v>961</v>
      </c>
      <c r="B29" s="110" t="s">
        <v>16</v>
      </c>
      <c r="C29" s="88" t="s">
        <v>1671</v>
      </c>
      <c r="D29" s="88" t="s">
        <v>37</v>
      </c>
      <c r="E29" s="88" t="s">
        <v>293</v>
      </c>
      <c r="F29" s="88" t="s">
        <v>37</v>
      </c>
      <c r="G29" s="88" t="s">
        <v>395</v>
      </c>
      <c r="H29" s="148">
        <v>42517</v>
      </c>
      <c r="I29" s="148">
        <v>42512</v>
      </c>
      <c r="J29" s="88" t="s">
        <v>1672</v>
      </c>
      <c r="K29" s="88" t="s">
        <v>1549</v>
      </c>
      <c r="L29" s="88" t="s">
        <v>1143</v>
      </c>
      <c r="M29" s="88" t="s">
        <v>1143</v>
      </c>
      <c r="N29" s="88" t="s">
        <v>1143</v>
      </c>
      <c r="O29" s="88" t="s">
        <v>1143</v>
      </c>
      <c r="P29" s="88" t="s">
        <v>1673</v>
      </c>
      <c r="Q29" s="152" t="s">
        <v>1645</v>
      </c>
    </row>
    <row r="30" spans="1:17" ht="16" x14ac:dyDescent="0.2">
      <c r="A30" s="88">
        <v>995</v>
      </c>
      <c r="B30" s="116" t="s">
        <v>13</v>
      </c>
      <c r="C30" s="88" t="s">
        <v>1674</v>
      </c>
      <c r="D30" s="88" t="s">
        <v>1594</v>
      </c>
      <c r="E30" s="88" t="s">
        <v>313</v>
      </c>
      <c r="F30" s="150">
        <v>3.0300000000000001E-2</v>
      </c>
      <c r="G30" s="88" t="s">
        <v>395</v>
      </c>
      <c r="H30" s="148">
        <v>42496</v>
      </c>
      <c r="I30" s="148">
        <v>42461</v>
      </c>
      <c r="J30" s="88" t="s">
        <v>1164</v>
      </c>
      <c r="K30" s="88" t="s">
        <v>1675</v>
      </c>
      <c r="L30" s="88" t="s">
        <v>1143</v>
      </c>
      <c r="M30" s="88" t="s">
        <v>1143</v>
      </c>
      <c r="N30" s="88" t="s">
        <v>1143</v>
      </c>
      <c r="O30" s="88" t="s">
        <v>1143</v>
      </c>
      <c r="P30" s="88" t="s">
        <v>1676</v>
      </c>
      <c r="Q30" s="113" t="s">
        <v>1153</v>
      </c>
    </row>
    <row r="31" spans="1:17" ht="40" customHeight="1" x14ac:dyDescent="0.2">
      <c r="A31" s="488" t="s">
        <v>1206</v>
      </c>
      <c r="B31" s="488"/>
      <c r="C31" s="488"/>
      <c r="D31" s="488">
        <v>27</v>
      </c>
      <c r="E31" s="488"/>
      <c r="F31" s="488"/>
      <c r="G31" s="488"/>
      <c r="H31" s="488"/>
      <c r="I31" s="488"/>
      <c r="J31" s="108" t="s">
        <v>1677</v>
      </c>
      <c r="K31" s="153">
        <v>-102193.57</v>
      </c>
      <c r="L31" s="108" t="s">
        <v>383</v>
      </c>
      <c r="M31" s="108" t="s">
        <v>1678</v>
      </c>
      <c r="N31" s="108" t="s">
        <v>383</v>
      </c>
      <c r="O31" s="108" t="s">
        <v>1679</v>
      </c>
      <c r="P31" s="490" t="s">
        <v>1680</v>
      </c>
      <c r="Q31" s="490"/>
    </row>
  </sheetData>
  <mergeCells count="5">
    <mergeCell ref="A1:Q1"/>
    <mergeCell ref="A2:Q2"/>
    <mergeCell ref="A31:C31"/>
    <mergeCell ref="D31:I31"/>
    <mergeCell ref="P31:Q3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RED.JAN.16</vt:lpstr>
      <vt:lpstr>ACRES JAN 16</vt:lpstr>
      <vt:lpstr>RED.FEV.16</vt:lpstr>
      <vt:lpstr>ACRESC FEV 16</vt:lpstr>
      <vt:lpstr>RED.MARÇO.16</vt:lpstr>
      <vt:lpstr>ACRESC MARC 16</vt:lpstr>
      <vt:lpstr>RED.ABRIL.16</vt:lpstr>
      <vt:lpstr>ACRESC ABR 16</vt:lpstr>
      <vt:lpstr>RED.MAIO.16</vt:lpstr>
      <vt:lpstr>ACRESC MAI 16</vt:lpstr>
      <vt:lpstr>RED.JUNHO.16</vt:lpstr>
      <vt:lpstr>ACRES JUNHO 16</vt:lpstr>
      <vt:lpstr>RED.JULHO.16</vt:lpstr>
      <vt:lpstr>ACRESC JULHO 16</vt:lpstr>
      <vt:lpstr>RED.AGOSTO.16</vt:lpstr>
      <vt:lpstr>ACRESC AGOSTO 16</vt:lpstr>
      <vt:lpstr>RED.SETEMBRO.16</vt:lpstr>
      <vt:lpstr>ACRES SET 16</vt:lpstr>
      <vt:lpstr>RED.OUTUBRO.16</vt:lpstr>
      <vt:lpstr>ACRESC OUT.16</vt:lpstr>
      <vt:lpstr>RED.NOV.16</vt:lpstr>
      <vt:lpstr>ACRESC NOV 16</vt:lpstr>
      <vt:lpstr>RED.DEZ.16</vt:lpstr>
      <vt:lpstr>ACRESC DEZ 16</vt:lpstr>
      <vt:lpstr>Implantações antes dos 15 dias</vt:lpstr>
      <vt:lpstr>Plan</vt:lpstr>
      <vt:lpstr>RED. JANEIRO</vt:lpstr>
      <vt:lpstr>ACRESC JAN.17</vt:lpstr>
      <vt:lpstr>RED.FEV</vt:lpstr>
      <vt:lpstr>ACRESC FEV.17</vt:lpstr>
      <vt:lpstr>RED. MARÇO</vt:lpstr>
      <vt:lpstr>ACRESC MAR.17</vt:lpstr>
      <vt:lpstr>RED.ABRIL</vt:lpstr>
      <vt:lpstr>ACRESC ABR.17</vt:lpstr>
      <vt:lpstr>RED. MAIO</vt:lpstr>
      <vt:lpstr>ACRESC MAI 17</vt:lpstr>
      <vt:lpstr>RED. JUNHO</vt:lpstr>
      <vt:lpstr>ACRES JUN 17</vt:lpstr>
      <vt:lpstr>RED.JULHO</vt:lpstr>
      <vt:lpstr>ACRES JUL 17</vt:lpstr>
      <vt:lpstr>RED. AGOSTO</vt:lpstr>
      <vt:lpstr>ACRESC AGOST 17</vt:lpstr>
      <vt:lpstr>RED. SETEMBRO</vt:lpstr>
      <vt:lpstr>ACRESC SET 17</vt:lpstr>
      <vt:lpstr>RED.OUTUBRO</vt:lpstr>
      <vt:lpstr>ACRESC OUT 17</vt:lpstr>
      <vt:lpstr>RED.NOVEMBRO</vt:lpstr>
      <vt:lpstr>ACRESC NOV 17</vt:lpstr>
      <vt:lpstr>RED.DEZEMBRO</vt:lpstr>
      <vt:lpstr>ACRESC DEZ 17</vt:lpstr>
      <vt:lpstr>Meta qtd de Postos - Red 25%</vt:lpstr>
      <vt:lpstr>GRAF. RED X RES </vt:lpstr>
      <vt:lpstr>CONTROLE COMERCIAL</vt:lpstr>
      <vt:lpstr>MARÇO.19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Kjump</dc:creator>
  <cp:lastModifiedBy>Microsoft Office User</cp:lastModifiedBy>
  <cp:lastPrinted>2019-01-10T19:59:55Z</cp:lastPrinted>
  <dcterms:created xsi:type="dcterms:W3CDTF">2013-03-27T14:11:26Z</dcterms:created>
  <dcterms:modified xsi:type="dcterms:W3CDTF">2019-02-07T00:18:14Z</dcterms:modified>
</cp:coreProperties>
</file>