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minhduc796/Downloads/GPTVoiceTasker-main/"/>
    </mc:Choice>
  </mc:AlternateContent>
  <xr:revisionPtr revIDLastSave="0" documentId="13_ncr:1_{1A9A82FF-E785-8846-A61F-F147C3A7E8E4}" xr6:coauthVersionLast="47" xr6:coauthVersionMax="47" xr10:uidLastSave="{00000000-0000-0000-0000-000000000000}"/>
  <bookViews>
    <workbookView xWindow="0" yWindow="760" windowWidth="30240" windowHeight="17420" activeTab="3" xr2:uid="{8BEEF3A8-BB2E-F448-AB49-47C9A6F7F206}"/>
  </bookViews>
  <sheets>
    <sheet name="User Evaluation" sheetId="1" r:id="rId1"/>
    <sheet name="Quantitative" sheetId="3" r:id="rId2"/>
    <sheet name="Direct Invocation" sheetId="4" r:id="rId3"/>
    <sheet name="AIT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3" i="5" l="1"/>
  <c r="C144" i="5" s="1"/>
  <c r="B143" i="5"/>
  <c r="B144" i="5" s="1"/>
  <c r="C142" i="5"/>
  <c r="B142" i="5"/>
  <c r="G48" i="1" l="1"/>
  <c r="F48" i="1"/>
  <c r="E48" i="1"/>
  <c r="D48" i="1"/>
  <c r="C48" i="1"/>
  <c r="B48" i="1"/>
  <c r="B49" i="1" s="1"/>
  <c r="S23" i="1"/>
  <c r="R23" i="1"/>
  <c r="Q23" i="1"/>
  <c r="P23" i="1"/>
  <c r="O23" i="1"/>
  <c r="N23" i="1"/>
  <c r="M23" i="1"/>
  <c r="L23" i="1"/>
  <c r="K23" i="1"/>
  <c r="J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G22" i="1"/>
  <c r="F22" i="1"/>
  <c r="E22" i="1"/>
  <c r="D22" i="1"/>
  <c r="C22" i="1"/>
  <c r="B22" i="1"/>
  <c r="N10" i="4"/>
  <c r="K62" i="4"/>
  <c r="K47" i="4"/>
  <c r="K32" i="4"/>
  <c r="K17" i="4"/>
  <c r="K2" i="4"/>
  <c r="J62" i="4"/>
  <c r="P7" i="4" s="1"/>
  <c r="J47" i="4"/>
  <c r="P6" i="4" s="1"/>
  <c r="J32" i="4"/>
  <c r="P5" i="4" s="1"/>
  <c r="J17" i="4"/>
  <c r="P4" i="4" s="1"/>
  <c r="J2" i="4"/>
  <c r="P3" i="4" s="1"/>
  <c r="I62" i="4"/>
  <c r="O7" i="4" s="1"/>
  <c r="I47" i="4"/>
  <c r="O6" i="4" s="1"/>
  <c r="I32" i="4"/>
  <c r="O5" i="4" s="1"/>
  <c r="I17" i="4"/>
  <c r="O4" i="4" s="1"/>
  <c r="I2" i="4"/>
  <c r="O3" i="4" s="1"/>
  <c r="G78" i="4"/>
  <c r="G79" i="4"/>
  <c r="E79" i="4"/>
  <c r="E78" i="4"/>
  <c r="G77" i="4" l="1"/>
  <c r="G80" i="4" s="1"/>
  <c r="E77" i="4"/>
  <c r="E80" i="4" s="1"/>
  <c r="O2" i="4" l="1"/>
  <c r="P2" i="4"/>
  <c r="V23" i="3" l="1"/>
  <c r="N23" i="3"/>
  <c r="B23" i="3"/>
  <c r="D68" i="3"/>
  <c r="E68" i="3"/>
  <c r="C65" i="3"/>
  <c r="AG46" i="3"/>
  <c r="D64" i="3" s="1"/>
  <c r="AH46" i="3"/>
  <c r="E64" i="3" s="1"/>
  <c r="AI46" i="3"/>
  <c r="AJ46" i="3"/>
  <c r="D65" i="3" s="1"/>
  <c r="AK46" i="3"/>
  <c r="E65" i="3" s="1"/>
  <c r="AL46" i="3"/>
  <c r="C66" i="3" s="1"/>
  <c r="AM46" i="3"/>
  <c r="D66" i="3" s="1"/>
  <c r="AN46" i="3"/>
  <c r="E66" i="3" s="1"/>
  <c r="AO46" i="3"/>
  <c r="C67" i="3" s="1"/>
  <c r="AP46" i="3"/>
  <c r="D67" i="3" s="1"/>
  <c r="AQ46" i="3"/>
  <c r="E67" i="3" s="1"/>
  <c r="AR46" i="3"/>
  <c r="C68" i="3" s="1"/>
  <c r="AS46" i="3"/>
  <c r="AT46" i="3"/>
  <c r="AU46" i="3"/>
  <c r="C69" i="3" s="1"/>
  <c r="AV46" i="3"/>
  <c r="D69" i="3" s="1"/>
  <c r="AW46" i="3"/>
  <c r="E69" i="3" s="1"/>
  <c r="AE46" i="3" l="1"/>
  <c r="E61" i="3" s="1"/>
  <c r="C46" i="3"/>
  <c r="D52" i="3" s="1"/>
  <c r="D46" i="3"/>
  <c r="E52" i="3" s="1"/>
  <c r="E46" i="3"/>
  <c r="C53" i="3" s="1"/>
  <c r="F46" i="3"/>
  <c r="D53" i="3" s="1"/>
  <c r="G46" i="3"/>
  <c r="E53" i="3" s="1"/>
  <c r="H46" i="3"/>
  <c r="C54" i="3" s="1"/>
  <c r="I46" i="3"/>
  <c r="D54" i="3" s="1"/>
  <c r="J46" i="3"/>
  <c r="E54" i="3" s="1"/>
  <c r="K46" i="3"/>
  <c r="C55" i="3" s="1"/>
  <c r="L46" i="3"/>
  <c r="D55" i="3" s="1"/>
  <c r="M46" i="3"/>
  <c r="E55" i="3" s="1"/>
  <c r="N46" i="3"/>
  <c r="C56" i="3" s="1"/>
  <c r="O46" i="3"/>
  <c r="D56" i="3" s="1"/>
  <c r="P46" i="3"/>
  <c r="E56" i="3" s="1"/>
  <c r="Q46" i="3"/>
  <c r="C57" i="3" s="1"/>
  <c r="R46" i="3"/>
  <c r="D57" i="3" s="1"/>
  <c r="S46" i="3"/>
  <c r="E57" i="3" s="1"/>
  <c r="T46" i="3"/>
  <c r="C58" i="3" s="1"/>
  <c r="U46" i="3"/>
  <c r="D58" i="3" s="1"/>
  <c r="V46" i="3"/>
  <c r="E58" i="3" s="1"/>
  <c r="W46" i="3"/>
  <c r="C59" i="3" s="1"/>
  <c r="X46" i="3"/>
  <c r="D59" i="3" s="1"/>
  <c r="Y46" i="3"/>
  <c r="E59" i="3" s="1"/>
  <c r="Z46" i="3"/>
  <c r="C60" i="3" s="1"/>
  <c r="AA46" i="3"/>
  <c r="D60" i="3" s="1"/>
  <c r="AB46" i="3"/>
  <c r="E60" i="3" s="1"/>
  <c r="AC46" i="3"/>
  <c r="C61" i="3" s="1"/>
  <c r="AD46" i="3"/>
  <c r="D61" i="3" s="1"/>
  <c r="AF46" i="3"/>
  <c r="C64" i="3" s="1"/>
  <c r="B46" i="3"/>
  <c r="C52" i="3" s="1"/>
</calcChain>
</file>

<file path=xl/sharedStrings.xml><?xml version="1.0" encoding="utf-8"?>
<sst xmlns="http://schemas.openxmlformats.org/spreadsheetml/2006/main" count="766" uniqueCount="318">
  <si>
    <t>Time taken to finish the task for each run</t>
  </si>
  <si>
    <t>Voicify</t>
  </si>
  <si>
    <t>Voice Access</t>
  </si>
  <si>
    <t>Task 1</t>
  </si>
  <si>
    <t>Task 2</t>
  </si>
  <si>
    <t>Task 3</t>
  </si>
  <si>
    <t>Task 4</t>
  </si>
  <si>
    <t>Average</t>
  </si>
  <si>
    <t>GPTVoiceTasker</t>
  </si>
  <si>
    <t>Task 5</t>
  </si>
  <si>
    <t>Task 6</t>
  </si>
  <si>
    <t>Participant Details</t>
  </si>
  <si>
    <t>SD</t>
  </si>
  <si>
    <t>GPT Voice Tasker</t>
  </si>
  <si>
    <t>voicify</t>
  </si>
  <si>
    <t>voice access</t>
  </si>
  <si>
    <t>SUS 1</t>
  </si>
  <si>
    <t>SUS 2</t>
  </si>
  <si>
    <t>NASA 1</t>
  </si>
  <si>
    <t>NASA 2</t>
  </si>
  <si>
    <t>NASA 3</t>
  </si>
  <si>
    <t>Participant</t>
  </si>
  <si>
    <t>I felt very confident using the system.</t>
  </si>
  <si>
    <t>I found the various functions in this system were well integrated.</t>
  </si>
  <si>
    <t>I think that I would like to use this system frequently. (e.g., while cooking, driving, holding stuffs..)</t>
  </si>
  <si>
    <t>I would imagine that most people would learn to use this system very quickly.</t>
  </si>
  <si>
    <t>I thought the system was easy to use.</t>
  </si>
  <si>
    <t>I found the system unnecessarily complex.</t>
  </si>
  <si>
    <t>I think that I would need the support of a technical person to be able to use this system.</t>
  </si>
  <si>
    <t>I thought there was too much inconsistency in this system.</t>
  </si>
  <si>
    <t>I found the system very cumbersome to use.</t>
  </si>
  <si>
    <t>I needed to learn a lot of things before I could get going with this system.</t>
  </si>
  <si>
    <t>Mental Demand: How mentally demanding was the task?</t>
  </si>
  <si>
    <t>Physical Demand: How physically demanding was the task?</t>
  </si>
  <si>
    <t>Temporal Demand: How hurried or rushed was the pace of the task?</t>
  </si>
  <si>
    <t>Performance: How successful were you in accomplishing what you were asked to do?</t>
  </si>
  <si>
    <t>Effort: How hard did you have to work to accomplish your level of performance?</t>
  </si>
  <si>
    <t>Frustration: How insecure, discouraged, irritated, stressed, and annoyed were you?</t>
  </si>
  <si>
    <t>Your confidence level for GPTVoiceTasker</t>
  </si>
  <si>
    <t>Your confidence level for Voicify</t>
  </si>
  <si>
    <t>Your confidence level for Voice Access</t>
  </si>
  <si>
    <t>Do you think GPTVoiceTasker is helpful ?</t>
  </si>
  <si>
    <t>Do you think Voicify is helpful ?</t>
  </si>
  <si>
    <t>Do you think Voice Access is helpful ?</t>
  </si>
  <si>
    <t>What is the best thing about GPTVoiceTasker that you enjoy ? (compare with other tools)</t>
  </si>
  <si>
    <t>What improvements that you would suggest for Voicify ?</t>
  </si>
  <si>
    <t>sum</t>
  </si>
  <si>
    <t>SUS</t>
  </si>
  <si>
    <t>Confidence level</t>
  </si>
  <si>
    <t>Well-integrated</t>
  </si>
  <si>
    <t>Would use frequently</t>
  </si>
  <si>
    <t>Learn to use quickly</t>
  </si>
  <si>
    <t>Easy to use</t>
  </si>
  <si>
    <t>Unnecessarily complex</t>
  </si>
  <si>
    <t>Need technical support</t>
  </si>
  <si>
    <t>Too much inconsistency</t>
  </si>
  <si>
    <t>Cumbersome to use</t>
  </si>
  <si>
    <t>Need to learn a lot</t>
  </si>
  <si>
    <t>Mental demand</t>
  </si>
  <si>
    <t>Physical demand</t>
  </si>
  <si>
    <t>Temporal demand</t>
  </si>
  <si>
    <t>Effort</t>
  </si>
  <si>
    <t>NASA</t>
  </si>
  <si>
    <t>Frustration</t>
  </si>
  <si>
    <t>Performance</t>
  </si>
  <si>
    <t>Category</t>
  </si>
  <si>
    <t>App name</t>
  </si>
  <si>
    <t>message friends</t>
  </si>
  <si>
    <t>messages</t>
  </si>
  <si>
    <t>N</t>
  </si>
  <si>
    <t>Y</t>
  </si>
  <si>
    <t>yahoo mail</t>
  </si>
  <si>
    <t>DW contacts &amp; phone &amp; dialer</t>
  </si>
  <si>
    <t>listen to music</t>
  </si>
  <si>
    <t>lyrics mania</t>
  </si>
  <si>
    <t>soundcloud</t>
  </si>
  <si>
    <t>youtube</t>
  </si>
  <si>
    <t>Result</t>
  </si>
  <si>
    <t>Original Command</t>
  </si>
  <si>
    <t>Direct match command</t>
  </si>
  <si>
    <t>Send a message to John</t>
  </si>
  <si>
    <t>Messenger</t>
  </si>
  <si>
    <t>WeChat</t>
  </si>
  <si>
    <t>youtube music</t>
  </si>
  <si>
    <t>Apple music</t>
  </si>
  <si>
    <t>clock</t>
  </si>
  <si>
    <t>challenge alarm clock</t>
  </si>
  <si>
    <t>alarm clock for me</t>
  </si>
  <si>
    <t>the clock</t>
  </si>
  <si>
    <t>repeat alarm</t>
  </si>
  <si>
    <t>Set an alarm at 6.30AM</t>
  </si>
  <si>
    <t>Change the alarm at 6.30AM to 8AM</t>
  </si>
  <si>
    <t>Delete the alarm at 8AM</t>
  </si>
  <si>
    <t>Set your alarm for 6:30 AM.</t>
  </si>
  <si>
    <t>Set the alarm for 8AM instead of 6.30AM</t>
  </si>
  <si>
    <t>Remove the 8 AM alarm.</t>
  </si>
  <si>
    <t>Set your alarm for 7:30 AM.</t>
  </si>
  <si>
    <t>Set the alarm for 8.30AM instead of 6.30AM</t>
  </si>
  <si>
    <t>Remove the 8.30 AM alarm.</t>
  </si>
  <si>
    <t>BOM Weather</t>
  </si>
  <si>
    <t>AccuWeather</t>
  </si>
  <si>
    <t>WillyWeather</t>
  </si>
  <si>
    <t>1Weather</t>
  </si>
  <si>
    <t>Weather:Forecast &amp; radar maps</t>
  </si>
  <si>
    <t>Check air pollution for Clayton</t>
  </si>
  <si>
    <t>Check hourly weather in Clayton</t>
  </si>
  <si>
    <t>Check daily weather in Clayton</t>
  </si>
  <si>
    <t>Search for Clayton weather</t>
  </si>
  <si>
    <t>Show radar alert for Clayton</t>
  </si>
  <si>
    <t>Check weather at Clayton</t>
  </si>
  <si>
    <t>Weather search for Clayton</t>
  </si>
  <si>
    <t>Display Clayton radar alerts</t>
  </si>
  <si>
    <t>Weather check at Clayton</t>
  </si>
  <si>
    <t>Check Clayton's air quality</t>
  </si>
  <si>
    <t>Check the weather in Clayton each hour</t>
  </si>
  <si>
    <t>View the current weather in Clayton.</t>
  </si>
  <si>
    <t>Weather search for Oakleigh</t>
  </si>
  <si>
    <t>Display  Oakleigh radar alerts</t>
  </si>
  <si>
    <t>Weather check at  Oakleigh</t>
  </si>
  <si>
    <t>Check the weather in  Oakleigh each hour</t>
  </si>
  <si>
    <t>Check  Oakleigh air quality</t>
  </si>
  <si>
    <t>View the current weather in  Oakleigh.</t>
  </si>
  <si>
    <t>Show weather warning at Clayton</t>
  </si>
  <si>
    <t>Check for weather warning at Clayton</t>
  </si>
  <si>
    <t>Check for weather warning at Oakleigh</t>
  </si>
  <si>
    <t>Check weather on Tuesday</t>
  </si>
  <si>
    <t>See weather infomation for Tuesday</t>
  </si>
  <si>
    <t>See weather infomation for Wednesday</t>
  </si>
  <si>
    <t>Check the rain at Clayton</t>
  </si>
  <si>
    <t>Check the warning at Clayton</t>
  </si>
  <si>
    <t>Rain check at Clayton</t>
  </si>
  <si>
    <t>Check for warning in Clayton</t>
  </si>
  <si>
    <t>Rain check at Oakleigh</t>
  </si>
  <si>
    <t>Check for warning in Oakleigh</t>
  </si>
  <si>
    <t>Waze</t>
  </si>
  <si>
    <t>Google Maps</t>
  </si>
  <si>
    <t>Go Navigation</t>
  </si>
  <si>
    <t>RoadWarrior</t>
  </si>
  <si>
    <t>HERE Wego</t>
  </si>
  <si>
    <t>Delete Clayton from saved list</t>
  </si>
  <si>
    <t xml:space="preserve">Search for Clayton </t>
  </si>
  <si>
    <t>Take Clayton out of the saved list.</t>
  </si>
  <si>
    <t xml:space="preserve">Look for Clayton. </t>
  </si>
  <si>
    <t>Take Oakleigh out of the saved list.</t>
  </si>
  <si>
    <t xml:space="preserve">Look for Oakleigh. </t>
  </si>
  <si>
    <t>Search for Justin Beiber</t>
  </si>
  <si>
    <t>Play Happy Birthday song</t>
  </si>
  <si>
    <t>Add Happy Birthday song to my playlist</t>
  </si>
  <si>
    <t>Look up Justin Beiber</t>
  </si>
  <si>
    <t>Happy Birthday should be played.</t>
  </si>
  <si>
    <t>Add the song "Happy Birthday" to my playlist.</t>
  </si>
  <si>
    <t>Look up Westlife</t>
  </si>
  <si>
    <t>Merry christmas should be played.</t>
  </si>
  <si>
    <t>Add the song Merry christmas to my playlist.</t>
  </si>
  <si>
    <t>Delete message with John</t>
  </si>
  <si>
    <t>Check John's message</t>
  </si>
  <si>
    <t>Send John a message.</t>
  </si>
  <si>
    <t>Delete conversation with John</t>
  </si>
  <si>
    <t>Check John's letter</t>
  </si>
  <si>
    <t>Send Alice a message.</t>
  </si>
  <si>
    <t>Delete conversation with Alice</t>
  </si>
  <si>
    <t>Check Alice's letter</t>
  </si>
  <si>
    <t>Total Test case</t>
  </si>
  <si>
    <t>Total Success</t>
  </si>
  <si>
    <t>Total Fail</t>
  </si>
  <si>
    <t>Percentage</t>
  </si>
  <si>
    <t>set an alarm</t>
  </si>
  <si>
    <t>check weather</t>
  </si>
  <si>
    <t>get directions &amp; maps</t>
  </si>
  <si>
    <t>Direct match</t>
  </si>
  <si>
    <t>Parameterised command</t>
  </si>
  <si>
    <t>Parameterised</t>
  </si>
  <si>
    <t>Steps</t>
  </si>
  <si>
    <t>Get direction to nearest suppermarket</t>
  </si>
  <si>
    <t>find nearest supermarket's location</t>
  </si>
  <si>
    <t>find nearest restaurant location</t>
  </si>
  <si>
    <t>Command</t>
  </si>
  <si>
    <t>Baseline</t>
  </si>
  <si>
    <t>Go to eBay</t>
  </si>
  <si>
    <t>Search for pizza restaurants on Maps</t>
  </si>
  <si>
    <t>Show me the alarms in the clock app</t>
  </si>
  <si>
    <t>open a bookmark in the chrome app</t>
  </si>
  <si>
    <t>check out phone information</t>
  </si>
  <si>
    <t>check android version</t>
  </si>
  <si>
    <t>Go to accessibility settings</t>
  </si>
  <si>
    <t>Do I have any events this weekend?</t>
  </si>
  <si>
    <t>Do I have any events today?</t>
  </si>
  <si>
    <t>all mails in gmail</t>
  </si>
  <si>
    <t>Open Chrome and go to settings</t>
  </si>
  <si>
    <t>add a contact</t>
  </si>
  <si>
    <t>Open Wikipedia</t>
  </si>
  <si>
    <t>turn off javascript in the chrome app</t>
  </si>
  <si>
    <t>Go to Reddit.com</t>
  </si>
  <si>
    <t>Go to network settings</t>
  </si>
  <si>
    <t>What's on my calendar tomorrow?</t>
  </si>
  <si>
    <t>create a new album in the google photos</t>
  </si>
  <si>
    <t>set the stopwatch</t>
  </si>
  <si>
    <t>turn on wifi</t>
  </si>
  <si>
    <t>Search for Italian restaurants on Maps</t>
  </si>
  <si>
    <t>Open eBay</t>
  </si>
  <si>
    <t>Go to Google maps</t>
  </si>
  <si>
    <t>Open Google Maps</t>
  </si>
  <si>
    <t>Open the web browser</t>
  </si>
  <si>
    <t>Open wifi settings</t>
  </si>
  <si>
    <t>turn on priority inbox in the gmail app</t>
  </si>
  <si>
    <t>delete the emails in spam in the gmail app</t>
  </si>
  <si>
    <t>toggle airplane mode</t>
  </si>
  <si>
    <t>Go to Google</t>
  </si>
  <si>
    <t>Open Chrome and go to the settings page</t>
  </si>
  <si>
    <t>turn pop-ups on in chrome</t>
  </si>
  <si>
    <t>turn off priority inbox in the gmail app</t>
  </si>
  <si>
    <t>Set the phone to 'Do not disturb'.</t>
  </si>
  <si>
    <t>Go to internet settings</t>
  </si>
  <si>
    <t>turn notification dots on</t>
  </si>
  <si>
    <t>When is my next meeting?</t>
  </si>
  <si>
    <t>find snoozed emails in the gmail app</t>
  </si>
  <si>
    <t>check storage</t>
  </si>
  <si>
    <t>See recent photos</t>
  </si>
  <si>
    <t>set the timer</t>
  </si>
  <si>
    <t>Go to privacy settings</t>
  </si>
  <si>
    <t>change the upload size in google photos</t>
  </si>
  <si>
    <t>turn pop-ups off in chrome</t>
  </si>
  <si>
    <t>change text size in settings app</t>
  </si>
  <si>
    <t>turn on data saver in the chrome app</t>
  </si>
  <si>
    <t>Open calendar and show me the second week of next month</t>
  </si>
  <si>
    <t>Go to settings</t>
  </si>
  <si>
    <t>delete browsing data in the chrome app</t>
  </si>
  <si>
    <t>toggle notifications settings in the gmail app</t>
  </si>
  <si>
    <t>Open sound settings</t>
  </si>
  <si>
    <t>Open settings</t>
  </si>
  <si>
    <t>toggle data saver in the chrome app</t>
  </si>
  <si>
    <t>Open battery settings</t>
  </si>
  <si>
    <t>change notifications settings</t>
  </si>
  <si>
    <t>Go to ESPN.com</t>
  </si>
  <si>
    <t>open the mobile data screen to see how much data has been used</t>
  </si>
  <si>
    <t>turn off airplane mode</t>
  </si>
  <si>
    <t>Open display settings</t>
  </si>
  <si>
    <t>see tabs open on other devices in the chrome app</t>
  </si>
  <si>
    <t>turn vacation reply on in the gmail app</t>
  </si>
  <si>
    <t>What is the recent news?</t>
  </si>
  <si>
    <t>change keyboard looks</t>
  </si>
  <si>
    <t>Go to wifi settings</t>
  </si>
  <si>
    <t>allow notifications from all sites in the chrome app</t>
  </si>
  <si>
    <t>turn off location history</t>
  </si>
  <si>
    <t>open android settings</t>
  </si>
  <si>
    <t>turn off smart reply in the gmail app</t>
  </si>
  <si>
    <t>open chrome privacy settings</t>
  </si>
  <si>
    <t>open settings on google maps</t>
  </si>
  <si>
    <t>check the backup settings in the google photos</t>
  </si>
  <si>
    <t>go to notification settings</t>
  </si>
  <si>
    <t>open notification settings</t>
  </si>
  <si>
    <t>turn off picture-in-picture</t>
  </si>
  <si>
    <t>open amazon</t>
  </si>
  <si>
    <t>allow cookies in the chrome app</t>
  </si>
  <si>
    <t>open yahoo.com</t>
  </si>
  <si>
    <t>go to sound settings</t>
  </si>
  <si>
    <t>find which apps use the phone's location</t>
  </si>
  <si>
    <t>empty trash in the gmail app</t>
  </si>
  <si>
    <t>find coffee shops on maps</t>
  </si>
  <si>
    <t>turn on location history</t>
  </si>
  <si>
    <t>change notification settings in the gmail app</t>
  </si>
  <si>
    <t>find photos in the google photos app</t>
  </si>
  <si>
    <t>stop showing notifications on the lock screen</t>
  </si>
  <si>
    <t>turn on bluetooth scan</t>
  </si>
  <si>
    <t>add a contact in the contacts app</t>
  </si>
  <si>
    <t>open google chrome and click the shortcut for amazon.com</t>
  </si>
  <si>
    <t>see sites visited before in the chrome app</t>
  </si>
  <si>
    <t>search for mexican restaurants on maps</t>
  </si>
  <si>
    <t>open sync settings in chrome</t>
  </si>
  <si>
    <t>open espn.com</t>
  </si>
  <si>
    <t>open reddit.com</t>
  </si>
  <si>
    <t>turn on showing notifications on the lock screen</t>
  </si>
  <si>
    <t>empty trash in google photos</t>
  </si>
  <si>
    <t>check the news</t>
  </si>
  <si>
    <t>go to location settings</t>
  </si>
  <si>
    <t>change the clock display to show seconds</t>
  </si>
  <si>
    <t>check data usage</t>
  </si>
  <si>
    <t>turn off wifi</t>
  </si>
  <si>
    <t>open google chrome and open the bookmarks view</t>
  </si>
  <si>
    <t>open maps and search for coffee</t>
  </si>
  <si>
    <t>open google</t>
  </si>
  <si>
    <t>open internet settings</t>
  </si>
  <si>
    <t>turn off sleep mode</t>
  </si>
  <si>
    <t>toggle javascript in the chrome app</t>
  </si>
  <si>
    <t>open privacy settings</t>
  </si>
  <si>
    <t>change your default location settings in chrome</t>
  </si>
  <si>
    <t>show emergency info</t>
  </si>
  <si>
    <t>go to yahoo.com</t>
  </si>
  <si>
    <t>clear all cookies in the chrome app</t>
  </si>
  <si>
    <t>remove spam from my inbox in the gmail app</t>
  </si>
  <si>
    <t>open youtube and go to the subscriptions tab</t>
  </si>
  <si>
    <t>what is the news today?</t>
  </si>
  <si>
    <t>go to display settings</t>
  </si>
  <si>
    <t>change the clock display to analog</t>
  </si>
  <si>
    <t>turn off location</t>
  </si>
  <si>
    <t>open the map</t>
  </si>
  <si>
    <t>search for vegetarian restaurants on maps</t>
  </si>
  <si>
    <t>toggle sleep mode</t>
  </si>
  <si>
    <t>refresh tabs in the chrome app</t>
  </si>
  <si>
    <t>open the calendar app, open the side menu, and click the "day" option</t>
  </si>
  <si>
    <t>open device folders in google photos</t>
  </si>
  <si>
    <t>go to cnn.com</t>
  </si>
  <si>
    <t>go to wikipedia</t>
  </si>
  <si>
    <t>open maps</t>
  </si>
  <si>
    <t>show me recent news</t>
  </si>
  <si>
    <t>go to amazon</t>
  </si>
  <si>
    <t>open location settings</t>
  </si>
  <si>
    <t>open network settings</t>
  </si>
  <si>
    <t>open my contact list</t>
  </si>
  <si>
    <t>toggle wifi</t>
  </si>
  <si>
    <t>manage bookmarks in the chrome app</t>
  </si>
  <si>
    <t>turn on sleep mode</t>
  </si>
  <si>
    <t>check the weather</t>
  </si>
  <si>
    <t>show me productivity apps on the play store</t>
  </si>
  <si>
    <t>open a new tab in the chrome app</t>
  </si>
  <si>
    <t>success</t>
  </si>
  <si>
    <t>total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</si>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</sst>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Helvetica Neue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2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1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2" fontId="7" fillId="0" borderId="1" xfId="0" applyNumberFormat="1" applyFont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11962001723174E-2"/>
          <c:y val="4.9946933022342668E-2"/>
          <c:w val="0.89020238175695066"/>
          <c:h val="0.79732190051095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Quantitative!$C$51</c:f>
              <c:strCache>
                <c:ptCount val="1"/>
                <c:pt idx="0">
                  <c:v>GPTVoiceTasker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Quantitative!$C$52:$C$61</c:f>
              <c:numCache>
                <c:formatCode>General</c:formatCode>
                <c:ptCount val="10"/>
                <c:pt idx="0">
                  <c:v>4.2777777777777777</c:v>
                </c:pt>
                <c:pt idx="1">
                  <c:v>4.4444444444444446</c:v>
                </c:pt>
                <c:pt idx="2">
                  <c:v>4.166666666666667</c:v>
                </c:pt>
                <c:pt idx="3">
                  <c:v>4.0555555555555554</c:v>
                </c:pt>
                <c:pt idx="4">
                  <c:v>4.2777777777777777</c:v>
                </c:pt>
                <c:pt idx="5">
                  <c:v>1.6666666666666667</c:v>
                </c:pt>
                <c:pt idx="6">
                  <c:v>1.7222222222222223</c:v>
                </c:pt>
                <c:pt idx="7">
                  <c:v>1.9444444444444444</c:v>
                </c:pt>
                <c:pt idx="8">
                  <c:v>1.8333333333333333</c:v>
                </c:pt>
                <c:pt idx="9">
                  <c:v>2.1111111111111112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22-5B40-ACEA-5690AF06488D}"/>
            </c:ext>
          </c:extLst>
        </c:ser>
        <c:ser>
          <c:idx val="1"/>
          <c:order val="1"/>
          <c:tx>
            <c:strRef>
              <c:f>Quantitative!$D$51</c:f>
              <c:strCache>
                <c:ptCount val="1"/>
                <c:pt idx="0">
                  <c:v>Voicify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Quantitative!$D$52:$D$61</c:f>
              <c:numCache>
                <c:formatCode>General</c:formatCode>
                <c:ptCount val="10"/>
                <c:pt idx="0">
                  <c:v>3.5</c:v>
                </c:pt>
                <c:pt idx="1">
                  <c:v>3.1666666666666665</c:v>
                </c:pt>
                <c:pt idx="2">
                  <c:v>3.4444444444444446</c:v>
                </c:pt>
                <c:pt idx="3">
                  <c:v>3.7222222222222223</c:v>
                </c:pt>
                <c:pt idx="4">
                  <c:v>3.0555555555555554</c:v>
                </c:pt>
                <c:pt idx="5">
                  <c:v>2.8333333333333335</c:v>
                </c:pt>
                <c:pt idx="6">
                  <c:v>2.5</c:v>
                </c:pt>
                <c:pt idx="7">
                  <c:v>3.2777777777777777</c:v>
                </c:pt>
                <c:pt idx="8">
                  <c:v>3.4444444444444446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422-5B40-ACEA-5690AF06488D}"/>
            </c:ext>
          </c:extLst>
        </c:ser>
        <c:ser>
          <c:idx val="2"/>
          <c:order val="2"/>
          <c:tx>
            <c:strRef>
              <c:f>Quantitative!$E$51</c:f>
              <c:strCache>
                <c:ptCount val="1"/>
                <c:pt idx="0">
                  <c:v>Voice Access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Quantitative!$B$52:$B$61</c:f>
              <c:strCache>
                <c:ptCount val="10"/>
                <c:pt idx="0">
                  <c:v>Confidence level</c:v>
                </c:pt>
                <c:pt idx="1">
                  <c:v>Well-integrated</c:v>
                </c:pt>
                <c:pt idx="2">
                  <c:v>Would use frequently</c:v>
                </c:pt>
                <c:pt idx="3">
                  <c:v>Learn to use quickly</c:v>
                </c:pt>
                <c:pt idx="4">
                  <c:v>Easy to use</c:v>
                </c:pt>
                <c:pt idx="5">
                  <c:v>Unnecessarily complex</c:v>
                </c:pt>
                <c:pt idx="6">
                  <c:v>Need technical support</c:v>
                </c:pt>
                <c:pt idx="7">
                  <c:v>Too much inconsistency</c:v>
                </c:pt>
                <c:pt idx="8">
                  <c:v>Cumbersome to use</c:v>
                </c:pt>
                <c:pt idx="9">
                  <c:v>Need to learn a lot</c:v>
                </c:pt>
              </c:strCache>
            </c:strRef>
          </c:cat>
          <c:val>
            <c:numRef>
              <c:f>Quantitative!$E$52:$E$61</c:f>
              <c:numCache>
                <c:formatCode>General</c:formatCode>
                <c:ptCount val="10"/>
                <c:pt idx="0">
                  <c:v>2.7222222222222223</c:v>
                </c:pt>
                <c:pt idx="1">
                  <c:v>2.9444444444444446</c:v>
                </c:pt>
                <c:pt idx="2">
                  <c:v>2.2777777777777777</c:v>
                </c:pt>
                <c:pt idx="3">
                  <c:v>2.6666666666666665</c:v>
                </c:pt>
                <c:pt idx="4">
                  <c:v>2.7777777777777777</c:v>
                </c:pt>
                <c:pt idx="5">
                  <c:v>3.3888888888888888</c:v>
                </c:pt>
                <c:pt idx="6">
                  <c:v>3.7222222222222223</c:v>
                </c:pt>
                <c:pt idx="7">
                  <c:v>3.8333333333333335</c:v>
                </c:pt>
                <c:pt idx="8">
                  <c:v>3.8888888888888888</c:v>
                </c:pt>
                <c:pt idx="9">
                  <c:v>3.9444444444444446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422-5B40-ACEA-5690AF06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axId val="805567007"/>
        <c:axId val="682936575"/>
      </c:barChart>
      <c:catAx>
        <c:axId val="8055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82936575"/>
        <c:crosses val="autoZero"/>
        <c:auto val="1"/>
        <c:lblAlgn val="ctr"/>
        <c:lblOffset val="100"/>
        <c:noMultiLvlLbl val="0"/>
      </c:catAx>
      <c:valAx>
        <c:axId val="6829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8055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41166442642571E-2"/>
          <c:y val="4.9946933022342668E-2"/>
          <c:w val="0.85987316139966663"/>
          <c:h val="0.78932162479120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Quantitative!$C$63</c:f>
              <c:strCache>
                <c:ptCount val="1"/>
                <c:pt idx="0">
                  <c:v>GPTVoiceTasker</c:v>
                </c:pt>
              </c:strCache>
            </c:strRef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Quantitative!$C$64:$C$69</c:f>
              <c:numCache>
                <c:formatCode>General</c:formatCode>
                <c:ptCount val="6"/>
                <c:pt idx="0">
                  <c:v>3.0555555555555554</c:v>
                </c:pt>
                <c:pt idx="1">
                  <c:v>2.3333333333333335</c:v>
                </c:pt>
                <c:pt idx="2">
                  <c:v>2.7222222222222223</c:v>
                </c:pt>
                <c:pt idx="3">
                  <c:v>5.0555555555555554</c:v>
                </c:pt>
                <c:pt idx="4">
                  <c:v>3.5555555555555554</c:v>
                </c:pt>
                <c:pt idx="5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1-454A-BB82-375F9A929F33}"/>
            </c:ext>
          </c:extLst>
        </c:ser>
        <c:ser>
          <c:idx val="1"/>
          <c:order val="1"/>
          <c:tx>
            <c:strRef>
              <c:f>Quantitative!$D$63</c:f>
              <c:strCache>
                <c:ptCount val="1"/>
                <c:pt idx="0">
                  <c:v>Voicify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Quantitative!$D$64:$D$69</c:f>
              <c:numCache>
                <c:formatCode>General</c:formatCode>
                <c:ptCount val="6"/>
                <c:pt idx="0">
                  <c:v>3.1666666666666665</c:v>
                </c:pt>
                <c:pt idx="1">
                  <c:v>2.4444444444444446</c:v>
                </c:pt>
                <c:pt idx="2">
                  <c:v>3</c:v>
                </c:pt>
                <c:pt idx="3">
                  <c:v>4.2777777777777777</c:v>
                </c:pt>
                <c:pt idx="4">
                  <c:v>3.7222222222222223</c:v>
                </c:pt>
                <c:pt idx="5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1848-89D9-86889C498345}"/>
            </c:ext>
          </c:extLst>
        </c:ser>
        <c:ser>
          <c:idx val="2"/>
          <c:order val="2"/>
          <c:tx>
            <c:strRef>
              <c:f>Quantitative!$E$63</c:f>
              <c:strCache>
                <c:ptCount val="1"/>
                <c:pt idx="0">
                  <c:v>Voice Access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Quantitative!$B$64:$B$69</c:f>
              <c:strCache>
                <c:ptCount val="6"/>
                <c:pt idx="0">
                  <c:v>Mental demand</c:v>
                </c:pt>
                <c:pt idx="1">
                  <c:v>Physical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Quantitative!$E$64:$E$69</c:f>
              <c:numCache>
                <c:formatCode>General</c:formatCode>
                <c:ptCount val="6"/>
                <c:pt idx="0">
                  <c:v>3.2222222222222223</c:v>
                </c:pt>
                <c:pt idx="1">
                  <c:v>2.4444444444444446</c:v>
                </c:pt>
                <c:pt idx="2">
                  <c:v>3.1666666666666665</c:v>
                </c:pt>
                <c:pt idx="3">
                  <c:v>4.0555555555555554</c:v>
                </c:pt>
                <c:pt idx="4">
                  <c:v>4</c:v>
                </c:pt>
                <c:pt idx="5">
                  <c:v>4.6111111111111107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1848-89D9-86889C49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805567007"/>
        <c:axId val="682936575"/>
      </c:barChart>
      <c:catAx>
        <c:axId val="80556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82936575"/>
        <c:crosses val="autoZero"/>
        <c:auto val="1"/>
        <c:lblAlgn val="ctr"/>
        <c:lblOffset val="100"/>
        <c:noMultiLvlLbl val="0"/>
      </c:catAx>
      <c:valAx>
        <c:axId val="68293657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8055670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23157094106264E-2"/>
          <c:y val="0.12288139693093451"/>
          <c:w val="0.89544856675616769"/>
          <c:h val="0.71908171596213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'Direct Invocation'!$O$1</c:f>
              <c:strCache>
                <c:ptCount val="1"/>
                <c:pt idx="0">
                  <c:v>Direct match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 Invocation'!$N$2:$N$7</c:f>
              <c:strCache>
                <c:ptCount val="6"/>
                <c:pt idx="0">
                  <c:v>Average</c:v>
                </c:pt>
                <c:pt idx="1">
                  <c:v>message friends</c:v>
                </c:pt>
                <c:pt idx="2">
                  <c:v>listen to music</c:v>
                </c:pt>
                <c:pt idx="3">
                  <c:v>set an alarm</c:v>
                </c:pt>
                <c:pt idx="4">
                  <c:v>check weather</c:v>
                </c:pt>
                <c:pt idx="5">
                  <c:v>get directions &amp; maps</c:v>
                </c:pt>
              </c:strCache>
            </c:strRef>
          </c:cat>
          <c:val>
            <c:numRef>
              <c:f>'Direct Invocation'!$O$2:$O$7</c:f>
              <c:numCache>
                <c:formatCode>0.00</c:formatCode>
                <c:ptCount val="6"/>
                <c:pt idx="0">
                  <c:v>84</c:v>
                </c:pt>
                <c:pt idx="1">
                  <c:v>93.333333333333329</c:v>
                </c:pt>
                <c:pt idx="2">
                  <c:v>80</c:v>
                </c:pt>
                <c:pt idx="3">
                  <c:v>73.333333333333329</c:v>
                </c:pt>
                <c:pt idx="4">
                  <c:v>80</c:v>
                </c:pt>
                <c:pt idx="5">
                  <c:v>93.333333333333329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4-F443-8F5E-F02529733E46}"/>
            </c:ext>
          </c:extLst>
        </c:ser>
        <c:ser>
          <c:idx val="1"/>
          <c:order val="1"/>
          <c:tx>
            <c:strRef>
              <c:f>'Direct Invocation'!$P$1</c:f>
              <c:strCache>
                <c:ptCount val="1"/>
                <c:pt idx="0">
                  <c:v>Parameterised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'Direct Invocation'!$N$2:$N$7</c:f>
              <c:strCache>
                <c:ptCount val="6"/>
                <c:pt idx="0">
                  <c:v>Average</c:v>
                </c:pt>
                <c:pt idx="1">
                  <c:v>message friends</c:v>
                </c:pt>
                <c:pt idx="2">
                  <c:v>listen to music</c:v>
                </c:pt>
                <c:pt idx="3">
                  <c:v>set an alarm</c:v>
                </c:pt>
                <c:pt idx="4">
                  <c:v>check weather</c:v>
                </c:pt>
                <c:pt idx="5">
                  <c:v>get directions &amp; maps</c:v>
                </c:pt>
              </c:strCache>
            </c:strRef>
          </c:cat>
          <c:val>
            <c:numRef>
              <c:f>'Direct Invocation'!$P$2:$P$7</c:f>
              <c:numCache>
                <c:formatCode>0.00</c:formatCode>
                <c:ptCount val="6"/>
                <c:pt idx="0">
                  <c:v>72</c:v>
                </c:pt>
                <c:pt idx="1">
                  <c:v>86.666666666666671</c:v>
                </c:pt>
                <c:pt idx="2">
                  <c:v>73.333333333333329</c:v>
                </c:pt>
                <c:pt idx="3">
                  <c:v>53.333333333333336</c:v>
                </c:pt>
                <c:pt idx="4">
                  <c:v>73.333333333333329</c:v>
                </c:pt>
                <c:pt idx="5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4-F443-8F5E-F0252973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12"/>
        <c:axId val="781542992"/>
        <c:axId val="781578688"/>
      </c:barChart>
      <c:catAx>
        <c:axId val="7815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1578688"/>
        <c:crosses val="autoZero"/>
        <c:auto val="1"/>
        <c:lblAlgn val="ctr"/>
        <c:lblOffset val="100"/>
        <c:noMultiLvlLbl val="0"/>
      </c:catAx>
      <c:valAx>
        <c:axId val="7815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GB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Accuracy</a:t>
                </a:r>
                <a:r>
                  <a:rPr lang="en-GB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Percentage (%)</a:t>
                </a:r>
                <a:endParaRPr lang="en-GB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7815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765449601512235"/>
          <c:y val="2.5423737296055418E-2"/>
          <c:w val="0.27686712131928198"/>
          <c:h val="0.11387765710585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405091</xdr:colOff>
      <xdr:row>47</xdr:row>
      <xdr:rowOff>187960</xdr:rowOff>
    </xdr:from>
    <xdr:to>
      <xdr:col>27</xdr:col>
      <xdr:colOff>749301</xdr:colOff>
      <xdr:row>71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EA172-66CD-844D-842F-53F7EB3E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618834</xdr:colOff>
      <xdr:row>48</xdr:row>
      <xdr:rowOff>588</xdr:rowOff>
    </xdr:from>
    <xdr:to>
      <xdr:col>13</xdr:col>
      <xdr:colOff>301725</xdr:colOff>
      <xdr:row>71</xdr:row>
      <xdr:rowOff>89323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22EE6-8160-8777-F397-6B495453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1035048</xdr:colOff>
      <xdr:row>13</xdr:row>
      <xdr:rowOff>0</xdr:rowOff>
    </xdr:from>
    <xdr:to>
      <xdr:col>20</xdr:col>
      <xdr:colOff>575734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0BD7F-4989-FC59-B590-2161776E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CD15-9F4D-C94F-AA46-DB482A0526EA}">
  <dimension ref="A1:T49"/>
  <sheetViews>
    <sheetView workbookViewId="0">
      <selection activeCell="L32" sqref="L32"/>
    </sheetView>
  </sheetViews>
  <sheetFormatPr baseColWidth="10" defaultRowHeight="16" x14ac:dyDescent="0.2"/>
  <cols>
    <col min="20" max="20" width="22.83203125" customWidth="1"/>
  </cols>
  <sheetData>
    <row r="1" spans="1:20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20" ht="19" x14ac:dyDescent="0.25">
      <c r="B2" s="33" t="s">
        <v>1</v>
      </c>
      <c r="C2" s="34"/>
      <c r="D2" s="34"/>
      <c r="E2" s="34"/>
      <c r="F2" s="34"/>
      <c r="G2" s="35"/>
      <c r="H2" s="36" t="s">
        <v>2</v>
      </c>
      <c r="I2" s="36"/>
      <c r="J2" s="36"/>
      <c r="K2" s="36"/>
      <c r="L2" s="36"/>
      <c r="M2" s="36"/>
      <c r="N2" s="31" t="s">
        <v>8</v>
      </c>
      <c r="O2" s="31"/>
      <c r="P2" s="31"/>
      <c r="Q2" s="31"/>
      <c r="R2" s="31"/>
      <c r="S2" s="31"/>
      <c r="T2" s="7" t="s">
        <v>11</v>
      </c>
    </row>
    <row r="3" spans="1:20" x14ac:dyDescent="0.2">
      <c r="A3" s="1"/>
      <c r="B3" s="4" t="s">
        <v>3</v>
      </c>
      <c r="C3" s="4" t="s">
        <v>4</v>
      </c>
      <c r="D3" s="4" t="s">
        <v>5</v>
      </c>
      <c r="E3" s="4" t="s">
        <v>6</v>
      </c>
      <c r="F3" s="4" t="s">
        <v>9</v>
      </c>
      <c r="G3" s="4" t="s">
        <v>10</v>
      </c>
      <c r="H3" s="24" t="s">
        <v>3</v>
      </c>
      <c r="I3" s="25" t="s">
        <v>4</v>
      </c>
      <c r="J3" s="4" t="s">
        <v>5</v>
      </c>
      <c r="K3" s="4" t="s">
        <v>6</v>
      </c>
      <c r="L3" s="4" t="s">
        <v>9</v>
      </c>
      <c r="M3" s="4" t="s">
        <v>10</v>
      </c>
      <c r="N3" s="4" t="s">
        <v>3</v>
      </c>
      <c r="O3" s="4" t="s">
        <v>4</v>
      </c>
      <c r="P3" s="4" t="s">
        <v>5</v>
      </c>
      <c r="Q3" s="4" t="s">
        <v>6</v>
      </c>
      <c r="R3" s="4" t="s">
        <v>9</v>
      </c>
      <c r="S3" s="4" t="s">
        <v>10</v>
      </c>
    </row>
    <row r="4" spans="1:20" x14ac:dyDescent="0.2">
      <c r="A4" s="2">
        <v>1</v>
      </c>
      <c r="B4" s="3"/>
      <c r="C4" s="3"/>
      <c r="D4" s="3">
        <v>95</v>
      </c>
      <c r="E4" s="3">
        <v>120</v>
      </c>
      <c r="F4" s="3"/>
      <c r="G4" s="3"/>
      <c r="H4" s="26">
        <v>132</v>
      </c>
      <c r="I4" s="27"/>
      <c r="J4" s="3"/>
      <c r="K4" s="3"/>
      <c r="L4" s="3">
        <v>168</v>
      </c>
      <c r="M4" s="3"/>
      <c r="N4" s="3"/>
      <c r="O4" s="3">
        <v>60</v>
      </c>
      <c r="P4" s="3"/>
      <c r="Q4" s="3"/>
      <c r="R4" s="3"/>
      <c r="S4" s="3">
        <v>111</v>
      </c>
      <c r="T4">
        <v>1</v>
      </c>
    </row>
    <row r="5" spans="1:20" x14ac:dyDescent="0.2">
      <c r="A5" s="2">
        <v>2</v>
      </c>
      <c r="B5" s="3">
        <v>155</v>
      </c>
      <c r="C5" s="3"/>
      <c r="D5" s="3"/>
      <c r="E5" s="3"/>
      <c r="F5" s="3">
        <v>135</v>
      </c>
      <c r="G5" s="3"/>
      <c r="H5" s="26"/>
      <c r="I5" s="27">
        <v>158</v>
      </c>
      <c r="J5" s="3"/>
      <c r="K5" s="3"/>
      <c r="L5" s="3"/>
      <c r="M5" s="3">
        <v>242</v>
      </c>
      <c r="N5" s="3">
        <v>53</v>
      </c>
      <c r="O5" s="3"/>
      <c r="P5" s="3"/>
      <c r="Q5" s="3"/>
      <c r="R5" s="3">
        <v>123</v>
      </c>
      <c r="S5" s="3"/>
      <c r="T5">
        <v>2</v>
      </c>
    </row>
    <row r="6" spans="1:20" x14ac:dyDescent="0.2">
      <c r="A6" s="2">
        <v>3</v>
      </c>
      <c r="B6" s="3"/>
      <c r="C6" s="3">
        <v>120</v>
      </c>
      <c r="D6" s="3"/>
      <c r="E6" s="3"/>
      <c r="F6" s="3"/>
      <c r="G6" s="3">
        <v>190</v>
      </c>
      <c r="H6" s="26"/>
      <c r="I6" s="27"/>
      <c r="J6" s="3">
        <v>134</v>
      </c>
      <c r="K6" s="3">
        <v>125</v>
      </c>
      <c r="L6" s="3"/>
      <c r="M6" s="3"/>
      <c r="N6" s="3"/>
      <c r="O6" s="3"/>
      <c r="P6" s="3">
        <v>68</v>
      </c>
      <c r="Q6" s="3">
        <v>70</v>
      </c>
      <c r="R6" s="3"/>
      <c r="S6" s="3"/>
      <c r="T6">
        <v>3</v>
      </c>
    </row>
    <row r="7" spans="1:20" x14ac:dyDescent="0.2">
      <c r="A7" s="2">
        <v>4</v>
      </c>
      <c r="B7" s="3">
        <v>151</v>
      </c>
      <c r="C7" s="3"/>
      <c r="D7" s="3">
        <v>110</v>
      </c>
      <c r="E7" s="3"/>
      <c r="F7" s="3"/>
      <c r="G7" s="3"/>
      <c r="H7" s="26"/>
      <c r="I7" s="27">
        <v>174</v>
      </c>
      <c r="J7" s="3"/>
      <c r="K7" s="3">
        <v>132</v>
      </c>
      <c r="L7" s="3"/>
      <c r="M7" s="3"/>
      <c r="N7" s="3"/>
      <c r="O7" s="3"/>
      <c r="P7" s="3"/>
      <c r="Q7" s="3"/>
      <c r="R7" s="3">
        <v>115</v>
      </c>
      <c r="S7" s="3">
        <v>132</v>
      </c>
      <c r="T7">
        <v>4</v>
      </c>
    </row>
    <row r="8" spans="1:20" x14ac:dyDescent="0.2">
      <c r="A8" s="2">
        <v>5</v>
      </c>
      <c r="B8" s="3"/>
      <c r="C8" s="3">
        <v>104</v>
      </c>
      <c r="D8" s="3"/>
      <c r="E8" s="3">
        <v>132</v>
      </c>
      <c r="F8" s="3"/>
      <c r="G8" s="3"/>
      <c r="H8" s="26"/>
      <c r="I8" s="27"/>
      <c r="J8" s="3"/>
      <c r="K8" s="3"/>
      <c r="L8" s="3">
        <v>148</v>
      </c>
      <c r="M8" s="3">
        <v>236</v>
      </c>
      <c r="N8" s="3">
        <v>67</v>
      </c>
      <c r="O8" s="3"/>
      <c r="P8" s="3">
        <v>83</v>
      </c>
      <c r="Q8" s="3"/>
      <c r="R8" s="3"/>
      <c r="S8" s="3"/>
      <c r="T8">
        <v>5</v>
      </c>
    </row>
    <row r="9" spans="1:20" x14ac:dyDescent="0.2">
      <c r="A9" s="2">
        <v>6</v>
      </c>
      <c r="B9" s="3"/>
      <c r="C9" s="3"/>
      <c r="D9" s="3"/>
      <c r="E9" s="3"/>
      <c r="F9" s="3">
        <v>145</v>
      </c>
      <c r="G9" s="3">
        <v>172</v>
      </c>
      <c r="H9" s="26">
        <v>142</v>
      </c>
      <c r="I9" s="27"/>
      <c r="J9" s="3">
        <v>142</v>
      </c>
      <c r="K9" s="3"/>
      <c r="L9" s="3"/>
      <c r="M9" s="3"/>
      <c r="N9" s="3"/>
      <c r="O9" s="3">
        <v>72</v>
      </c>
      <c r="P9" s="3"/>
      <c r="Q9" s="3">
        <v>96</v>
      </c>
      <c r="R9" s="3"/>
      <c r="S9" s="3"/>
      <c r="T9">
        <v>6</v>
      </c>
    </row>
    <row r="10" spans="1:20" x14ac:dyDescent="0.2">
      <c r="A10" s="2">
        <v>7</v>
      </c>
      <c r="B10" s="3"/>
      <c r="C10" s="3"/>
      <c r="D10" s="5">
        <v>132</v>
      </c>
      <c r="E10" s="3"/>
      <c r="F10" s="3"/>
      <c r="G10" s="3">
        <v>196</v>
      </c>
      <c r="H10" s="26"/>
      <c r="I10" s="27">
        <v>182</v>
      </c>
      <c r="J10" s="3"/>
      <c r="K10" s="3">
        <v>143</v>
      </c>
      <c r="L10" s="3"/>
      <c r="M10" s="3"/>
      <c r="N10" s="3">
        <v>71</v>
      </c>
      <c r="O10" s="3"/>
      <c r="P10" s="3"/>
      <c r="Q10" s="3"/>
      <c r="R10" s="3">
        <v>118</v>
      </c>
      <c r="S10" s="3"/>
      <c r="T10">
        <v>7</v>
      </c>
    </row>
    <row r="11" spans="1:20" x14ac:dyDescent="0.2">
      <c r="A11" s="2">
        <v>8</v>
      </c>
      <c r="B11" s="3"/>
      <c r="C11" s="3">
        <v>112</v>
      </c>
      <c r="D11" s="5"/>
      <c r="E11" s="3">
        <v>134</v>
      </c>
      <c r="F11" s="3"/>
      <c r="G11" s="3"/>
      <c r="H11" s="26">
        <v>163</v>
      </c>
      <c r="I11" s="27"/>
      <c r="J11" s="3"/>
      <c r="K11" s="3"/>
      <c r="L11" s="3">
        <v>172</v>
      </c>
      <c r="M11" s="3"/>
      <c r="N11" s="3"/>
      <c r="O11" s="3"/>
      <c r="P11" s="3">
        <v>81</v>
      </c>
      <c r="Q11" s="3"/>
      <c r="R11" s="3"/>
      <c r="S11" s="3">
        <v>145</v>
      </c>
      <c r="T11">
        <v>8</v>
      </c>
    </row>
    <row r="12" spans="1:20" x14ac:dyDescent="0.2">
      <c r="A12" s="2">
        <v>9</v>
      </c>
      <c r="B12" s="3">
        <v>158</v>
      </c>
      <c r="C12" s="3"/>
      <c r="D12" s="5"/>
      <c r="E12" s="3"/>
      <c r="F12" s="3">
        <v>151</v>
      </c>
      <c r="G12" s="3"/>
      <c r="H12" s="26"/>
      <c r="I12" s="27"/>
      <c r="J12" s="3">
        <v>156</v>
      </c>
      <c r="K12" s="3"/>
      <c r="L12" s="3"/>
      <c r="M12" s="3">
        <v>227</v>
      </c>
      <c r="N12" s="3"/>
      <c r="O12" s="3">
        <v>78</v>
      </c>
      <c r="P12" s="3"/>
      <c r="Q12" s="3">
        <v>101</v>
      </c>
      <c r="R12" s="3"/>
      <c r="S12" s="3"/>
      <c r="T12">
        <v>9</v>
      </c>
    </row>
    <row r="13" spans="1:20" x14ac:dyDescent="0.2">
      <c r="A13" s="2">
        <v>10</v>
      </c>
      <c r="B13" s="3"/>
      <c r="C13" s="3"/>
      <c r="D13" s="3">
        <v>126</v>
      </c>
      <c r="E13" s="3">
        <v>112</v>
      </c>
      <c r="F13" s="3"/>
      <c r="G13" s="3"/>
      <c r="H13" s="26">
        <v>126</v>
      </c>
      <c r="I13" s="27"/>
      <c r="J13" s="3"/>
      <c r="K13" s="3"/>
      <c r="L13" s="3">
        <v>175</v>
      </c>
      <c r="M13" s="3"/>
      <c r="N13" s="3"/>
      <c r="O13" s="3">
        <v>68</v>
      </c>
      <c r="P13" s="3"/>
      <c r="Q13" s="3"/>
      <c r="R13" s="3"/>
      <c r="S13" s="3">
        <v>127</v>
      </c>
      <c r="T13">
        <v>10</v>
      </c>
    </row>
    <row r="14" spans="1:20" x14ac:dyDescent="0.2">
      <c r="A14" s="2">
        <v>11</v>
      </c>
      <c r="B14" s="3">
        <v>163</v>
      </c>
      <c r="C14" s="3"/>
      <c r="D14" s="3"/>
      <c r="E14" s="3"/>
      <c r="F14" s="3">
        <v>137</v>
      </c>
      <c r="G14" s="3"/>
      <c r="H14" s="26"/>
      <c r="I14" s="27">
        <v>157</v>
      </c>
      <c r="J14" s="3"/>
      <c r="K14" s="3"/>
      <c r="L14" s="3"/>
      <c r="M14" s="3">
        <v>218</v>
      </c>
      <c r="N14" s="3">
        <v>63</v>
      </c>
      <c r="O14" s="3"/>
      <c r="P14" s="3"/>
      <c r="Q14" s="3"/>
      <c r="R14" s="3">
        <v>107</v>
      </c>
      <c r="S14" s="3"/>
      <c r="T14">
        <v>11</v>
      </c>
    </row>
    <row r="15" spans="1:20" x14ac:dyDescent="0.2">
      <c r="A15" s="2">
        <v>12</v>
      </c>
      <c r="B15" s="3"/>
      <c r="C15" s="3">
        <v>129</v>
      </c>
      <c r="D15" s="3"/>
      <c r="E15" s="3"/>
      <c r="F15" s="3"/>
      <c r="G15" s="3">
        <v>201</v>
      </c>
      <c r="H15" s="26"/>
      <c r="I15" s="27"/>
      <c r="J15" s="3">
        <v>162</v>
      </c>
      <c r="K15" s="3">
        <v>126</v>
      </c>
      <c r="L15" s="3"/>
      <c r="M15" s="3"/>
      <c r="N15" s="3"/>
      <c r="O15" s="3"/>
      <c r="P15" s="3">
        <v>78</v>
      </c>
      <c r="Q15" s="3">
        <v>86</v>
      </c>
      <c r="R15" s="3"/>
      <c r="S15" s="3"/>
      <c r="T15">
        <v>12</v>
      </c>
    </row>
    <row r="16" spans="1:20" x14ac:dyDescent="0.2">
      <c r="A16" s="2">
        <v>13</v>
      </c>
      <c r="B16" s="3">
        <v>169</v>
      </c>
      <c r="C16" s="3"/>
      <c r="D16" s="3">
        <v>119</v>
      </c>
      <c r="E16" s="3"/>
      <c r="F16" s="3"/>
      <c r="G16" s="3"/>
      <c r="H16" s="26"/>
      <c r="I16" s="27">
        <v>128</v>
      </c>
      <c r="J16" s="3"/>
      <c r="K16" s="3">
        <v>137</v>
      </c>
      <c r="L16" s="3"/>
      <c r="M16" s="3"/>
      <c r="N16" s="3"/>
      <c r="O16" s="3"/>
      <c r="P16" s="3"/>
      <c r="Q16" s="3"/>
      <c r="R16" s="3">
        <v>94</v>
      </c>
      <c r="S16" s="3">
        <v>140</v>
      </c>
      <c r="T16">
        <v>13</v>
      </c>
    </row>
    <row r="17" spans="1:20" x14ac:dyDescent="0.2">
      <c r="A17" s="2">
        <v>14</v>
      </c>
      <c r="B17" s="3"/>
      <c r="C17" s="3">
        <v>113</v>
      </c>
      <c r="D17" s="3"/>
      <c r="E17" s="3">
        <v>146</v>
      </c>
      <c r="F17" s="3"/>
      <c r="G17" s="3"/>
      <c r="H17" s="26"/>
      <c r="I17" s="27"/>
      <c r="J17" s="3"/>
      <c r="K17" s="3"/>
      <c r="L17" s="3">
        <v>154</v>
      </c>
      <c r="M17" s="3">
        <v>233</v>
      </c>
      <c r="N17" s="3">
        <v>72</v>
      </c>
      <c r="O17" s="3"/>
      <c r="P17" s="3">
        <v>89</v>
      </c>
      <c r="Q17" s="3"/>
      <c r="R17" s="3"/>
      <c r="S17" s="3"/>
      <c r="T17">
        <v>14</v>
      </c>
    </row>
    <row r="18" spans="1:20" x14ac:dyDescent="0.2">
      <c r="A18" s="2">
        <v>15</v>
      </c>
      <c r="B18" s="3"/>
      <c r="C18" s="3"/>
      <c r="D18" s="3"/>
      <c r="E18" s="3"/>
      <c r="F18" s="3">
        <v>120</v>
      </c>
      <c r="G18" s="3">
        <v>209</v>
      </c>
      <c r="H18" s="26">
        <v>138</v>
      </c>
      <c r="I18" s="27"/>
      <c r="J18" s="3">
        <v>135</v>
      </c>
      <c r="K18" s="3"/>
      <c r="L18" s="3"/>
      <c r="M18" s="3"/>
      <c r="N18" s="3"/>
      <c r="O18" s="3">
        <v>83</v>
      </c>
      <c r="P18" s="3"/>
      <c r="Q18" s="3">
        <v>91</v>
      </c>
      <c r="R18" s="3"/>
      <c r="S18" s="3"/>
      <c r="T18">
        <v>15</v>
      </c>
    </row>
    <row r="19" spans="1:20" x14ac:dyDescent="0.2">
      <c r="A19" s="2">
        <v>16</v>
      </c>
      <c r="B19" s="3"/>
      <c r="C19" s="3"/>
      <c r="D19" s="5">
        <v>102</v>
      </c>
      <c r="E19" s="3"/>
      <c r="F19" s="3"/>
      <c r="G19" s="3">
        <v>222</v>
      </c>
      <c r="H19" s="26"/>
      <c r="I19" s="27">
        <v>163</v>
      </c>
      <c r="J19" s="3"/>
      <c r="K19" s="3">
        <v>118</v>
      </c>
      <c r="L19" s="3"/>
      <c r="M19" s="3"/>
      <c r="N19" s="3">
        <v>76</v>
      </c>
      <c r="O19" s="3"/>
      <c r="P19" s="3"/>
      <c r="Q19" s="3"/>
      <c r="R19" s="3">
        <v>96</v>
      </c>
      <c r="S19" s="3"/>
      <c r="T19">
        <v>16</v>
      </c>
    </row>
    <row r="20" spans="1:20" x14ac:dyDescent="0.2">
      <c r="A20" s="2">
        <v>17</v>
      </c>
      <c r="B20" s="3"/>
      <c r="C20" s="3">
        <v>125</v>
      </c>
      <c r="D20" s="5"/>
      <c r="E20" s="3">
        <v>129</v>
      </c>
      <c r="F20" s="3"/>
      <c r="G20" s="3"/>
      <c r="H20" s="26">
        <v>146</v>
      </c>
      <c r="I20" s="27"/>
      <c r="J20" s="3"/>
      <c r="K20" s="3"/>
      <c r="L20" s="3">
        <v>152</v>
      </c>
      <c r="M20" s="3"/>
      <c r="N20" s="3"/>
      <c r="O20" s="3"/>
      <c r="P20" s="3">
        <v>74</v>
      </c>
      <c r="Q20" s="3"/>
      <c r="R20" s="3"/>
      <c r="S20" s="3">
        <v>146</v>
      </c>
      <c r="T20">
        <v>17</v>
      </c>
    </row>
    <row r="21" spans="1:20" x14ac:dyDescent="0.2">
      <c r="A21" s="6">
        <v>18</v>
      </c>
      <c r="B21" s="3">
        <v>142</v>
      </c>
      <c r="C21" s="3"/>
      <c r="D21" s="5"/>
      <c r="E21" s="3"/>
      <c r="F21" s="3">
        <v>132</v>
      </c>
      <c r="G21" s="3"/>
      <c r="H21" s="26"/>
      <c r="I21" s="27"/>
      <c r="J21" s="3">
        <v>148</v>
      </c>
      <c r="K21" s="3"/>
      <c r="L21" s="3"/>
      <c r="M21" s="3">
        <v>248</v>
      </c>
      <c r="N21" s="3"/>
      <c r="O21" s="3">
        <v>85</v>
      </c>
      <c r="P21" s="3"/>
      <c r="Q21" s="3">
        <v>112</v>
      </c>
      <c r="R21" s="3"/>
      <c r="S21" s="3"/>
      <c r="T21">
        <v>18</v>
      </c>
    </row>
    <row r="22" spans="1:20" s="10" customFormat="1" x14ac:dyDescent="0.2">
      <c r="A22" s="8" t="s">
        <v>7</v>
      </c>
      <c r="B22" s="9">
        <f>AVERAGE(B4:B21)</f>
        <v>156.33333333333334</v>
      </c>
      <c r="C22" s="9">
        <f>AVERAGE(C4:C21)</f>
        <v>117.16666666666667</v>
      </c>
      <c r="D22" s="9">
        <f>AVERAGE(D4:D21)</f>
        <v>114</v>
      </c>
      <c r="E22" s="9">
        <f>AVERAGE(E4:E21)</f>
        <v>128.83333333333334</v>
      </c>
      <c r="F22" s="9">
        <f>AVERAGE(F4:F21)</f>
        <v>136.66666666666666</v>
      </c>
      <c r="G22" s="9">
        <f t="shared" ref="G22:S22" si="0">AVERAGE(G4:G21)</f>
        <v>198.33333333333334</v>
      </c>
      <c r="H22" s="28">
        <v>141.16999999999999</v>
      </c>
      <c r="I22" s="29">
        <v>160.33000000000001</v>
      </c>
      <c r="J22" s="9">
        <f>AVERAGE(J4:J21)</f>
        <v>146.16666666666666</v>
      </c>
      <c r="K22" s="9">
        <f>AVERAGE(K4:K21)</f>
        <v>130.16666666666666</v>
      </c>
      <c r="L22" s="9">
        <f>AVERAGE(L4:L21)</f>
        <v>161.5</v>
      </c>
      <c r="M22" s="9">
        <f t="shared" si="0"/>
        <v>234</v>
      </c>
      <c r="N22" s="9">
        <f>AVERAGE(N4:N21)</f>
        <v>67</v>
      </c>
      <c r="O22" s="9">
        <f>AVERAGE(O4:O21)</f>
        <v>74.333333333333329</v>
      </c>
      <c r="P22" s="9">
        <f>AVERAGE(P4:P21)</f>
        <v>78.833333333333329</v>
      </c>
      <c r="Q22" s="9">
        <f>AVERAGE(Q4:Q21)</f>
        <v>92.666666666666671</v>
      </c>
      <c r="R22" s="9">
        <f>AVERAGE(R4:R21)</f>
        <v>108.83333333333333</v>
      </c>
      <c r="S22" s="9">
        <f t="shared" si="0"/>
        <v>133.5</v>
      </c>
    </row>
    <row r="23" spans="1:20" x14ac:dyDescent="0.2">
      <c r="A23" t="s">
        <v>12</v>
      </c>
      <c r="B23">
        <f>STDEV(B4:B21)</f>
        <v>9.4162979278836882</v>
      </c>
      <c r="C23">
        <f>STDEV(C4:C21)</f>
        <v>9.2394083504663129</v>
      </c>
      <c r="D23">
        <f>STDEV(D4:D21)</f>
        <v>14.240786495134319</v>
      </c>
      <c r="E23">
        <f>STDEV(E4:E21)</f>
        <v>11.771434350437787</v>
      </c>
      <c r="F23">
        <f>STDEV(F4:F21)</f>
        <v>10.745541711178021</v>
      </c>
      <c r="G23">
        <f t="shared" ref="G23:S23" si="1">STDEV(G4:G21)</f>
        <v>17.025471114382317</v>
      </c>
      <c r="H23" s="30">
        <v>12.843935</v>
      </c>
      <c r="I23" s="30">
        <v>18.575970099999999</v>
      </c>
      <c r="J23">
        <f>STDEV(J4:J21)</f>
        <v>11.321071798494465</v>
      </c>
      <c r="K23">
        <f>STDEV(K4:K21)</f>
        <v>9.0203473695122547</v>
      </c>
      <c r="L23">
        <f>STDEV(L4:L21)</f>
        <v>11.519548602267365</v>
      </c>
      <c r="M23">
        <f t="shared" si="1"/>
        <v>10.677078252031311</v>
      </c>
      <c r="N23">
        <f>STDEV(N4:N21)</f>
        <v>8.1731266966810203</v>
      </c>
      <c r="O23">
        <f>STDEV(O4:O21)</f>
        <v>9.5219045713904915</v>
      </c>
      <c r="P23">
        <f>STDEV(P4:P21)</f>
        <v>7.3052492542463376</v>
      </c>
      <c r="Q23">
        <f>STDEV(Q4:Q21)</f>
        <v>14.250146198080465</v>
      </c>
      <c r="R23">
        <f>STDEV(R4:R21)</f>
        <v>11.923366415013282</v>
      </c>
      <c r="S23">
        <f t="shared" si="1"/>
        <v>13.277801022759755</v>
      </c>
    </row>
    <row r="28" spans="1:20" x14ac:dyDescent="0.2">
      <c r="B28" s="31" t="s">
        <v>8</v>
      </c>
      <c r="C28" s="31"/>
      <c r="D28" s="31"/>
      <c r="E28" s="31"/>
      <c r="F28" s="31"/>
      <c r="G28" s="31"/>
    </row>
    <row r="29" spans="1:20" x14ac:dyDescent="0.2">
      <c r="A29" s="1"/>
      <c r="B29" s="4" t="s">
        <v>3</v>
      </c>
      <c r="C29" s="4" t="s">
        <v>4</v>
      </c>
      <c r="D29" s="4" t="s">
        <v>5</v>
      </c>
      <c r="E29" s="4" t="s">
        <v>6</v>
      </c>
      <c r="F29" s="4" t="s">
        <v>9</v>
      </c>
      <c r="G29" s="4" t="s">
        <v>10</v>
      </c>
    </row>
    <row r="30" spans="1:20" x14ac:dyDescent="0.2">
      <c r="A30" s="2">
        <v>1</v>
      </c>
      <c r="B30" s="3"/>
      <c r="C30" s="3"/>
      <c r="D30" s="3"/>
      <c r="E30" s="3"/>
      <c r="F30" s="3">
        <v>4</v>
      </c>
      <c r="G30" s="3">
        <v>3</v>
      </c>
    </row>
    <row r="31" spans="1:20" x14ac:dyDescent="0.2">
      <c r="A31" s="2">
        <v>2</v>
      </c>
      <c r="B31" s="3"/>
      <c r="C31" s="3"/>
      <c r="D31" s="3">
        <v>2</v>
      </c>
      <c r="E31" s="3">
        <v>3</v>
      </c>
      <c r="F31" s="3"/>
      <c r="G31" s="3"/>
    </row>
    <row r="32" spans="1:20" x14ac:dyDescent="0.2">
      <c r="A32" s="2">
        <v>3</v>
      </c>
      <c r="B32" s="3">
        <v>0</v>
      </c>
      <c r="C32" s="3">
        <v>3</v>
      </c>
      <c r="D32" s="3"/>
      <c r="E32" s="3"/>
      <c r="F32" s="3"/>
      <c r="G32" s="3"/>
    </row>
    <row r="33" spans="1:7" x14ac:dyDescent="0.2">
      <c r="A33" s="2">
        <v>4</v>
      </c>
      <c r="B33" s="3"/>
      <c r="C33" s="3"/>
      <c r="D33" s="3">
        <v>2</v>
      </c>
      <c r="E33" s="3"/>
      <c r="F33" s="3"/>
      <c r="G33" s="3">
        <v>3</v>
      </c>
    </row>
    <row r="34" spans="1:7" x14ac:dyDescent="0.2">
      <c r="A34" s="2">
        <v>5</v>
      </c>
      <c r="B34" s="3">
        <v>0</v>
      </c>
      <c r="C34" s="3"/>
      <c r="D34" s="3"/>
      <c r="E34" s="3">
        <v>4</v>
      </c>
      <c r="F34" s="3"/>
      <c r="G34" s="3"/>
    </row>
    <row r="35" spans="1:7" x14ac:dyDescent="0.2">
      <c r="A35" s="2">
        <v>6</v>
      </c>
      <c r="B35" s="3"/>
      <c r="C35" s="3">
        <v>3</v>
      </c>
      <c r="D35" s="3"/>
      <c r="E35" s="3"/>
      <c r="F35" s="3">
        <v>0</v>
      </c>
      <c r="G35" s="3"/>
    </row>
    <row r="36" spans="1:7" x14ac:dyDescent="0.2">
      <c r="A36" s="2">
        <v>7</v>
      </c>
      <c r="B36" s="3"/>
      <c r="C36" s="3"/>
      <c r="D36" s="3">
        <v>0</v>
      </c>
      <c r="E36" s="3">
        <v>3</v>
      </c>
      <c r="F36" s="3"/>
      <c r="G36" s="3"/>
    </row>
    <row r="37" spans="1:7" x14ac:dyDescent="0.2">
      <c r="A37" s="2">
        <v>8</v>
      </c>
      <c r="B37" s="3">
        <v>4</v>
      </c>
      <c r="C37" s="3"/>
      <c r="D37" s="3"/>
      <c r="E37" s="3"/>
      <c r="F37" s="3"/>
      <c r="G37" s="3">
        <v>0</v>
      </c>
    </row>
    <row r="38" spans="1:7" x14ac:dyDescent="0.2">
      <c r="A38" s="2">
        <v>9</v>
      </c>
      <c r="B38" s="3"/>
      <c r="C38" s="3">
        <v>0</v>
      </c>
      <c r="D38" s="3"/>
      <c r="E38" s="3"/>
      <c r="F38" s="3">
        <v>0</v>
      </c>
      <c r="G38" s="3"/>
    </row>
    <row r="39" spans="1:7" x14ac:dyDescent="0.2">
      <c r="A39" s="2">
        <v>10</v>
      </c>
      <c r="B39" s="3"/>
      <c r="C39" s="3"/>
      <c r="D39" s="3"/>
      <c r="E39" s="3"/>
      <c r="F39" s="3">
        <v>3</v>
      </c>
      <c r="G39" s="3">
        <v>0</v>
      </c>
    </row>
    <row r="40" spans="1:7" x14ac:dyDescent="0.2">
      <c r="A40" s="2">
        <v>11</v>
      </c>
      <c r="B40" s="3"/>
      <c r="C40" s="3"/>
      <c r="D40" s="3">
        <v>2</v>
      </c>
      <c r="E40" s="3">
        <v>0</v>
      </c>
      <c r="F40" s="3"/>
      <c r="G40" s="3"/>
    </row>
    <row r="41" spans="1:7" x14ac:dyDescent="0.2">
      <c r="A41" s="2">
        <v>12</v>
      </c>
      <c r="B41" s="3">
        <v>4</v>
      </c>
      <c r="C41" s="3">
        <v>0</v>
      </c>
      <c r="D41" s="3"/>
      <c r="E41" s="3"/>
      <c r="F41" s="3"/>
      <c r="G41" s="3"/>
    </row>
    <row r="42" spans="1:7" x14ac:dyDescent="0.2">
      <c r="A42" s="2">
        <v>13</v>
      </c>
      <c r="B42" s="3"/>
      <c r="C42" s="3"/>
      <c r="D42" s="3">
        <v>2</v>
      </c>
      <c r="E42" s="3"/>
      <c r="F42" s="3"/>
      <c r="G42" s="3">
        <v>3</v>
      </c>
    </row>
    <row r="43" spans="1:7" x14ac:dyDescent="0.2">
      <c r="A43" s="2">
        <v>14</v>
      </c>
      <c r="B43" s="3">
        <v>4</v>
      </c>
      <c r="C43" s="3"/>
      <c r="D43" s="3"/>
      <c r="E43" s="3">
        <v>0</v>
      </c>
      <c r="F43" s="3"/>
      <c r="G43" s="3"/>
    </row>
    <row r="44" spans="1:7" x14ac:dyDescent="0.2">
      <c r="A44" s="2">
        <v>15</v>
      </c>
      <c r="B44" s="3"/>
      <c r="C44" s="3">
        <v>3</v>
      </c>
      <c r="D44" s="3"/>
      <c r="E44" s="3"/>
      <c r="F44" s="3">
        <v>4</v>
      </c>
      <c r="G44" s="3"/>
    </row>
    <row r="45" spans="1:7" x14ac:dyDescent="0.2">
      <c r="A45" s="2">
        <v>16</v>
      </c>
      <c r="B45" s="3"/>
      <c r="C45" s="3"/>
      <c r="D45" s="3">
        <v>2</v>
      </c>
      <c r="E45" s="3">
        <v>3</v>
      </c>
      <c r="F45" s="3"/>
      <c r="G45" s="3"/>
    </row>
    <row r="46" spans="1:7" x14ac:dyDescent="0.2">
      <c r="A46" s="2">
        <v>17</v>
      </c>
      <c r="B46" s="3">
        <v>4</v>
      </c>
      <c r="C46" s="3"/>
      <c r="D46" s="3"/>
      <c r="E46" s="3"/>
      <c r="F46" s="3"/>
      <c r="G46" s="3">
        <v>5</v>
      </c>
    </row>
    <row r="47" spans="1:7" x14ac:dyDescent="0.2">
      <c r="A47" s="6">
        <v>18</v>
      </c>
      <c r="B47" s="3"/>
      <c r="C47" s="3">
        <v>3</v>
      </c>
      <c r="D47" s="3"/>
      <c r="E47" s="3"/>
      <c r="F47" s="3">
        <v>4</v>
      </c>
      <c r="G47" s="3"/>
    </row>
    <row r="48" spans="1:7" x14ac:dyDescent="0.2">
      <c r="A48" s="8" t="s">
        <v>7</v>
      </c>
      <c r="B48" s="9">
        <f t="shared" ref="B48:G48" si="2">AVERAGE(B30:B47)</f>
        <v>2.6666666666666665</v>
      </c>
      <c r="C48" s="9">
        <f t="shared" si="2"/>
        <v>2</v>
      </c>
      <c r="D48" s="9">
        <f t="shared" si="2"/>
        <v>1.6666666666666667</v>
      </c>
      <c r="E48" s="9">
        <f t="shared" si="2"/>
        <v>2.1666666666666665</v>
      </c>
      <c r="F48" s="9">
        <f t="shared" si="2"/>
        <v>2.5</v>
      </c>
      <c r="G48" s="9">
        <f t="shared" si="2"/>
        <v>2.3333333333333335</v>
      </c>
    </row>
    <row r="49" spans="1:2" x14ac:dyDescent="0.2">
      <c r="A49" t="s">
        <v>7</v>
      </c>
      <c r="B49" s="10">
        <f>AVERAGE(B48:G48)</f>
        <v>2.2222222222222223</v>
      </c>
    </row>
  </sheetData>
  <mergeCells count="5">
    <mergeCell ref="N2:S2"/>
    <mergeCell ref="A1:S1"/>
    <mergeCell ref="B2:G2"/>
    <mergeCell ref="H2:M2"/>
    <mergeCell ref="B28:G2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0819-4813-4E45-90A6-E27C8D1131B3}">
  <dimension ref="A1:BK69"/>
  <sheetViews>
    <sheetView topLeftCell="J29" zoomScaleNormal="180" workbookViewId="0">
      <selection activeCell="D48" sqref="D48"/>
    </sheetView>
  </sheetViews>
  <sheetFormatPr baseColWidth="10" defaultRowHeight="16" x14ac:dyDescent="0.2"/>
  <cols>
    <col min="2" max="2" width="21.6640625" customWidth="1"/>
  </cols>
  <sheetData>
    <row r="1" spans="1:63" ht="19" hidden="1" customHeight="1" x14ac:dyDescent="0.2">
      <c r="A1" s="11"/>
      <c r="B1" s="11" t="s">
        <v>13</v>
      </c>
      <c r="E1" s="11"/>
      <c r="F1" s="11"/>
      <c r="G1" s="11"/>
      <c r="H1" s="11"/>
      <c r="I1" s="11"/>
      <c r="J1" s="11"/>
      <c r="K1" s="11"/>
      <c r="L1" s="11"/>
      <c r="M1" s="11"/>
      <c r="N1" s="11" t="s">
        <v>14</v>
      </c>
      <c r="P1" s="11"/>
      <c r="Q1" s="11"/>
      <c r="R1" s="11"/>
      <c r="S1" s="11"/>
      <c r="T1" s="11"/>
      <c r="U1" s="11"/>
      <c r="V1" s="11"/>
      <c r="W1" s="11"/>
      <c r="X1" s="11" t="s">
        <v>15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63" hidden="1" x14ac:dyDescent="0.2">
      <c r="A2" s="11"/>
      <c r="B2" s="37" t="s">
        <v>16</v>
      </c>
      <c r="C2" s="37"/>
      <c r="D2" s="37"/>
      <c r="E2" s="37"/>
      <c r="F2" s="37"/>
      <c r="G2" s="37" t="s">
        <v>17</v>
      </c>
      <c r="H2" s="37"/>
      <c r="I2" s="37"/>
      <c r="J2" s="37"/>
      <c r="K2" s="37"/>
      <c r="L2" s="37" t="s">
        <v>16</v>
      </c>
      <c r="M2" s="37"/>
      <c r="N2" s="37"/>
      <c r="O2" s="37"/>
      <c r="P2" s="37"/>
      <c r="Q2" s="37" t="s">
        <v>17</v>
      </c>
      <c r="R2" s="37"/>
      <c r="S2" s="37"/>
      <c r="T2" s="37"/>
      <c r="U2" s="37"/>
      <c r="V2" s="37" t="s">
        <v>16</v>
      </c>
      <c r="W2" s="37"/>
      <c r="X2" s="37"/>
      <c r="Y2" s="37"/>
      <c r="Z2" s="37"/>
      <c r="AA2" s="37" t="s">
        <v>17</v>
      </c>
      <c r="AB2" s="37"/>
      <c r="AC2" s="37"/>
      <c r="AD2" s="37"/>
      <c r="AE2" s="37"/>
      <c r="AF2" s="37" t="s">
        <v>18</v>
      </c>
      <c r="AG2" s="37"/>
      <c r="AH2" s="37"/>
      <c r="AI2" s="37"/>
      <c r="AJ2" s="37"/>
      <c r="AK2" s="37"/>
      <c r="AL2" s="37" t="s">
        <v>19</v>
      </c>
      <c r="AM2" s="37"/>
      <c r="AN2" s="37"/>
      <c r="AO2" s="37"/>
      <c r="AP2" s="37"/>
      <c r="AQ2" s="37"/>
      <c r="AR2" s="11" t="s">
        <v>20</v>
      </c>
    </row>
    <row r="3" spans="1:63" hidden="1" x14ac:dyDescent="0.2">
      <c r="A3" s="11" t="s">
        <v>21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22</v>
      </c>
      <c r="W3" s="11" t="s">
        <v>23</v>
      </c>
      <c r="X3" s="11" t="s">
        <v>24</v>
      </c>
      <c r="Y3" s="11" t="s">
        <v>25</v>
      </c>
      <c r="Z3" s="11" t="s">
        <v>26</v>
      </c>
      <c r="AA3" s="11" t="s">
        <v>27</v>
      </c>
      <c r="AB3" s="11" t="s">
        <v>28</v>
      </c>
      <c r="AC3" s="11" t="s">
        <v>29</v>
      </c>
      <c r="AD3" s="11" t="s">
        <v>30</v>
      </c>
      <c r="AE3" s="11" t="s">
        <v>31</v>
      </c>
      <c r="AF3" s="11" t="s">
        <v>32</v>
      </c>
      <c r="AG3" s="11" t="s">
        <v>33</v>
      </c>
      <c r="AH3" s="11" t="s">
        <v>34</v>
      </c>
      <c r="AI3" s="11" t="s">
        <v>35</v>
      </c>
      <c r="AJ3" s="11" t="s">
        <v>36</v>
      </c>
      <c r="AK3" s="11" t="s">
        <v>37</v>
      </c>
      <c r="AL3" s="11" t="s">
        <v>32</v>
      </c>
      <c r="AM3" s="11" t="s">
        <v>33</v>
      </c>
      <c r="AN3" s="11" t="s">
        <v>34</v>
      </c>
      <c r="AO3" s="11" t="s">
        <v>35</v>
      </c>
      <c r="AP3" s="11" t="s">
        <v>36</v>
      </c>
      <c r="AQ3" s="11" t="s">
        <v>37</v>
      </c>
      <c r="AR3" s="11" t="s">
        <v>32</v>
      </c>
      <c r="AS3" s="11" t="s">
        <v>33</v>
      </c>
      <c r="AT3" s="11" t="s">
        <v>34</v>
      </c>
      <c r="AU3" s="11" t="s">
        <v>35</v>
      </c>
      <c r="AV3" s="11" t="s">
        <v>36</v>
      </c>
      <c r="AW3" s="11" t="s">
        <v>37</v>
      </c>
      <c r="AX3" s="11" t="s">
        <v>38</v>
      </c>
      <c r="AY3" s="11" t="s">
        <v>39</v>
      </c>
      <c r="AZ3" s="11" t="s">
        <v>40</v>
      </c>
      <c r="BA3" s="11" t="s">
        <v>41</v>
      </c>
      <c r="BB3" s="11" t="s">
        <v>42</v>
      </c>
      <c r="BC3" s="11" t="s">
        <v>43</v>
      </c>
      <c r="BD3" s="11" t="s">
        <v>44</v>
      </c>
      <c r="BE3" s="11" t="s">
        <v>45</v>
      </c>
      <c r="BF3" s="11"/>
      <c r="BG3" s="11"/>
      <c r="BH3" s="11"/>
      <c r="BI3" s="11"/>
      <c r="BJ3" s="11"/>
      <c r="BK3" s="11"/>
    </row>
    <row r="4" spans="1:63" hidden="1" x14ac:dyDescent="0.2">
      <c r="A4" s="11">
        <v>1</v>
      </c>
      <c r="B4" s="11">
        <v>5</v>
      </c>
      <c r="C4" s="11">
        <v>5</v>
      </c>
      <c r="D4" s="11">
        <v>5</v>
      </c>
      <c r="E4" s="11">
        <v>4</v>
      </c>
      <c r="F4" s="11">
        <v>5</v>
      </c>
      <c r="G4" s="11">
        <v>1</v>
      </c>
      <c r="H4" s="11">
        <v>1</v>
      </c>
      <c r="I4" s="11">
        <v>1</v>
      </c>
      <c r="J4" s="11">
        <v>2</v>
      </c>
      <c r="K4" s="11">
        <v>1</v>
      </c>
      <c r="L4" s="11">
        <v>2</v>
      </c>
      <c r="M4" s="11">
        <v>4</v>
      </c>
      <c r="N4" s="11">
        <v>3</v>
      </c>
      <c r="O4" s="11">
        <v>3</v>
      </c>
      <c r="P4" s="11">
        <v>2</v>
      </c>
      <c r="Q4" s="11">
        <v>3</v>
      </c>
      <c r="R4" s="11">
        <v>3</v>
      </c>
      <c r="S4" s="11">
        <v>4</v>
      </c>
      <c r="T4" s="11">
        <v>4</v>
      </c>
      <c r="U4" s="11">
        <v>3</v>
      </c>
      <c r="V4" s="11">
        <v>3</v>
      </c>
      <c r="W4" s="11">
        <v>3</v>
      </c>
      <c r="X4" s="11">
        <v>2</v>
      </c>
      <c r="Y4" s="11">
        <v>3</v>
      </c>
      <c r="Z4" s="11">
        <v>2</v>
      </c>
      <c r="AA4" s="11">
        <v>3</v>
      </c>
      <c r="AB4" s="11">
        <v>4</v>
      </c>
      <c r="AC4" s="11">
        <v>3</v>
      </c>
      <c r="AD4" s="11">
        <v>4</v>
      </c>
      <c r="AE4" s="11">
        <v>3</v>
      </c>
      <c r="AF4" s="11">
        <v>2</v>
      </c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</row>
    <row r="5" spans="1:63" hidden="1" x14ac:dyDescent="0.2">
      <c r="A5" s="11">
        <v>2</v>
      </c>
      <c r="B5" s="11">
        <v>5</v>
      </c>
      <c r="C5" s="11">
        <v>5</v>
      </c>
      <c r="D5" s="11">
        <v>4</v>
      </c>
      <c r="E5" s="11">
        <v>5</v>
      </c>
      <c r="F5" s="11">
        <v>3</v>
      </c>
      <c r="G5" s="11">
        <v>2</v>
      </c>
      <c r="H5" s="11">
        <v>1</v>
      </c>
      <c r="I5" s="11">
        <v>2</v>
      </c>
      <c r="J5" s="11">
        <v>1</v>
      </c>
      <c r="K5" s="11">
        <v>1</v>
      </c>
      <c r="L5" s="11">
        <v>3</v>
      </c>
      <c r="M5" s="11">
        <v>3</v>
      </c>
      <c r="N5" s="11">
        <v>4</v>
      </c>
      <c r="O5" s="11">
        <v>4</v>
      </c>
      <c r="P5" s="11">
        <v>4</v>
      </c>
      <c r="Q5" s="11">
        <v>3</v>
      </c>
      <c r="R5" s="11">
        <v>2</v>
      </c>
      <c r="S5" s="11">
        <v>3</v>
      </c>
      <c r="T5" s="11">
        <v>3</v>
      </c>
      <c r="U5" s="11">
        <v>3</v>
      </c>
      <c r="V5" s="11">
        <v>2</v>
      </c>
      <c r="W5" s="11">
        <v>3</v>
      </c>
      <c r="X5" s="11">
        <v>3</v>
      </c>
      <c r="Y5" s="11">
        <v>2</v>
      </c>
      <c r="Z5" s="11">
        <v>3</v>
      </c>
      <c r="AA5" s="11">
        <v>2</v>
      </c>
      <c r="AB5" s="11">
        <v>4</v>
      </c>
      <c r="AC5" s="11">
        <v>4</v>
      </c>
      <c r="AD5" s="11">
        <v>3</v>
      </c>
      <c r="AE5" s="11">
        <v>4</v>
      </c>
      <c r="AF5" s="11">
        <v>3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</row>
    <row r="6" spans="1:63" hidden="1" x14ac:dyDescent="0.2">
      <c r="A6" s="11">
        <v>3</v>
      </c>
      <c r="B6" s="11">
        <v>3</v>
      </c>
      <c r="C6" s="11">
        <v>4</v>
      </c>
      <c r="D6" s="11">
        <v>4</v>
      </c>
      <c r="E6" s="11">
        <v>4</v>
      </c>
      <c r="F6" s="11">
        <v>4</v>
      </c>
      <c r="G6" s="11">
        <v>2</v>
      </c>
      <c r="H6" s="11">
        <v>3</v>
      </c>
      <c r="I6" s="11">
        <v>2</v>
      </c>
      <c r="J6" s="11">
        <v>2</v>
      </c>
      <c r="K6" s="11">
        <v>1</v>
      </c>
      <c r="L6" s="11">
        <v>4</v>
      </c>
      <c r="M6" s="11">
        <v>4</v>
      </c>
      <c r="N6" s="11">
        <v>4</v>
      </c>
      <c r="O6" s="11">
        <v>4</v>
      </c>
      <c r="P6" s="11">
        <v>3</v>
      </c>
      <c r="Q6" s="11">
        <v>2</v>
      </c>
      <c r="R6" s="11">
        <v>3</v>
      </c>
      <c r="S6" s="11">
        <v>3</v>
      </c>
      <c r="T6" s="11">
        <v>3</v>
      </c>
      <c r="U6" s="11">
        <v>3</v>
      </c>
      <c r="V6" s="11">
        <v>2</v>
      </c>
      <c r="W6" s="11">
        <v>3</v>
      </c>
      <c r="X6" s="11">
        <v>2</v>
      </c>
      <c r="Y6" s="11">
        <v>3</v>
      </c>
      <c r="Z6" s="11">
        <v>4</v>
      </c>
      <c r="AA6" s="11">
        <v>2</v>
      </c>
      <c r="AB6" s="11">
        <v>5</v>
      </c>
      <c r="AC6" s="11">
        <v>4</v>
      </c>
      <c r="AD6" s="11">
        <v>4</v>
      </c>
      <c r="AE6" s="11">
        <v>4</v>
      </c>
      <c r="AF6" s="11">
        <v>2</v>
      </c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</row>
    <row r="7" spans="1:63" hidden="1" x14ac:dyDescent="0.2">
      <c r="A7" s="11">
        <v>4</v>
      </c>
      <c r="B7" s="11">
        <v>4</v>
      </c>
      <c r="C7" s="11">
        <v>3</v>
      </c>
      <c r="D7" s="11">
        <v>4</v>
      </c>
      <c r="E7" s="11">
        <v>3</v>
      </c>
      <c r="F7" s="11">
        <v>5</v>
      </c>
      <c r="G7" s="11">
        <v>3</v>
      </c>
      <c r="H7" s="11">
        <v>2</v>
      </c>
      <c r="I7" s="11">
        <v>1</v>
      </c>
      <c r="J7" s="11">
        <v>1</v>
      </c>
      <c r="K7" s="11">
        <v>2</v>
      </c>
      <c r="L7" s="11">
        <v>5</v>
      </c>
      <c r="M7" s="11">
        <v>2</v>
      </c>
      <c r="N7" s="11">
        <v>2</v>
      </c>
      <c r="O7" s="11">
        <v>4</v>
      </c>
      <c r="P7" s="11">
        <v>4</v>
      </c>
      <c r="Q7" s="11">
        <v>3</v>
      </c>
      <c r="R7" s="11">
        <v>2</v>
      </c>
      <c r="S7" s="11">
        <v>3</v>
      </c>
      <c r="T7" s="11">
        <v>4</v>
      </c>
      <c r="U7" s="11">
        <v>3</v>
      </c>
      <c r="V7" s="11">
        <v>3</v>
      </c>
      <c r="W7" s="11">
        <v>3</v>
      </c>
      <c r="X7" s="11">
        <v>3</v>
      </c>
      <c r="Y7" s="11">
        <v>2</v>
      </c>
      <c r="Z7" s="11">
        <v>2</v>
      </c>
      <c r="AA7" s="11">
        <v>3</v>
      </c>
      <c r="AB7" s="11">
        <v>5</v>
      </c>
      <c r="AC7" s="11">
        <v>3</v>
      </c>
      <c r="AD7" s="11">
        <v>5</v>
      </c>
      <c r="AE7" s="11">
        <v>4</v>
      </c>
      <c r="AF7" s="11">
        <v>4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</row>
    <row r="8" spans="1:63" hidden="1" x14ac:dyDescent="0.2">
      <c r="A8" s="11">
        <v>5</v>
      </c>
      <c r="B8" s="11">
        <v>5</v>
      </c>
      <c r="C8" s="11">
        <v>4</v>
      </c>
      <c r="D8" s="11">
        <v>5</v>
      </c>
      <c r="E8" s="11">
        <v>4</v>
      </c>
      <c r="F8" s="11">
        <v>4</v>
      </c>
      <c r="G8" s="11">
        <v>2</v>
      </c>
      <c r="H8" s="11">
        <v>1</v>
      </c>
      <c r="I8" s="11">
        <v>2</v>
      </c>
      <c r="J8" s="11">
        <v>3</v>
      </c>
      <c r="K8" s="11">
        <v>3</v>
      </c>
      <c r="L8" s="11">
        <v>4</v>
      </c>
      <c r="M8" s="11">
        <v>2</v>
      </c>
      <c r="N8" s="11">
        <v>3</v>
      </c>
      <c r="O8" s="11">
        <v>4</v>
      </c>
      <c r="P8" s="11">
        <v>3</v>
      </c>
      <c r="Q8" s="11">
        <v>4</v>
      </c>
      <c r="R8" s="11">
        <v>3</v>
      </c>
      <c r="S8" s="11">
        <v>2</v>
      </c>
      <c r="T8" s="11">
        <v>3</v>
      </c>
      <c r="U8" s="11">
        <v>4</v>
      </c>
      <c r="V8" s="11">
        <v>2</v>
      </c>
      <c r="W8" s="11">
        <v>3</v>
      </c>
      <c r="X8" s="11">
        <v>4</v>
      </c>
      <c r="Y8" s="11">
        <v>3</v>
      </c>
      <c r="Z8" s="11">
        <v>2</v>
      </c>
      <c r="AA8" s="11">
        <v>2</v>
      </c>
      <c r="AB8" s="11">
        <v>5</v>
      </c>
      <c r="AC8" s="11">
        <v>5</v>
      </c>
      <c r="AD8" s="11">
        <v>4</v>
      </c>
      <c r="AE8" s="11">
        <v>3</v>
      </c>
      <c r="AF8" s="11">
        <v>5</v>
      </c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</row>
    <row r="9" spans="1:63" hidden="1" x14ac:dyDescent="0.2">
      <c r="A9" s="11">
        <v>6</v>
      </c>
      <c r="B9" s="11">
        <v>3</v>
      </c>
      <c r="C9" s="11">
        <v>4</v>
      </c>
      <c r="D9" s="11">
        <v>4</v>
      </c>
      <c r="E9" s="11">
        <v>5</v>
      </c>
      <c r="F9" s="11">
        <v>3</v>
      </c>
      <c r="G9" s="11">
        <v>1</v>
      </c>
      <c r="H9" s="11">
        <v>1</v>
      </c>
      <c r="I9" s="11">
        <v>3</v>
      </c>
      <c r="J9" s="11">
        <v>1</v>
      </c>
      <c r="K9" s="11">
        <v>2</v>
      </c>
      <c r="L9" s="11">
        <v>3</v>
      </c>
      <c r="M9" s="11">
        <v>3</v>
      </c>
      <c r="N9" s="11">
        <v>4</v>
      </c>
      <c r="O9" s="11">
        <v>3</v>
      </c>
      <c r="P9" s="11">
        <v>3</v>
      </c>
      <c r="Q9" s="11">
        <v>3</v>
      </c>
      <c r="R9" s="11">
        <v>3</v>
      </c>
      <c r="S9" s="11">
        <v>2</v>
      </c>
      <c r="T9" s="11">
        <v>2</v>
      </c>
      <c r="U9" s="11">
        <v>5</v>
      </c>
      <c r="V9" s="11">
        <v>4</v>
      </c>
      <c r="W9" s="11">
        <v>4</v>
      </c>
      <c r="X9" s="11">
        <v>2</v>
      </c>
      <c r="Y9" s="11">
        <v>4</v>
      </c>
      <c r="Z9" s="11">
        <v>3</v>
      </c>
      <c r="AA9" s="11">
        <v>4</v>
      </c>
      <c r="AB9" s="11">
        <v>5</v>
      </c>
      <c r="AC9" s="11">
        <v>5</v>
      </c>
      <c r="AD9" s="11">
        <v>3</v>
      </c>
      <c r="AE9" s="11">
        <v>4</v>
      </c>
      <c r="AF9" s="11">
        <v>2</v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</row>
    <row r="10" spans="1:63" hidden="1" x14ac:dyDescent="0.2">
      <c r="A10" s="11">
        <v>7</v>
      </c>
      <c r="B10" s="11">
        <v>4</v>
      </c>
      <c r="C10" s="11">
        <v>5</v>
      </c>
      <c r="D10" s="11">
        <v>5</v>
      </c>
      <c r="E10" s="11">
        <v>4</v>
      </c>
      <c r="F10" s="11">
        <v>5</v>
      </c>
      <c r="G10" s="11">
        <v>2</v>
      </c>
      <c r="H10" s="11">
        <v>1</v>
      </c>
      <c r="I10" s="11">
        <v>2</v>
      </c>
      <c r="J10" s="11">
        <v>2</v>
      </c>
      <c r="K10" s="11">
        <v>2</v>
      </c>
      <c r="L10" s="11">
        <v>2</v>
      </c>
      <c r="M10" s="11">
        <v>3</v>
      </c>
      <c r="N10" s="11">
        <v>3</v>
      </c>
      <c r="O10" s="11">
        <v>3</v>
      </c>
      <c r="P10" s="11">
        <v>4</v>
      </c>
      <c r="Q10" s="11">
        <v>2</v>
      </c>
      <c r="R10" s="11">
        <v>3</v>
      </c>
      <c r="S10" s="11">
        <v>3</v>
      </c>
      <c r="T10" s="11">
        <v>4</v>
      </c>
      <c r="U10" s="11">
        <v>4</v>
      </c>
      <c r="V10" s="11">
        <v>2</v>
      </c>
      <c r="W10" s="11">
        <v>4</v>
      </c>
      <c r="X10" s="11">
        <v>2</v>
      </c>
      <c r="Y10" s="11">
        <v>2</v>
      </c>
      <c r="Z10" s="11">
        <v>2</v>
      </c>
      <c r="AA10" s="11">
        <v>3</v>
      </c>
      <c r="AB10" s="11">
        <v>4</v>
      </c>
      <c r="AC10" s="11">
        <v>2</v>
      </c>
      <c r="AD10" s="11">
        <v>3</v>
      </c>
      <c r="AE10" s="11">
        <v>3</v>
      </c>
      <c r="AF10" s="11">
        <v>3</v>
      </c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</row>
    <row r="11" spans="1:63" hidden="1" x14ac:dyDescent="0.2">
      <c r="A11" s="11">
        <v>8</v>
      </c>
      <c r="B11" s="11">
        <v>5</v>
      </c>
      <c r="C11" s="11">
        <v>4</v>
      </c>
      <c r="D11" s="11">
        <v>5</v>
      </c>
      <c r="E11" s="11">
        <v>4</v>
      </c>
      <c r="F11" s="11">
        <v>4</v>
      </c>
      <c r="G11" s="11">
        <v>1</v>
      </c>
      <c r="H11" s="11">
        <v>2</v>
      </c>
      <c r="I11" s="11">
        <v>1</v>
      </c>
      <c r="J11" s="11">
        <v>2</v>
      </c>
      <c r="K11" s="11">
        <v>2</v>
      </c>
      <c r="L11" s="11">
        <v>4</v>
      </c>
      <c r="M11" s="11">
        <v>3</v>
      </c>
      <c r="N11" s="11">
        <v>4</v>
      </c>
      <c r="O11" s="11">
        <v>4</v>
      </c>
      <c r="P11" s="11">
        <v>3</v>
      </c>
      <c r="Q11" s="11">
        <v>3</v>
      </c>
      <c r="R11" s="11">
        <v>3</v>
      </c>
      <c r="S11" s="11">
        <v>4</v>
      </c>
      <c r="T11" s="11">
        <v>3</v>
      </c>
      <c r="U11" s="11">
        <v>4</v>
      </c>
      <c r="V11" s="11">
        <v>3</v>
      </c>
      <c r="W11" s="11">
        <v>3</v>
      </c>
      <c r="X11" s="11">
        <v>3</v>
      </c>
      <c r="Y11" s="11">
        <v>4</v>
      </c>
      <c r="Z11" s="11">
        <v>3</v>
      </c>
      <c r="AA11" s="11">
        <v>4</v>
      </c>
      <c r="AB11" s="11">
        <v>4</v>
      </c>
      <c r="AC11" s="11">
        <v>5</v>
      </c>
      <c r="AD11" s="11">
        <v>4</v>
      </c>
      <c r="AE11" s="11">
        <v>4</v>
      </c>
      <c r="AF11" s="11">
        <v>2</v>
      </c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</row>
    <row r="12" spans="1:63" hidden="1" x14ac:dyDescent="0.2">
      <c r="A12" s="11">
        <v>9</v>
      </c>
      <c r="B12" s="11">
        <v>5</v>
      </c>
      <c r="C12" s="11">
        <v>5</v>
      </c>
      <c r="D12" s="11">
        <v>3</v>
      </c>
      <c r="E12" s="11">
        <v>5</v>
      </c>
      <c r="F12" s="11">
        <v>4</v>
      </c>
      <c r="G12" s="11">
        <v>3</v>
      </c>
      <c r="H12" s="11">
        <v>3</v>
      </c>
      <c r="I12" s="11">
        <v>1</v>
      </c>
      <c r="J12" s="11">
        <v>2</v>
      </c>
      <c r="K12" s="11">
        <v>2</v>
      </c>
      <c r="L12" s="11">
        <v>2</v>
      </c>
      <c r="M12" s="11">
        <v>2</v>
      </c>
      <c r="N12" s="11">
        <v>3</v>
      </c>
      <c r="O12" s="11">
        <v>3</v>
      </c>
      <c r="P12" s="11">
        <v>3</v>
      </c>
      <c r="Q12" s="11">
        <v>3</v>
      </c>
      <c r="R12" s="11">
        <v>2</v>
      </c>
      <c r="S12" s="11">
        <v>3</v>
      </c>
      <c r="T12" s="11">
        <v>3</v>
      </c>
      <c r="U12" s="11">
        <v>3</v>
      </c>
      <c r="V12" s="11">
        <v>2</v>
      </c>
      <c r="W12" s="11">
        <v>3</v>
      </c>
      <c r="X12" s="11">
        <v>2</v>
      </c>
      <c r="Y12" s="11">
        <v>2</v>
      </c>
      <c r="Z12" s="11">
        <v>2</v>
      </c>
      <c r="AA12" s="11">
        <v>4</v>
      </c>
      <c r="AB12" s="11">
        <v>3</v>
      </c>
      <c r="AC12" s="11">
        <v>4</v>
      </c>
      <c r="AD12" s="11">
        <v>3</v>
      </c>
      <c r="AE12" s="11">
        <v>3</v>
      </c>
      <c r="AF12" s="11">
        <v>3</v>
      </c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</row>
    <row r="13" spans="1:63" hidden="1" x14ac:dyDescent="0.2">
      <c r="A13" s="11">
        <v>10</v>
      </c>
      <c r="B13" s="11">
        <v>3</v>
      </c>
      <c r="C13" s="11">
        <v>4</v>
      </c>
      <c r="D13" s="11">
        <v>3</v>
      </c>
      <c r="E13" s="11">
        <v>4</v>
      </c>
      <c r="F13" s="11">
        <v>5</v>
      </c>
      <c r="G13" s="11">
        <v>2</v>
      </c>
      <c r="H13" s="11">
        <v>2</v>
      </c>
      <c r="I13" s="11">
        <v>2</v>
      </c>
      <c r="J13" s="11">
        <v>3</v>
      </c>
      <c r="K13" s="11">
        <v>3</v>
      </c>
      <c r="L13" s="11">
        <v>3</v>
      </c>
      <c r="M13" s="11">
        <v>2</v>
      </c>
      <c r="N13" s="11">
        <v>4</v>
      </c>
      <c r="O13" s="11">
        <v>4</v>
      </c>
      <c r="P13" s="11">
        <v>2</v>
      </c>
      <c r="Q13" s="11">
        <v>2</v>
      </c>
      <c r="R13" s="11">
        <v>3</v>
      </c>
      <c r="S13" s="11">
        <v>4</v>
      </c>
      <c r="T13" s="11">
        <v>4</v>
      </c>
      <c r="U13" s="11">
        <v>4</v>
      </c>
      <c r="V13" s="11">
        <v>2</v>
      </c>
      <c r="W13" s="11">
        <v>3</v>
      </c>
      <c r="X13" s="11">
        <v>2</v>
      </c>
      <c r="Y13" s="11">
        <v>2</v>
      </c>
      <c r="Z13" s="11">
        <v>3</v>
      </c>
      <c r="AA13" s="11">
        <v>5</v>
      </c>
      <c r="AB13" s="11">
        <v>4</v>
      </c>
      <c r="AC13" s="11">
        <v>4</v>
      </c>
      <c r="AD13" s="11">
        <v>4</v>
      </c>
      <c r="AE13" s="11">
        <v>4</v>
      </c>
      <c r="AF13" s="11">
        <v>4</v>
      </c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</row>
    <row r="14" spans="1:63" hidden="1" x14ac:dyDescent="0.2">
      <c r="A14" s="11">
        <v>11</v>
      </c>
      <c r="B14" s="11">
        <v>4</v>
      </c>
      <c r="C14" s="11">
        <v>5</v>
      </c>
      <c r="D14" s="11">
        <v>3</v>
      </c>
      <c r="E14" s="11">
        <v>3</v>
      </c>
      <c r="F14" s="11">
        <v>5</v>
      </c>
      <c r="G14" s="11">
        <v>1</v>
      </c>
      <c r="H14" s="11">
        <v>2</v>
      </c>
      <c r="I14" s="11">
        <v>3</v>
      </c>
      <c r="J14" s="11">
        <v>2</v>
      </c>
      <c r="K14" s="11">
        <v>1</v>
      </c>
      <c r="L14" s="11">
        <v>4</v>
      </c>
      <c r="M14" s="11">
        <v>4</v>
      </c>
      <c r="N14" s="11">
        <v>3</v>
      </c>
      <c r="O14" s="11">
        <v>3</v>
      </c>
      <c r="P14" s="11">
        <v>3</v>
      </c>
      <c r="Q14" s="11">
        <v>3</v>
      </c>
      <c r="R14" s="11">
        <v>3</v>
      </c>
      <c r="S14" s="11">
        <v>4</v>
      </c>
      <c r="T14" s="11">
        <v>3</v>
      </c>
      <c r="U14" s="11">
        <v>5</v>
      </c>
      <c r="V14" s="11">
        <v>2</v>
      </c>
      <c r="W14" s="11">
        <v>4</v>
      </c>
      <c r="X14" s="11">
        <v>3</v>
      </c>
      <c r="Y14" s="11">
        <v>3</v>
      </c>
      <c r="Z14" s="11">
        <v>2</v>
      </c>
      <c r="AA14" s="11">
        <v>5</v>
      </c>
      <c r="AB14" s="11">
        <v>2</v>
      </c>
      <c r="AC14" s="11">
        <v>3</v>
      </c>
      <c r="AD14" s="11">
        <v>5</v>
      </c>
      <c r="AE14" s="11">
        <v>5</v>
      </c>
      <c r="AF14" s="11">
        <v>3</v>
      </c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</row>
    <row r="15" spans="1:63" hidden="1" x14ac:dyDescent="0.2">
      <c r="A15" s="11">
        <v>12</v>
      </c>
      <c r="B15" s="11">
        <v>5</v>
      </c>
      <c r="C15" s="11">
        <v>5</v>
      </c>
      <c r="D15" s="11">
        <v>3</v>
      </c>
      <c r="E15" s="11">
        <v>3</v>
      </c>
      <c r="F15" s="11">
        <v>5</v>
      </c>
      <c r="G15" s="11">
        <v>2</v>
      </c>
      <c r="H15" s="11">
        <v>3</v>
      </c>
      <c r="I15" s="11">
        <v>2</v>
      </c>
      <c r="J15" s="11">
        <v>1</v>
      </c>
      <c r="K15" s="11">
        <v>3</v>
      </c>
      <c r="L15" s="11">
        <v>5</v>
      </c>
      <c r="M15" s="11">
        <v>5</v>
      </c>
      <c r="N15" s="11">
        <v>4</v>
      </c>
      <c r="O15" s="11">
        <v>4</v>
      </c>
      <c r="P15" s="11">
        <v>3</v>
      </c>
      <c r="Q15" s="11">
        <v>3</v>
      </c>
      <c r="R15" s="11">
        <v>2</v>
      </c>
      <c r="S15" s="11">
        <v>5</v>
      </c>
      <c r="T15" s="11">
        <v>4</v>
      </c>
      <c r="U15" s="11">
        <v>5</v>
      </c>
      <c r="V15" s="11">
        <v>4</v>
      </c>
      <c r="W15" s="11">
        <v>3</v>
      </c>
      <c r="X15" s="11">
        <v>2</v>
      </c>
      <c r="Y15" s="11">
        <v>2</v>
      </c>
      <c r="Z15" s="11">
        <v>3</v>
      </c>
      <c r="AA15" s="11">
        <v>4</v>
      </c>
      <c r="AB15" s="11">
        <v>4</v>
      </c>
      <c r="AC15" s="11">
        <v>3</v>
      </c>
      <c r="AD15" s="11">
        <v>4</v>
      </c>
      <c r="AE15" s="11">
        <v>4</v>
      </c>
      <c r="AF15" s="11">
        <v>2</v>
      </c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</row>
    <row r="16" spans="1:63" hidden="1" x14ac:dyDescent="0.2">
      <c r="A16" s="11">
        <v>13</v>
      </c>
      <c r="B16" s="11">
        <v>5</v>
      </c>
      <c r="C16" s="11">
        <v>4</v>
      </c>
      <c r="D16" s="11">
        <v>5</v>
      </c>
      <c r="E16" s="11">
        <v>5</v>
      </c>
      <c r="F16" s="11">
        <v>4</v>
      </c>
      <c r="G16" s="11">
        <v>1</v>
      </c>
      <c r="H16" s="11">
        <v>3</v>
      </c>
      <c r="I16" s="11">
        <v>1</v>
      </c>
      <c r="J16" s="11">
        <v>2</v>
      </c>
      <c r="K16" s="11">
        <v>2</v>
      </c>
      <c r="L16" s="11">
        <v>4</v>
      </c>
      <c r="M16" s="11">
        <v>3</v>
      </c>
      <c r="N16" s="11">
        <v>3</v>
      </c>
      <c r="O16" s="11">
        <v>5</v>
      </c>
      <c r="P16" s="11">
        <v>2</v>
      </c>
      <c r="Q16" s="11">
        <v>2</v>
      </c>
      <c r="R16" s="11">
        <v>3</v>
      </c>
      <c r="S16" s="11">
        <v>3</v>
      </c>
      <c r="T16" s="11">
        <v>3</v>
      </c>
      <c r="U16" s="11">
        <v>5</v>
      </c>
      <c r="V16" s="11">
        <v>3</v>
      </c>
      <c r="W16" s="11">
        <v>2</v>
      </c>
      <c r="X16" s="11">
        <v>1</v>
      </c>
      <c r="Y16" s="11">
        <v>3</v>
      </c>
      <c r="Z16" s="11">
        <v>4</v>
      </c>
      <c r="AA16" s="11">
        <v>3</v>
      </c>
      <c r="AB16" s="11">
        <v>2</v>
      </c>
      <c r="AC16" s="11">
        <v>5</v>
      </c>
      <c r="AD16" s="11">
        <v>3</v>
      </c>
      <c r="AE16" s="11">
        <v>3</v>
      </c>
      <c r="AF16" s="11">
        <v>4</v>
      </c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</row>
    <row r="17" spans="1:63" hidden="1" x14ac:dyDescent="0.2">
      <c r="A17" s="11">
        <v>14</v>
      </c>
      <c r="B17" s="11">
        <v>5</v>
      </c>
      <c r="C17" s="11">
        <v>4</v>
      </c>
      <c r="D17" s="11">
        <v>4</v>
      </c>
      <c r="E17" s="11">
        <v>4</v>
      </c>
      <c r="F17" s="11">
        <v>4</v>
      </c>
      <c r="G17" s="11">
        <v>1</v>
      </c>
      <c r="H17" s="11">
        <v>1</v>
      </c>
      <c r="I17" s="11">
        <v>2</v>
      </c>
      <c r="J17" s="11">
        <v>3</v>
      </c>
      <c r="K17" s="11">
        <v>2</v>
      </c>
      <c r="L17" s="11">
        <v>5</v>
      </c>
      <c r="M17" s="11">
        <v>2</v>
      </c>
      <c r="N17" s="11">
        <v>4</v>
      </c>
      <c r="O17" s="11">
        <v>5</v>
      </c>
      <c r="P17" s="11">
        <v>2</v>
      </c>
      <c r="Q17" s="11">
        <v>3</v>
      </c>
      <c r="R17" s="11">
        <v>2</v>
      </c>
      <c r="S17" s="11">
        <v>5</v>
      </c>
      <c r="T17" s="11">
        <v>2</v>
      </c>
      <c r="U17" s="11">
        <v>5</v>
      </c>
      <c r="V17" s="11">
        <v>3</v>
      </c>
      <c r="W17" s="11">
        <v>2</v>
      </c>
      <c r="X17" s="11">
        <v>2</v>
      </c>
      <c r="Y17" s="11">
        <v>2</v>
      </c>
      <c r="Z17" s="11">
        <v>4</v>
      </c>
      <c r="AA17" s="11">
        <v>3</v>
      </c>
      <c r="AB17" s="11">
        <v>3</v>
      </c>
      <c r="AC17" s="11">
        <v>2</v>
      </c>
      <c r="AD17" s="11">
        <v>4</v>
      </c>
      <c r="AE17" s="11">
        <v>4</v>
      </c>
      <c r="AF17" s="11">
        <v>2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</row>
    <row r="18" spans="1:63" hidden="1" x14ac:dyDescent="0.2">
      <c r="A18" s="11">
        <v>15</v>
      </c>
      <c r="B18" s="11">
        <v>4</v>
      </c>
      <c r="C18" s="11">
        <v>5</v>
      </c>
      <c r="D18" s="11">
        <v>4</v>
      </c>
      <c r="E18" s="11">
        <v>3</v>
      </c>
      <c r="F18" s="11">
        <v>4</v>
      </c>
      <c r="G18" s="11">
        <v>2</v>
      </c>
      <c r="H18" s="11">
        <v>1</v>
      </c>
      <c r="I18" s="11">
        <v>3</v>
      </c>
      <c r="J18" s="11">
        <v>2</v>
      </c>
      <c r="K18" s="11">
        <v>3</v>
      </c>
      <c r="L18" s="11">
        <v>4</v>
      </c>
      <c r="M18" s="11">
        <v>4</v>
      </c>
      <c r="N18" s="11">
        <v>3</v>
      </c>
      <c r="O18" s="11">
        <v>3</v>
      </c>
      <c r="P18" s="11">
        <v>3</v>
      </c>
      <c r="Q18" s="11">
        <v>2</v>
      </c>
      <c r="R18" s="11">
        <v>2</v>
      </c>
      <c r="S18" s="11">
        <v>2</v>
      </c>
      <c r="T18" s="11">
        <v>3</v>
      </c>
      <c r="U18" s="11">
        <v>4</v>
      </c>
      <c r="V18" s="11">
        <v>3</v>
      </c>
      <c r="W18" s="11">
        <v>2</v>
      </c>
      <c r="X18" s="11">
        <v>1</v>
      </c>
      <c r="Y18" s="11">
        <v>4</v>
      </c>
      <c r="Z18" s="11">
        <v>4</v>
      </c>
      <c r="AA18" s="11">
        <v>2</v>
      </c>
      <c r="AB18" s="11">
        <v>4</v>
      </c>
      <c r="AC18" s="11">
        <v>5</v>
      </c>
      <c r="AD18" s="11">
        <v>5</v>
      </c>
      <c r="AE18" s="11">
        <v>5</v>
      </c>
      <c r="AF18" s="11">
        <v>3</v>
      </c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</row>
    <row r="19" spans="1:63" hidden="1" x14ac:dyDescent="0.2">
      <c r="A19" s="11">
        <v>16</v>
      </c>
      <c r="B19" s="11">
        <v>4</v>
      </c>
      <c r="C19" s="11">
        <v>4</v>
      </c>
      <c r="D19" s="11">
        <v>5</v>
      </c>
      <c r="E19" s="11">
        <v>5</v>
      </c>
      <c r="F19" s="11">
        <v>5</v>
      </c>
      <c r="G19" s="11">
        <v>1</v>
      </c>
      <c r="H19" s="11">
        <v>1</v>
      </c>
      <c r="I19" s="11">
        <v>2</v>
      </c>
      <c r="J19" s="11">
        <v>1</v>
      </c>
      <c r="K19" s="11">
        <v>2</v>
      </c>
      <c r="L19" s="11">
        <v>5</v>
      </c>
      <c r="M19" s="11">
        <v>4</v>
      </c>
      <c r="N19" s="11">
        <v>4</v>
      </c>
      <c r="O19" s="11">
        <v>4</v>
      </c>
      <c r="P19" s="11">
        <v>3</v>
      </c>
      <c r="Q19" s="11">
        <v>3</v>
      </c>
      <c r="R19" s="11">
        <v>2</v>
      </c>
      <c r="S19" s="11">
        <v>4</v>
      </c>
      <c r="T19" s="11">
        <v>5</v>
      </c>
      <c r="U19" s="11">
        <v>5</v>
      </c>
      <c r="V19" s="11">
        <v>4</v>
      </c>
      <c r="W19" s="11">
        <v>3</v>
      </c>
      <c r="X19" s="11">
        <v>2</v>
      </c>
      <c r="Y19" s="11">
        <v>2</v>
      </c>
      <c r="Z19" s="11">
        <v>3</v>
      </c>
      <c r="AA19" s="11">
        <v>3</v>
      </c>
      <c r="AB19" s="11">
        <v>3</v>
      </c>
      <c r="AC19" s="11">
        <v>5</v>
      </c>
      <c r="AD19" s="11">
        <v>5</v>
      </c>
      <c r="AE19" s="11">
        <v>4</v>
      </c>
      <c r="AF19" s="11">
        <v>4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</row>
    <row r="20" spans="1:63" hidden="1" x14ac:dyDescent="0.2">
      <c r="A20" s="11">
        <v>17</v>
      </c>
      <c r="B20" s="11">
        <v>5</v>
      </c>
      <c r="C20" s="11">
        <v>5</v>
      </c>
      <c r="D20" s="11">
        <v>5</v>
      </c>
      <c r="E20" s="11">
        <v>4</v>
      </c>
      <c r="F20" s="11">
        <v>5</v>
      </c>
      <c r="G20" s="11">
        <v>2</v>
      </c>
      <c r="H20" s="11">
        <v>2</v>
      </c>
      <c r="I20" s="11">
        <v>3</v>
      </c>
      <c r="J20" s="11">
        <v>1</v>
      </c>
      <c r="K20" s="11">
        <v>3</v>
      </c>
      <c r="L20" s="11">
        <v>2</v>
      </c>
      <c r="M20" s="11">
        <v>5</v>
      </c>
      <c r="N20" s="11">
        <v>3</v>
      </c>
      <c r="O20" s="11">
        <v>3</v>
      </c>
      <c r="P20" s="11">
        <v>4</v>
      </c>
      <c r="Q20" s="11">
        <v>4</v>
      </c>
      <c r="R20" s="11">
        <v>1</v>
      </c>
      <c r="S20" s="11">
        <v>3</v>
      </c>
      <c r="T20" s="11">
        <v>5</v>
      </c>
      <c r="U20" s="11">
        <v>4</v>
      </c>
      <c r="V20" s="11">
        <v>2</v>
      </c>
      <c r="W20" s="11">
        <v>3</v>
      </c>
      <c r="X20" s="11">
        <v>3</v>
      </c>
      <c r="Y20" s="11">
        <v>2</v>
      </c>
      <c r="Z20" s="11">
        <v>2</v>
      </c>
      <c r="AA20" s="11">
        <v>4</v>
      </c>
      <c r="AB20" s="11">
        <v>4</v>
      </c>
      <c r="AC20" s="11">
        <v>4</v>
      </c>
      <c r="AD20" s="11">
        <v>4</v>
      </c>
      <c r="AE20" s="11">
        <v>5</v>
      </c>
      <c r="AF20" s="11">
        <v>5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</row>
    <row r="21" spans="1:63" hidden="1" x14ac:dyDescent="0.2">
      <c r="A21" s="11">
        <v>18</v>
      </c>
      <c r="B21" s="11">
        <v>3</v>
      </c>
      <c r="C21" s="11">
        <v>5</v>
      </c>
      <c r="D21" s="11">
        <v>4</v>
      </c>
      <c r="E21" s="11">
        <v>4</v>
      </c>
      <c r="F21" s="11">
        <v>3</v>
      </c>
      <c r="G21" s="11">
        <v>1</v>
      </c>
      <c r="H21" s="11">
        <v>1</v>
      </c>
      <c r="I21" s="11">
        <v>2</v>
      </c>
      <c r="J21" s="11">
        <v>2</v>
      </c>
      <c r="K21" s="11">
        <v>3</v>
      </c>
      <c r="L21" s="11">
        <v>2</v>
      </c>
      <c r="M21" s="11">
        <v>2</v>
      </c>
      <c r="N21" s="11">
        <v>4</v>
      </c>
      <c r="O21" s="11">
        <v>4</v>
      </c>
      <c r="P21" s="11">
        <v>4</v>
      </c>
      <c r="Q21" s="11">
        <v>3</v>
      </c>
      <c r="R21" s="11">
        <v>3</v>
      </c>
      <c r="S21" s="11">
        <v>2</v>
      </c>
      <c r="T21" s="11">
        <v>4</v>
      </c>
      <c r="U21" s="11">
        <v>3</v>
      </c>
      <c r="V21" s="11">
        <v>3</v>
      </c>
      <c r="W21" s="11">
        <v>2</v>
      </c>
      <c r="X21" s="11">
        <v>2</v>
      </c>
      <c r="Y21" s="11">
        <v>3</v>
      </c>
      <c r="Z21" s="11">
        <v>2</v>
      </c>
      <c r="AA21" s="11">
        <v>5</v>
      </c>
      <c r="AB21" s="11">
        <v>2</v>
      </c>
      <c r="AC21" s="11">
        <v>3</v>
      </c>
      <c r="AD21" s="11">
        <v>3</v>
      </c>
      <c r="AE21" s="11">
        <v>5</v>
      </c>
      <c r="AF21" s="11">
        <v>2</v>
      </c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</row>
    <row r="22" spans="1:63" hidden="1" x14ac:dyDescent="0.2">
      <c r="A22" s="11" t="s">
        <v>46</v>
      </c>
      <c r="B22" s="11">
        <v>4.2777777779999999</v>
      </c>
      <c r="C22" s="11">
        <v>4.4444444440000002</v>
      </c>
      <c r="D22" s="11">
        <v>4.1666666670000003</v>
      </c>
      <c r="E22" s="11">
        <v>4.0555555559999998</v>
      </c>
      <c r="F22" s="11">
        <v>4.2777777779999999</v>
      </c>
      <c r="G22" s="11">
        <v>1.6666666670000001</v>
      </c>
      <c r="H22" s="11">
        <v>1.7222222220000001</v>
      </c>
      <c r="I22" s="11">
        <v>1.9444444439999999</v>
      </c>
      <c r="J22" s="11">
        <v>1.8333333329999999</v>
      </c>
      <c r="K22" s="11">
        <v>2.111111111</v>
      </c>
      <c r="L22" s="11">
        <v>3.5</v>
      </c>
      <c r="M22" s="11">
        <v>3.1666666669999999</v>
      </c>
      <c r="N22" s="11">
        <v>3.4444444440000002</v>
      </c>
      <c r="O22" s="11">
        <v>3.7222222220000001</v>
      </c>
      <c r="P22" s="11">
        <v>3.0555555559999998</v>
      </c>
      <c r="Q22" s="11">
        <v>2.8333333330000001</v>
      </c>
      <c r="R22" s="11">
        <v>2.5</v>
      </c>
      <c r="S22" s="11">
        <v>3.2777777779999999</v>
      </c>
      <c r="T22" s="11">
        <v>3.4444444440000002</v>
      </c>
      <c r="U22" s="11">
        <v>4</v>
      </c>
      <c r="V22" s="11">
        <v>2.7222222220000001</v>
      </c>
      <c r="W22" s="11">
        <v>2.9444444440000002</v>
      </c>
      <c r="X22" s="11">
        <v>2.2777777779999999</v>
      </c>
      <c r="Y22" s="11">
        <v>2.6666666669999999</v>
      </c>
      <c r="Z22" s="11">
        <v>2.7777777779999999</v>
      </c>
      <c r="AA22" s="11">
        <v>3.388888889</v>
      </c>
      <c r="AB22" s="11">
        <v>3.7222222220000001</v>
      </c>
      <c r="AC22" s="11">
        <v>3.8333333330000001</v>
      </c>
      <c r="AD22" s="11">
        <v>3.888888889</v>
      </c>
      <c r="AE22" s="11">
        <v>3.9444444440000002</v>
      </c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</row>
    <row r="23" spans="1:63" hidden="1" x14ac:dyDescent="0.2">
      <c r="B23">
        <f>(SUM(B22:F22) + 25-5-SUM(G22:K22))*2.5</f>
        <v>79.861111115</v>
      </c>
      <c r="N23">
        <f>(SUM(N22:R22) + 25-5-SUM(S22:W22))*2.5</f>
        <v>47.916666667500003</v>
      </c>
      <c r="V23">
        <f>(SUM(V22:Z22) + 25-5-SUM(AA22:AE22))*2.5</f>
        <v>36.527777780000001</v>
      </c>
    </row>
    <row r="25" spans="1:63" x14ac:dyDescent="0.2">
      <c r="B25" s="32" t="s">
        <v>47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 t="s">
        <v>62</v>
      </c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</row>
    <row r="26" spans="1:63" x14ac:dyDescent="0.2">
      <c r="B26" s="32" t="s">
        <v>48</v>
      </c>
      <c r="C26" s="32"/>
      <c r="D26" s="32"/>
      <c r="E26" s="32" t="s">
        <v>49</v>
      </c>
      <c r="F26" s="32"/>
      <c r="G26" s="32"/>
      <c r="H26" s="32" t="s">
        <v>50</v>
      </c>
      <c r="I26" s="32"/>
      <c r="J26" s="32"/>
      <c r="K26" s="32" t="s">
        <v>51</v>
      </c>
      <c r="L26" s="32"/>
      <c r="M26" s="32"/>
      <c r="N26" s="32" t="s">
        <v>52</v>
      </c>
      <c r="O26" s="32"/>
      <c r="P26" s="32"/>
      <c r="Q26" s="32" t="s">
        <v>53</v>
      </c>
      <c r="R26" s="32"/>
      <c r="S26" s="32"/>
      <c r="T26" s="32" t="s">
        <v>54</v>
      </c>
      <c r="U26" s="32"/>
      <c r="V26" s="32"/>
      <c r="W26" s="32" t="s">
        <v>55</v>
      </c>
      <c r="X26" s="32"/>
      <c r="Y26" s="32"/>
      <c r="Z26" s="32" t="s">
        <v>56</v>
      </c>
      <c r="AA26" s="32"/>
      <c r="AB26" s="32"/>
      <c r="AC26" s="32" t="s">
        <v>57</v>
      </c>
      <c r="AD26" s="32"/>
      <c r="AE26" s="32"/>
      <c r="AF26" s="32" t="s">
        <v>58</v>
      </c>
      <c r="AG26" s="32"/>
      <c r="AH26" s="32"/>
      <c r="AI26" s="32" t="s">
        <v>59</v>
      </c>
      <c r="AJ26" s="32"/>
      <c r="AK26" s="32"/>
      <c r="AL26" s="32" t="s">
        <v>60</v>
      </c>
      <c r="AM26" s="32"/>
      <c r="AN26" s="32"/>
      <c r="AO26" s="32" t="s">
        <v>64</v>
      </c>
      <c r="AP26" s="32"/>
      <c r="AQ26" s="32"/>
      <c r="AR26" s="32" t="s">
        <v>61</v>
      </c>
      <c r="AS26" s="32"/>
      <c r="AT26" s="32"/>
      <c r="AU26" s="32" t="s">
        <v>63</v>
      </c>
      <c r="AV26" s="32"/>
      <c r="AW26" s="32"/>
      <c r="AX26" s="32"/>
      <c r="AY26" s="32"/>
      <c r="AZ26" s="32"/>
    </row>
    <row r="27" spans="1:63" x14ac:dyDescent="0.2">
      <c r="B27" s="12" t="s">
        <v>8</v>
      </c>
      <c r="C27" s="12" t="s">
        <v>1</v>
      </c>
      <c r="D27" s="12" t="s">
        <v>2</v>
      </c>
      <c r="E27" s="12" t="s">
        <v>8</v>
      </c>
      <c r="F27" s="12" t="s">
        <v>1</v>
      </c>
      <c r="G27" s="12" t="s">
        <v>2</v>
      </c>
      <c r="H27" s="12" t="s">
        <v>8</v>
      </c>
      <c r="I27" s="12" t="s">
        <v>1</v>
      </c>
      <c r="J27" s="12" t="s">
        <v>2</v>
      </c>
      <c r="K27" s="12" t="s">
        <v>8</v>
      </c>
      <c r="L27" s="12" t="s">
        <v>1</v>
      </c>
      <c r="M27" s="12" t="s">
        <v>2</v>
      </c>
      <c r="N27" s="12" t="s">
        <v>8</v>
      </c>
      <c r="O27" s="12" t="s">
        <v>1</v>
      </c>
      <c r="P27" s="12" t="s">
        <v>2</v>
      </c>
      <c r="Q27" s="12" t="s">
        <v>8</v>
      </c>
      <c r="R27" s="12" t="s">
        <v>1</v>
      </c>
      <c r="S27" s="12" t="s">
        <v>2</v>
      </c>
      <c r="T27" s="12" t="s">
        <v>8</v>
      </c>
      <c r="U27" s="12" t="s">
        <v>1</v>
      </c>
      <c r="V27" s="12" t="s">
        <v>2</v>
      </c>
      <c r="W27" s="12" t="s">
        <v>8</v>
      </c>
      <c r="X27" s="12" t="s">
        <v>1</v>
      </c>
      <c r="Y27" s="12" t="s">
        <v>2</v>
      </c>
      <c r="Z27" s="12" t="s">
        <v>8</v>
      </c>
      <c r="AA27" s="12" t="s">
        <v>1</v>
      </c>
      <c r="AB27" s="12" t="s">
        <v>2</v>
      </c>
      <c r="AC27" s="12" t="s">
        <v>8</v>
      </c>
      <c r="AD27" s="12" t="s">
        <v>1</v>
      </c>
      <c r="AE27" s="12" t="s">
        <v>2</v>
      </c>
      <c r="AF27" s="12" t="s">
        <v>8</v>
      </c>
      <c r="AG27" s="12" t="s">
        <v>1</v>
      </c>
      <c r="AH27" s="12" t="s">
        <v>2</v>
      </c>
      <c r="AI27" s="12" t="s">
        <v>8</v>
      </c>
      <c r="AJ27" s="12" t="s">
        <v>1</v>
      </c>
      <c r="AK27" s="12" t="s">
        <v>2</v>
      </c>
      <c r="AL27" s="12" t="s">
        <v>8</v>
      </c>
      <c r="AM27" s="12" t="s">
        <v>1</v>
      </c>
      <c r="AN27" s="12" t="s">
        <v>2</v>
      </c>
      <c r="AO27" s="12" t="s">
        <v>8</v>
      </c>
      <c r="AP27" s="12" t="s">
        <v>1</v>
      </c>
      <c r="AQ27" s="12" t="s">
        <v>2</v>
      </c>
      <c r="AR27" s="12" t="s">
        <v>8</v>
      </c>
      <c r="AS27" s="12" t="s">
        <v>1</v>
      </c>
      <c r="AT27" s="12" t="s">
        <v>2</v>
      </c>
      <c r="AU27" s="12" t="s">
        <v>8</v>
      </c>
      <c r="AV27" s="12" t="s">
        <v>1</v>
      </c>
      <c r="AW27" s="12" t="s">
        <v>2</v>
      </c>
    </row>
    <row r="28" spans="1:63" x14ac:dyDescent="0.2">
      <c r="B28" s="11">
        <v>5</v>
      </c>
      <c r="C28" s="11">
        <v>2</v>
      </c>
      <c r="D28" s="11">
        <v>3</v>
      </c>
      <c r="E28" s="11">
        <v>5</v>
      </c>
      <c r="F28" s="11">
        <v>4</v>
      </c>
      <c r="G28" s="11">
        <v>3</v>
      </c>
      <c r="H28" s="11">
        <v>5</v>
      </c>
      <c r="I28" s="11">
        <v>3</v>
      </c>
      <c r="J28" s="11">
        <v>2</v>
      </c>
      <c r="K28" s="11">
        <v>4</v>
      </c>
      <c r="L28" s="11">
        <v>3</v>
      </c>
      <c r="M28" s="11">
        <v>3</v>
      </c>
      <c r="N28" s="11">
        <v>5</v>
      </c>
      <c r="O28" s="11">
        <v>2</v>
      </c>
      <c r="P28" s="11">
        <v>2</v>
      </c>
      <c r="Q28" s="11">
        <v>1</v>
      </c>
      <c r="R28" s="11">
        <v>3</v>
      </c>
      <c r="S28" s="11">
        <v>3</v>
      </c>
      <c r="T28" s="11">
        <v>1</v>
      </c>
      <c r="U28" s="11">
        <v>3</v>
      </c>
      <c r="V28" s="11">
        <v>4</v>
      </c>
      <c r="W28" s="11">
        <v>1</v>
      </c>
      <c r="X28" s="11">
        <v>4</v>
      </c>
      <c r="Y28" s="11">
        <v>3</v>
      </c>
      <c r="Z28" s="11">
        <v>2</v>
      </c>
      <c r="AA28" s="11">
        <v>4</v>
      </c>
      <c r="AB28" s="11">
        <v>4</v>
      </c>
      <c r="AC28" s="11">
        <v>1</v>
      </c>
      <c r="AD28" s="11">
        <v>3</v>
      </c>
      <c r="AE28" s="11">
        <v>3</v>
      </c>
      <c r="AF28" s="11">
        <v>2</v>
      </c>
      <c r="AG28" s="11">
        <v>3</v>
      </c>
      <c r="AH28" s="11">
        <v>2</v>
      </c>
      <c r="AI28" s="11">
        <v>2</v>
      </c>
      <c r="AJ28" s="11">
        <v>2</v>
      </c>
      <c r="AK28" s="11">
        <v>3</v>
      </c>
      <c r="AL28" s="11">
        <v>1</v>
      </c>
      <c r="AM28" s="11">
        <v>4</v>
      </c>
      <c r="AN28" s="11">
        <v>4</v>
      </c>
      <c r="AO28" s="11">
        <v>7</v>
      </c>
      <c r="AP28" s="11">
        <v>3</v>
      </c>
      <c r="AQ28" s="11">
        <v>3</v>
      </c>
      <c r="AR28" s="11">
        <v>1</v>
      </c>
      <c r="AS28" s="11">
        <v>3</v>
      </c>
      <c r="AT28" s="11">
        <v>3</v>
      </c>
      <c r="AU28" s="11">
        <v>3</v>
      </c>
      <c r="AV28" s="11">
        <v>2</v>
      </c>
      <c r="AW28" s="11">
        <v>4</v>
      </c>
    </row>
    <row r="29" spans="1:63" x14ac:dyDescent="0.2">
      <c r="B29" s="11">
        <v>5</v>
      </c>
      <c r="C29" s="11">
        <v>3</v>
      </c>
      <c r="D29" s="11">
        <v>2</v>
      </c>
      <c r="E29" s="11">
        <v>5</v>
      </c>
      <c r="F29" s="11">
        <v>3</v>
      </c>
      <c r="G29" s="11">
        <v>3</v>
      </c>
      <c r="H29" s="11">
        <v>4</v>
      </c>
      <c r="I29" s="11">
        <v>4</v>
      </c>
      <c r="J29" s="11">
        <v>3</v>
      </c>
      <c r="K29" s="11">
        <v>5</v>
      </c>
      <c r="L29" s="11">
        <v>4</v>
      </c>
      <c r="M29" s="11">
        <v>2</v>
      </c>
      <c r="N29" s="11">
        <v>3</v>
      </c>
      <c r="O29" s="11">
        <v>4</v>
      </c>
      <c r="P29" s="11">
        <v>3</v>
      </c>
      <c r="Q29" s="11">
        <v>2</v>
      </c>
      <c r="R29" s="11">
        <v>3</v>
      </c>
      <c r="S29" s="11">
        <v>2</v>
      </c>
      <c r="T29" s="11">
        <v>1</v>
      </c>
      <c r="U29" s="11">
        <v>2</v>
      </c>
      <c r="V29" s="11">
        <v>4</v>
      </c>
      <c r="W29" s="11">
        <v>2</v>
      </c>
      <c r="X29" s="11">
        <v>3</v>
      </c>
      <c r="Y29" s="11">
        <v>4</v>
      </c>
      <c r="Z29" s="11">
        <v>1</v>
      </c>
      <c r="AA29" s="11">
        <v>3</v>
      </c>
      <c r="AB29" s="11">
        <v>3</v>
      </c>
      <c r="AC29" s="11">
        <v>1</v>
      </c>
      <c r="AD29" s="11">
        <v>3</v>
      </c>
      <c r="AE29" s="11">
        <v>4</v>
      </c>
      <c r="AF29" s="11">
        <v>3</v>
      </c>
      <c r="AG29" s="11">
        <v>4</v>
      </c>
      <c r="AH29" s="11">
        <v>4</v>
      </c>
      <c r="AI29" s="11">
        <v>1</v>
      </c>
      <c r="AJ29" s="11">
        <v>1</v>
      </c>
      <c r="AK29" s="11">
        <v>3</v>
      </c>
      <c r="AL29" s="11">
        <v>2</v>
      </c>
      <c r="AM29" s="11">
        <v>4</v>
      </c>
      <c r="AN29" s="11">
        <v>4</v>
      </c>
      <c r="AO29" s="11">
        <v>7</v>
      </c>
      <c r="AP29" s="11">
        <v>3</v>
      </c>
      <c r="AQ29" s="11">
        <v>5</v>
      </c>
      <c r="AR29" s="11">
        <v>2</v>
      </c>
      <c r="AS29" s="11">
        <v>2</v>
      </c>
      <c r="AT29" s="11">
        <v>3</v>
      </c>
      <c r="AU29" s="11">
        <v>2</v>
      </c>
      <c r="AV29" s="11">
        <v>3</v>
      </c>
      <c r="AW29" s="11">
        <v>3</v>
      </c>
    </row>
    <row r="30" spans="1:63" x14ac:dyDescent="0.2">
      <c r="B30" s="11">
        <v>3</v>
      </c>
      <c r="C30" s="11">
        <v>4</v>
      </c>
      <c r="D30" s="11">
        <v>2</v>
      </c>
      <c r="E30" s="11">
        <v>4</v>
      </c>
      <c r="F30" s="11">
        <v>4</v>
      </c>
      <c r="G30" s="11">
        <v>3</v>
      </c>
      <c r="H30" s="11">
        <v>4</v>
      </c>
      <c r="I30" s="11">
        <v>4</v>
      </c>
      <c r="J30" s="11">
        <v>2</v>
      </c>
      <c r="K30" s="11">
        <v>4</v>
      </c>
      <c r="L30" s="11">
        <v>4</v>
      </c>
      <c r="M30" s="11">
        <v>3</v>
      </c>
      <c r="N30" s="11">
        <v>4</v>
      </c>
      <c r="O30" s="11">
        <v>3</v>
      </c>
      <c r="P30" s="11">
        <v>4</v>
      </c>
      <c r="Q30" s="11">
        <v>2</v>
      </c>
      <c r="R30" s="11">
        <v>2</v>
      </c>
      <c r="S30" s="11">
        <v>2</v>
      </c>
      <c r="T30" s="11">
        <v>3</v>
      </c>
      <c r="U30" s="11">
        <v>3</v>
      </c>
      <c r="V30" s="11">
        <v>5</v>
      </c>
      <c r="W30" s="11">
        <v>2</v>
      </c>
      <c r="X30" s="11">
        <v>3</v>
      </c>
      <c r="Y30" s="11">
        <v>4</v>
      </c>
      <c r="Z30" s="11">
        <v>2</v>
      </c>
      <c r="AA30" s="11">
        <v>3</v>
      </c>
      <c r="AB30" s="11">
        <v>4</v>
      </c>
      <c r="AC30" s="11">
        <v>1</v>
      </c>
      <c r="AD30" s="11">
        <v>3</v>
      </c>
      <c r="AE30" s="11">
        <v>4</v>
      </c>
      <c r="AF30" s="11">
        <v>2</v>
      </c>
      <c r="AG30" s="11">
        <v>3</v>
      </c>
      <c r="AH30" s="11">
        <v>5</v>
      </c>
      <c r="AI30" s="11">
        <v>2</v>
      </c>
      <c r="AJ30" s="11">
        <v>3</v>
      </c>
      <c r="AK30" s="11">
        <v>5</v>
      </c>
      <c r="AL30" s="11">
        <v>3</v>
      </c>
      <c r="AM30" s="11">
        <v>2</v>
      </c>
      <c r="AN30" s="11">
        <v>2</v>
      </c>
      <c r="AO30" s="11">
        <v>6</v>
      </c>
      <c r="AP30" s="11">
        <v>5</v>
      </c>
      <c r="AQ30" s="11">
        <v>5</v>
      </c>
      <c r="AR30" s="11">
        <v>4</v>
      </c>
      <c r="AS30" s="11">
        <v>3</v>
      </c>
      <c r="AT30" s="11">
        <v>2</v>
      </c>
      <c r="AU30" s="11">
        <v>1</v>
      </c>
      <c r="AV30" s="11">
        <v>2</v>
      </c>
      <c r="AW30" s="11">
        <v>6</v>
      </c>
    </row>
    <row r="31" spans="1:63" x14ac:dyDescent="0.2">
      <c r="B31" s="11">
        <v>4</v>
      </c>
      <c r="C31" s="11">
        <v>5</v>
      </c>
      <c r="D31" s="11">
        <v>3</v>
      </c>
      <c r="E31" s="11">
        <v>3</v>
      </c>
      <c r="F31" s="11">
        <v>2</v>
      </c>
      <c r="G31" s="11">
        <v>3</v>
      </c>
      <c r="H31" s="11">
        <v>4</v>
      </c>
      <c r="I31" s="11">
        <v>2</v>
      </c>
      <c r="J31" s="11">
        <v>3</v>
      </c>
      <c r="K31" s="11">
        <v>3</v>
      </c>
      <c r="L31" s="11">
        <v>4</v>
      </c>
      <c r="M31" s="11">
        <v>2</v>
      </c>
      <c r="N31" s="11">
        <v>5</v>
      </c>
      <c r="O31" s="11">
        <v>4</v>
      </c>
      <c r="P31" s="11">
        <v>2</v>
      </c>
      <c r="Q31" s="11">
        <v>3</v>
      </c>
      <c r="R31" s="11">
        <v>3</v>
      </c>
      <c r="S31" s="11">
        <v>3</v>
      </c>
      <c r="T31" s="11">
        <v>2</v>
      </c>
      <c r="U31" s="11">
        <v>2</v>
      </c>
      <c r="V31" s="11">
        <v>5</v>
      </c>
      <c r="W31" s="11">
        <v>1</v>
      </c>
      <c r="X31" s="11">
        <v>3</v>
      </c>
      <c r="Y31" s="11">
        <v>3</v>
      </c>
      <c r="Z31" s="11">
        <v>1</v>
      </c>
      <c r="AA31" s="11">
        <v>4</v>
      </c>
      <c r="AB31" s="11">
        <v>5</v>
      </c>
      <c r="AC31" s="11">
        <v>2</v>
      </c>
      <c r="AD31" s="11">
        <v>3</v>
      </c>
      <c r="AE31" s="11">
        <v>4</v>
      </c>
      <c r="AF31" s="11">
        <v>4</v>
      </c>
      <c r="AG31" s="11">
        <v>4</v>
      </c>
      <c r="AH31" s="11">
        <v>4</v>
      </c>
      <c r="AI31" s="11">
        <v>3</v>
      </c>
      <c r="AJ31" s="11">
        <v>2</v>
      </c>
      <c r="AK31" s="11">
        <v>4</v>
      </c>
      <c r="AL31" s="11">
        <v>2</v>
      </c>
      <c r="AM31" s="11">
        <v>3</v>
      </c>
      <c r="AN31" s="11">
        <v>3</v>
      </c>
      <c r="AO31" s="11">
        <v>4</v>
      </c>
      <c r="AP31" s="11">
        <v>6</v>
      </c>
      <c r="AQ31" s="11">
        <v>3</v>
      </c>
      <c r="AR31" s="11">
        <v>3</v>
      </c>
      <c r="AS31" s="11">
        <v>2</v>
      </c>
      <c r="AT31" s="11">
        <v>5</v>
      </c>
      <c r="AU31" s="11">
        <v>1</v>
      </c>
      <c r="AV31" s="11">
        <v>4</v>
      </c>
      <c r="AW31" s="11">
        <v>7</v>
      </c>
    </row>
    <row r="32" spans="1:63" x14ac:dyDescent="0.2">
      <c r="B32" s="11">
        <v>5</v>
      </c>
      <c r="C32" s="11">
        <v>4</v>
      </c>
      <c r="D32" s="11">
        <v>2</v>
      </c>
      <c r="E32" s="11">
        <v>4</v>
      </c>
      <c r="F32" s="11">
        <v>2</v>
      </c>
      <c r="G32" s="11">
        <v>3</v>
      </c>
      <c r="H32" s="11">
        <v>5</v>
      </c>
      <c r="I32" s="11">
        <v>3</v>
      </c>
      <c r="J32" s="11">
        <v>4</v>
      </c>
      <c r="K32" s="11">
        <v>4</v>
      </c>
      <c r="L32" s="11">
        <v>4</v>
      </c>
      <c r="M32" s="11">
        <v>3</v>
      </c>
      <c r="N32" s="11">
        <v>4</v>
      </c>
      <c r="O32" s="11">
        <v>3</v>
      </c>
      <c r="P32" s="11">
        <v>2</v>
      </c>
      <c r="Q32" s="11">
        <v>2</v>
      </c>
      <c r="R32" s="11">
        <v>4</v>
      </c>
      <c r="S32" s="11">
        <v>2</v>
      </c>
      <c r="T32" s="11">
        <v>1</v>
      </c>
      <c r="U32" s="11">
        <v>3</v>
      </c>
      <c r="V32" s="11">
        <v>5</v>
      </c>
      <c r="W32" s="11">
        <v>2</v>
      </c>
      <c r="X32" s="11">
        <v>2</v>
      </c>
      <c r="Y32" s="11">
        <v>5</v>
      </c>
      <c r="Z32" s="11">
        <v>3</v>
      </c>
      <c r="AA32" s="11">
        <v>3</v>
      </c>
      <c r="AB32" s="11">
        <v>4</v>
      </c>
      <c r="AC32" s="11">
        <v>3</v>
      </c>
      <c r="AD32" s="11">
        <v>4</v>
      </c>
      <c r="AE32" s="11">
        <v>3</v>
      </c>
      <c r="AF32" s="11">
        <v>5</v>
      </c>
      <c r="AG32" s="11">
        <v>3</v>
      </c>
      <c r="AH32" s="11">
        <v>2</v>
      </c>
      <c r="AI32" s="11">
        <v>2</v>
      </c>
      <c r="AJ32" s="11">
        <v>3</v>
      </c>
      <c r="AK32" s="11">
        <v>3</v>
      </c>
      <c r="AL32" s="11">
        <v>1</v>
      </c>
      <c r="AM32" s="11">
        <v>2</v>
      </c>
      <c r="AN32" s="11">
        <v>2</v>
      </c>
      <c r="AO32" s="11">
        <v>5</v>
      </c>
      <c r="AP32" s="11">
        <v>5</v>
      </c>
      <c r="AQ32" s="11">
        <v>2</v>
      </c>
      <c r="AR32" s="11">
        <v>2</v>
      </c>
      <c r="AS32" s="11">
        <v>2</v>
      </c>
      <c r="AT32" s="11">
        <v>6</v>
      </c>
      <c r="AU32" s="11">
        <v>3</v>
      </c>
      <c r="AV32" s="11">
        <v>5</v>
      </c>
      <c r="AW32" s="11">
        <v>6</v>
      </c>
    </row>
    <row r="33" spans="2:49" x14ac:dyDescent="0.2">
      <c r="B33" s="11">
        <v>3</v>
      </c>
      <c r="C33" s="11">
        <v>3</v>
      </c>
      <c r="D33" s="11">
        <v>4</v>
      </c>
      <c r="E33" s="11">
        <v>4</v>
      </c>
      <c r="F33" s="11">
        <v>3</v>
      </c>
      <c r="G33" s="11">
        <v>4</v>
      </c>
      <c r="H33" s="11">
        <v>4</v>
      </c>
      <c r="I33" s="11">
        <v>4</v>
      </c>
      <c r="J33" s="11">
        <v>2</v>
      </c>
      <c r="K33" s="11">
        <v>5</v>
      </c>
      <c r="L33" s="11">
        <v>3</v>
      </c>
      <c r="M33" s="11">
        <v>4</v>
      </c>
      <c r="N33" s="11">
        <v>3</v>
      </c>
      <c r="O33" s="11">
        <v>3</v>
      </c>
      <c r="P33" s="11">
        <v>3</v>
      </c>
      <c r="Q33" s="11">
        <v>1</v>
      </c>
      <c r="R33" s="11">
        <v>3</v>
      </c>
      <c r="S33" s="11">
        <v>4</v>
      </c>
      <c r="T33" s="11">
        <v>1</v>
      </c>
      <c r="U33" s="11">
        <v>3</v>
      </c>
      <c r="V33" s="11">
        <v>5</v>
      </c>
      <c r="W33" s="11">
        <v>3</v>
      </c>
      <c r="X33" s="11">
        <v>2</v>
      </c>
      <c r="Y33" s="11">
        <v>5</v>
      </c>
      <c r="Z33" s="11">
        <v>1</v>
      </c>
      <c r="AA33" s="11">
        <v>2</v>
      </c>
      <c r="AB33" s="11">
        <v>3</v>
      </c>
      <c r="AC33" s="11">
        <v>2</v>
      </c>
      <c r="AD33" s="11">
        <v>5</v>
      </c>
      <c r="AE33" s="11">
        <v>4</v>
      </c>
      <c r="AF33" s="11">
        <v>2</v>
      </c>
      <c r="AG33" s="11">
        <v>4</v>
      </c>
      <c r="AH33" s="11">
        <v>1</v>
      </c>
      <c r="AI33" s="11">
        <v>3</v>
      </c>
      <c r="AJ33" s="11">
        <v>4</v>
      </c>
      <c r="AK33" s="11">
        <v>2</v>
      </c>
      <c r="AL33" s="11">
        <v>2</v>
      </c>
      <c r="AM33" s="11">
        <v>3</v>
      </c>
      <c r="AN33" s="11">
        <v>3</v>
      </c>
      <c r="AO33" s="11">
        <v>6</v>
      </c>
      <c r="AP33" s="11">
        <v>4</v>
      </c>
      <c r="AQ33" s="11">
        <v>2</v>
      </c>
      <c r="AR33" s="11">
        <v>3</v>
      </c>
      <c r="AS33" s="11">
        <v>3</v>
      </c>
      <c r="AT33" s="11">
        <v>5</v>
      </c>
      <c r="AU33" s="11">
        <v>2</v>
      </c>
      <c r="AV33" s="11">
        <v>6</v>
      </c>
      <c r="AW33" s="11">
        <v>5</v>
      </c>
    </row>
    <row r="34" spans="2:49" x14ac:dyDescent="0.2">
      <c r="B34" s="11">
        <v>4</v>
      </c>
      <c r="C34" s="11">
        <v>2</v>
      </c>
      <c r="D34" s="11">
        <v>2</v>
      </c>
      <c r="E34" s="11">
        <v>5</v>
      </c>
      <c r="F34" s="11">
        <v>3</v>
      </c>
      <c r="G34" s="11">
        <v>4</v>
      </c>
      <c r="H34" s="11">
        <v>5</v>
      </c>
      <c r="I34" s="11">
        <v>3</v>
      </c>
      <c r="J34" s="11">
        <v>2</v>
      </c>
      <c r="K34" s="11">
        <v>4</v>
      </c>
      <c r="L34" s="11">
        <v>3</v>
      </c>
      <c r="M34" s="11">
        <v>2</v>
      </c>
      <c r="N34" s="11">
        <v>5</v>
      </c>
      <c r="O34" s="11">
        <v>4</v>
      </c>
      <c r="P34" s="11">
        <v>2</v>
      </c>
      <c r="Q34" s="11">
        <v>2</v>
      </c>
      <c r="R34" s="11">
        <v>2</v>
      </c>
      <c r="S34" s="11">
        <v>3</v>
      </c>
      <c r="T34" s="11">
        <v>1</v>
      </c>
      <c r="U34" s="11">
        <v>3</v>
      </c>
      <c r="V34" s="11">
        <v>4</v>
      </c>
      <c r="W34" s="11">
        <v>2</v>
      </c>
      <c r="X34" s="11">
        <v>3</v>
      </c>
      <c r="Y34" s="11">
        <v>2</v>
      </c>
      <c r="Z34" s="11">
        <v>2</v>
      </c>
      <c r="AA34" s="11">
        <v>4</v>
      </c>
      <c r="AB34" s="11">
        <v>3</v>
      </c>
      <c r="AC34" s="11">
        <v>2</v>
      </c>
      <c r="AD34" s="11">
        <v>4</v>
      </c>
      <c r="AE34" s="11">
        <v>3</v>
      </c>
      <c r="AF34" s="11">
        <v>3</v>
      </c>
      <c r="AG34" s="11">
        <v>3</v>
      </c>
      <c r="AH34" s="11">
        <v>2</v>
      </c>
      <c r="AI34" s="11">
        <v>1</v>
      </c>
      <c r="AJ34" s="11">
        <v>4</v>
      </c>
      <c r="AK34" s="11">
        <v>1</v>
      </c>
      <c r="AL34" s="11">
        <v>3</v>
      </c>
      <c r="AM34" s="11">
        <v>2</v>
      </c>
      <c r="AN34" s="11">
        <v>2</v>
      </c>
      <c r="AO34" s="11">
        <v>5</v>
      </c>
      <c r="AP34" s="11">
        <v>5</v>
      </c>
      <c r="AQ34" s="11">
        <v>3</v>
      </c>
      <c r="AR34" s="11">
        <v>5</v>
      </c>
      <c r="AS34" s="11">
        <v>4</v>
      </c>
      <c r="AT34" s="11">
        <v>4</v>
      </c>
      <c r="AU34" s="11">
        <v>2</v>
      </c>
      <c r="AV34" s="11">
        <v>7</v>
      </c>
      <c r="AW34" s="11">
        <v>4</v>
      </c>
    </row>
    <row r="35" spans="2:49" x14ac:dyDescent="0.2">
      <c r="B35" s="11">
        <v>5</v>
      </c>
      <c r="C35" s="11">
        <v>4</v>
      </c>
      <c r="D35" s="11">
        <v>3</v>
      </c>
      <c r="E35" s="11">
        <v>4</v>
      </c>
      <c r="F35" s="11">
        <v>3</v>
      </c>
      <c r="G35" s="11">
        <v>3</v>
      </c>
      <c r="H35" s="11">
        <v>5</v>
      </c>
      <c r="I35" s="11">
        <v>4</v>
      </c>
      <c r="J35" s="11">
        <v>3</v>
      </c>
      <c r="K35" s="11">
        <v>4</v>
      </c>
      <c r="L35" s="11">
        <v>4</v>
      </c>
      <c r="M35" s="11">
        <v>4</v>
      </c>
      <c r="N35" s="11">
        <v>4</v>
      </c>
      <c r="O35" s="11">
        <v>3</v>
      </c>
      <c r="P35" s="11">
        <v>3</v>
      </c>
      <c r="Q35" s="11">
        <v>1</v>
      </c>
      <c r="R35" s="11">
        <v>3</v>
      </c>
      <c r="S35" s="11">
        <v>4</v>
      </c>
      <c r="T35" s="11">
        <v>2</v>
      </c>
      <c r="U35" s="11">
        <v>3</v>
      </c>
      <c r="V35" s="11">
        <v>4</v>
      </c>
      <c r="W35" s="11">
        <v>1</v>
      </c>
      <c r="X35" s="11">
        <v>4</v>
      </c>
      <c r="Y35" s="11">
        <v>5</v>
      </c>
      <c r="Z35" s="11">
        <v>2</v>
      </c>
      <c r="AA35" s="11">
        <v>3</v>
      </c>
      <c r="AB35" s="11">
        <v>4</v>
      </c>
      <c r="AC35" s="11">
        <v>2</v>
      </c>
      <c r="AD35" s="11">
        <v>4</v>
      </c>
      <c r="AE35" s="11">
        <v>4</v>
      </c>
      <c r="AF35" s="11">
        <v>2</v>
      </c>
      <c r="AG35" s="11">
        <v>4</v>
      </c>
      <c r="AH35" s="11">
        <v>3</v>
      </c>
      <c r="AI35" s="11">
        <v>1</v>
      </c>
      <c r="AJ35" s="11">
        <v>4</v>
      </c>
      <c r="AK35" s="11">
        <v>2</v>
      </c>
      <c r="AL35" s="11">
        <v>3</v>
      </c>
      <c r="AM35" s="11">
        <v>3</v>
      </c>
      <c r="AN35" s="11">
        <v>3</v>
      </c>
      <c r="AO35" s="11">
        <v>7</v>
      </c>
      <c r="AP35" s="11">
        <v>3</v>
      </c>
      <c r="AQ35" s="11">
        <v>4</v>
      </c>
      <c r="AR35" s="11">
        <v>6</v>
      </c>
      <c r="AS35" s="11">
        <v>4</v>
      </c>
      <c r="AT35" s="11">
        <v>3</v>
      </c>
      <c r="AU35" s="11">
        <v>2</v>
      </c>
      <c r="AV35" s="11">
        <v>6</v>
      </c>
      <c r="AW35" s="11">
        <v>3</v>
      </c>
    </row>
    <row r="36" spans="2:49" x14ac:dyDescent="0.2">
      <c r="B36" s="11">
        <v>5</v>
      </c>
      <c r="C36" s="11">
        <v>2</v>
      </c>
      <c r="D36" s="11">
        <v>2</v>
      </c>
      <c r="E36" s="11">
        <v>5</v>
      </c>
      <c r="F36" s="11">
        <v>2</v>
      </c>
      <c r="G36" s="11">
        <v>3</v>
      </c>
      <c r="H36" s="11">
        <v>3</v>
      </c>
      <c r="I36" s="11">
        <v>3</v>
      </c>
      <c r="J36" s="11">
        <v>2</v>
      </c>
      <c r="K36" s="11">
        <v>5</v>
      </c>
      <c r="L36" s="11">
        <v>3</v>
      </c>
      <c r="M36" s="11">
        <v>2</v>
      </c>
      <c r="N36" s="11">
        <v>4</v>
      </c>
      <c r="O36" s="11">
        <v>3</v>
      </c>
      <c r="P36" s="11">
        <v>2</v>
      </c>
      <c r="Q36" s="11">
        <v>3</v>
      </c>
      <c r="R36" s="11">
        <v>3</v>
      </c>
      <c r="S36" s="11">
        <v>4</v>
      </c>
      <c r="T36" s="11">
        <v>3</v>
      </c>
      <c r="U36" s="11">
        <v>2</v>
      </c>
      <c r="V36" s="11">
        <v>3</v>
      </c>
      <c r="W36" s="11">
        <v>1</v>
      </c>
      <c r="X36" s="11">
        <v>3</v>
      </c>
      <c r="Y36" s="11">
        <v>4</v>
      </c>
      <c r="Z36" s="11">
        <v>2</v>
      </c>
      <c r="AA36" s="11">
        <v>3</v>
      </c>
      <c r="AB36" s="11">
        <v>3</v>
      </c>
      <c r="AC36" s="11">
        <v>2</v>
      </c>
      <c r="AD36" s="11">
        <v>3</v>
      </c>
      <c r="AE36" s="11">
        <v>3</v>
      </c>
      <c r="AF36" s="11">
        <v>3</v>
      </c>
      <c r="AG36" s="11">
        <v>1</v>
      </c>
      <c r="AH36" s="11">
        <v>4</v>
      </c>
      <c r="AI36" s="11">
        <v>2</v>
      </c>
      <c r="AJ36" s="11">
        <v>1</v>
      </c>
      <c r="AK36" s="11">
        <v>3</v>
      </c>
      <c r="AL36" s="11">
        <v>2</v>
      </c>
      <c r="AM36" s="11">
        <v>4</v>
      </c>
      <c r="AN36" s="11">
        <v>5</v>
      </c>
      <c r="AO36" s="11">
        <v>4</v>
      </c>
      <c r="AP36" s="11">
        <v>4</v>
      </c>
      <c r="AQ36" s="11">
        <v>5</v>
      </c>
      <c r="AR36" s="11">
        <v>5</v>
      </c>
      <c r="AS36" s="11">
        <v>3</v>
      </c>
      <c r="AT36" s="11">
        <v>5</v>
      </c>
      <c r="AU36" s="11">
        <v>2</v>
      </c>
      <c r="AV36" s="11">
        <v>5</v>
      </c>
      <c r="AW36" s="11">
        <v>5</v>
      </c>
    </row>
    <row r="37" spans="2:49" x14ac:dyDescent="0.2">
      <c r="B37" s="11">
        <v>3</v>
      </c>
      <c r="C37" s="11">
        <v>3</v>
      </c>
      <c r="D37" s="11">
        <v>2</v>
      </c>
      <c r="E37" s="11">
        <v>4</v>
      </c>
      <c r="F37" s="11">
        <v>2</v>
      </c>
      <c r="G37" s="11">
        <v>3</v>
      </c>
      <c r="H37" s="11">
        <v>3</v>
      </c>
      <c r="I37" s="11">
        <v>4</v>
      </c>
      <c r="J37" s="11">
        <v>2</v>
      </c>
      <c r="K37" s="11">
        <v>4</v>
      </c>
      <c r="L37" s="11">
        <v>4</v>
      </c>
      <c r="M37" s="11">
        <v>2</v>
      </c>
      <c r="N37" s="11">
        <v>5</v>
      </c>
      <c r="O37" s="11">
        <v>2</v>
      </c>
      <c r="P37" s="11">
        <v>3</v>
      </c>
      <c r="Q37" s="11">
        <v>2</v>
      </c>
      <c r="R37" s="11">
        <v>2</v>
      </c>
      <c r="S37" s="11">
        <v>5</v>
      </c>
      <c r="T37" s="11">
        <v>2</v>
      </c>
      <c r="U37" s="11">
        <v>3</v>
      </c>
      <c r="V37" s="11">
        <v>4</v>
      </c>
      <c r="W37" s="11">
        <v>2</v>
      </c>
      <c r="X37" s="11">
        <v>4</v>
      </c>
      <c r="Y37" s="11">
        <v>4</v>
      </c>
      <c r="Z37" s="11">
        <v>3</v>
      </c>
      <c r="AA37" s="11">
        <v>4</v>
      </c>
      <c r="AB37" s="11">
        <v>4</v>
      </c>
      <c r="AC37" s="11">
        <v>3</v>
      </c>
      <c r="AD37" s="11">
        <v>4</v>
      </c>
      <c r="AE37" s="11">
        <v>4</v>
      </c>
      <c r="AF37" s="11">
        <v>4</v>
      </c>
      <c r="AG37" s="11">
        <v>2</v>
      </c>
      <c r="AH37" s="11">
        <v>3</v>
      </c>
      <c r="AI37" s="11">
        <v>2</v>
      </c>
      <c r="AJ37" s="11">
        <v>2</v>
      </c>
      <c r="AK37" s="11">
        <v>1</v>
      </c>
      <c r="AL37" s="11">
        <v>3</v>
      </c>
      <c r="AM37" s="11">
        <v>5</v>
      </c>
      <c r="AN37" s="11">
        <v>4</v>
      </c>
      <c r="AO37" s="11">
        <v>5</v>
      </c>
      <c r="AP37" s="11">
        <v>3</v>
      </c>
      <c r="AQ37" s="11">
        <v>7</v>
      </c>
      <c r="AR37" s="11">
        <v>4</v>
      </c>
      <c r="AS37" s="11">
        <v>5</v>
      </c>
      <c r="AT37" s="11">
        <v>4</v>
      </c>
      <c r="AU37" s="11">
        <v>3</v>
      </c>
      <c r="AV37" s="11">
        <v>6</v>
      </c>
      <c r="AW37" s="11">
        <v>6</v>
      </c>
    </row>
    <row r="38" spans="2:49" x14ac:dyDescent="0.2">
      <c r="B38" s="11">
        <v>4</v>
      </c>
      <c r="C38" s="11">
        <v>4</v>
      </c>
      <c r="D38" s="11">
        <v>2</v>
      </c>
      <c r="E38" s="11">
        <v>5</v>
      </c>
      <c r="F38" s="11">
        <v>4</v>
      </c>
      <c r="G38" s="11">
        <v>4</v>
      </c>
      <c r="H38" s="11">
        <v>3</v>
      </c>
      <c r="I38" s="11">
        <v>3</v>
      </c>
      <c r="J38" s="11">
        <v>3</v>
      </c>
      <c r="K38" s="11">
        <v>3</v>
      </c>
      <c r="L38" s="11">
        <v>3</v>
      </c>
      <c r="M38" s="11">
        <v>3</v>
      </c>
      <c r="N38" s="11">
        <v>5</v>
      </c>
      <c r="O38" s="11">
        <v>3</v>
      </c>
      <c r="P38" s="11">
        <v>2</v>
      </c>
      <c r="Q38" s="11">
        <v>1</v>
      </c>
      <c r="R38" s="11">
        <v>3</v>
      </c>
      <c r="S38" s="11">
        <v>5</v>
      </c>
      <c r="T38" s="11">
        <v>2</v>
      </c>
      <c r="U38" s="11">
        <v>3</v>
      </c>
      <c r="V38" s="11">
        <v>2</v>
      </c>
      <c r="W38" s="11">
        <v>3</v>
      </c>
      <c r="X38" s="11">
        <v>4</v>
      </c>
      <c r="Y38" s="11">
        <v>3</v>
      </c>
      <c r="Z38" s="11">
        <v>2</v>
      </c>
      <c r="AA38" s="11">
        <v>3</v>
      </c>
      <c r="AB38" s="11">
        <v>5</v>
      </c>
      <c r="AC38" s="11">
        <v>1</v>
      </c>
      <c r="AD38" s="11">
        <v>5</v>
      </c>
      <c r="AE38" s="11">
        <v>5</v>
      </c>
      <c r="AF38" s="11">
        <v>3</v>
      </c>
      <c r="AG38" s="11">
        <v>3</v>
      </c>
      <c r="AH38" s="11">
        <v>5</v>
      </c>
      <c r="AI38" s="11">
        <v>1</v>
      </c>
      <c r="AJ38" s="11">
        <v>1</v>
      </c>
      <c r="AK38" s="11">
        <v>3</v>
      </c>
      <c r="AL38" s="11">
        <v>4</v>
      </c>
      <c r="AM38" s="11">
        <v>5</v>
      </c>
      <c r="AN38" s="11">
        <v>5</v>
      </c>
      <c r="AO38" s="11">
        <v>4</v>
      </c>
      <c r="AP38" s="11">
        <v>4</v>
      </c>
      <c r="AQ38" s="11">
        <v>6</v>
      </c>
      <c r="AR38" s="11">
        <v>4</v>
      </c>
      <c r="AS38" s="11">
        <v>6</v>
      </c>
      <c r="AT38" s="11">
        <v>5</v>
      </c>
      <c r="AU38" s="11">
        <v>2</v>
      </c>
      <c r="AV38" s="11">
        <v>5</v>
      </c>
      <c r="AW38" s="11">
        <v>5</v>
      </c>
    </row>
    <row r="39" spans="2:49" x14ac:dyDescent="0.2">
      <c r="B39" s="11">
        <v>5</v>
      </c>
      <c r="C39" s="11">
        <v>5</v>
      </c>
      <c r="D39" s="11">
        <v>4</v>
      </c>
      <c r="E39" s="11">
        <v>5</v>
      </c>
      <c r="F39" s="11">
        <v>5</v>
      </c>
      <c r="G39" s="11">
        <v>3</v>
      </c>
      <c r="H39" s="11">
        <v>3</v>
      </c>
      <c r="I39" s="11">
        <v>4</v>
      </c>
      <c r="J39" s="11">
        <v>2</v>
      </c>
      <c r="K39" s="11">
        <v>3</v>
      </c>
      <c r="L39" s="11">
        <v>4</v>
      </c>
      <c r="M39" s="11">
        <v>2</v>
      </c>
      <c r="N39" s="11">
        <v>5</v>
      </c>
      <c r="O39" s="11">
        <v>3</v>
      </c>
      <c r="P39" s="11">
        <v>3</v>
      </c>
      <c r="Q39" s="11">
        <v>2</v>
      </c>
      <c r="R39" s="11">
        <v>3</v>
      </c>
      <c r="S39" s="11">
        <v>4</v>
      </c>
      <c r="T39" s="11">
        <v>3</v>
      </c>
      <c r="U39" s="11">
        <v>2</v>
      </c>
      <c r="V39" s="11">
        <v>4</v>
      </c>
      <c r="W39" s="11">
        <v>2</v>
      </c>
      <c r="X39" s="11">
        <v>5</v>
      </c>
      <c r="Y39" s="11">
        <v>3</v>
      </c>
      <c r="Z39" s="11">
        <v>1</v>
      </c>
      <c r="AA39" s="11">
        <v>4</v>
      </c>
      <c r="AB39" s="11">
        <v>4</v>
      </c>
      <c r="AC39" s="11">
        <v>3</v>
      </c>
      <c r="AD39" s="11">
        <v>5</v>
      </c>
      <c r="AE39" s="11">
        <v>4</v>
      </c>
      <c r="AF39" s="11">
        <v>2</v>
      </c>
      <c r="AG39" s="11">
        <v>5</v>
      </c>
      <c r="AH39" s="11">
        <v>6</v>
      </c>
      <c r="AI39" s="11">
        <v>2</v>
      </c>
      <c r="AJ39" s="11">
        <v>1</v>
      </c>
      <c r="AK39" s="11">
        <v>2</v>
      </c>
      <c r="AL39" s="11">
        <v>3</v>
      </c>
      <c r="AM39" s="11">
        <v>4</v>
      </c>
      <c r="AN39" s="11">
        <v>4</v>
      </c>
      <c r="AO39" s="11">
        <v>6</v>
      </c>
      <c r="AP39" s="11">
        <v>5</v>
      </c>
      <c r="AQ39" s="11">
        <v>5</v>
      </c>
      <c r="AR39" s="11">
        <v>4</v>
      </c>
      <c r="AS39" s="11">
        <v>3</v>
      </c>
      <c r="AT39" s="11">
        <v>4</v>
      </c>
      <c r="AU39" s="11">
        <v>4</v>
      </c>
      <c r="AV39" s="11">
        <v>5</v>
      </c>
      <c r="AW39" s="11">
        <v>3</v>
      </c>
    </row>
    <row r="40" spans="2:49" x14ac:dyDescent="0.2">
      <c r="B40" s="11">
        <v>5</v>
      </c>
      <c r="C40" s="11">
        <v>4</v>
      </c>
      <c r="D40" s="11">
        <v>3</v>
      </c>
      <c r="E40" s="11">
        <v>4</v>
      </c>
      <c r="F40" s="11">
        <v>3</v>
      </c>
      <c r="G40" s="11">
        <v>2</v>
      </c>
      <c r="H40" s="11">
        <v>5</v>
      </c>
      <c r="I40" s="11">
        <v>3</v>
      </c>
      <c r="J40" s="11">
        <v>1</v>
      </c>
      <c r="K40" s="11">
        <v>5</v>
      </c>
      <c r="L40" s="11">
        <v>5</v>
      </c>
      <c r="M40" s="11">
        <v>3</v>
      </c>
      <c r="N40" s="11">
        <v>4</v>
      </c>
      <c r="O40" s="11">
        <v>2</v>
      </c>
      <c r="P40" s="11">
        <v>4</v>
      </c>
      <c r="Q40" s="11">
        <v>1</v>
      </c>
      <c r="R40" s="11">
        <v>2</v>
      </c>
      <c r="S40" s="11">
        <v>3</v>
      </c>
      <c r="T40" s="11">
        <v>3</v>
      </c>
      <c r="U40" s="11">
        <v>3</v>
      </c>
      <c r="V40" s="11">
        <v>2</v>
      </c>
      <c r="W40" s="11">
        <v>1</v>
      </c>
      <c r="X40" s="11">
        <v>3</v>
      </c>
      <c r="Y40" s="11">
        <v>5</v>
      </c>
      <c r="Z40" s="11">
        <v>2</v>
      </c>
      <c r="AA40" s="11">
        <v>3</v>
      </c>
      <c r="AB40" s="11">
        <v>3</v>
      </c>
      <c r="AC40" s="11">
        <v>2</v>
      </c>
      <c r="AD40" s="11">
        <v>5</v>
      </c>
      <c r="AE40" s="11">
        <v>3</v>
      </c>
      <c r="AF40" s="11">
        <v>4</v>
      </c>
      <c r="AG40" s="11">
        <v>4</v>
      </c>
      <c r="AH40" s="11">
        <v>5</v>
      </c>
      <c r="AI40" s="11">
        <v>2</v>
      </c>
      <c r="AJ40" s="11">
        <v>3</v>
      </c>
      <c r="AK40" s="11">
        <v>3</v>
      </c>
      <c r="AL40" s="11">
        <v>2</v>
      </c>
      <c r="AM40" s="11">
        <v>3</v>
      </c>
      <c r="AN40" s="11">
        <v>3</v>
      </c>
      <c r="AO40" s="11">
        <v>6</v>
      </c>
      <c r="AP40" s="11">
        <v>6</v>
      </c>
      <c r="AQ40" s="11">
        <v>4</v>
      </c>
      <c r="AR40" s="11">
        <v>5</v>
      </c>
      <c r="AS40" s="11">
        <v>4</v>
      </c>
      <c r="AT40" s="11">
        <v>5</v>
      </c>
      <c r="AU40" s="11">
        <v>3</v>
      </c>
      <c r="AV40" s="11">
        <v>5</v>
      </c>
      <c r="AW40" s="11">
        <v>3</v>
      </c>
    </row>
    <row r="41" spans="2:49" x14ac:dyDescent="0.2">
      <c r="B41" s="11">
        <v>5</v>
      </c>
      <c r="C41" s="11">
        <v>5</v>
      </c>
      <c r="D41" s="11">
        <v>3</v>
      </c>
      <c r="E41" s="11">
        <v>4</v>
      </c>
      <c r="F41" s="11">
        <v>2</v>
      </c>
      <c r="G41" s="11">
        <v>2</v>
      </c>
      <c r="H41" s="11">
        <v>4</v>
      </c>
      <c r="I41" s="11">
        <v>4</v>
      </c>
      <c r="J41" s="11">
        <v>2</v>
      </c>
      <c r="K41" s="11">
        <v>4</v>
      </c>
      <c r="L41" s="11">
        <v>5</v>
      </c>
      <c r="M41" s="11">
        <v>2</v>
      </c>
      <c r="N41" s="11">
        <v>4</v>
      </c>
      <c r="O41" s="11">
        <v>2</v>
      </c>
      <c r="P41" s="11">
        <v>4</v>
      </c>
      <c r="Q41" s="11">
        <v>1</v>
      </c>
      <c r="R41" s="11">
        <v>3</v>
      </c>
      <c r="S41" s="11">
        <v>3</v>
      </c>
      <c r="T41" s="11">
        <v>1</v>
      </c>
      <c r="U41" s="11">
        <v>2</v>
      </c>
      <c r="V41" s="11">
        <v>3</v>
      </c>
      <c r="W41" s="11">
        <v>2</v>
      </c>
      <c r="X41" s="11">
        <v>5</v>
      </c>
      <c r="Y41" s="11">
        <v>2</v>
      </c>
      <c r="Z41" s="11">
        <v>3</v>
      </c>
      <c r="AA41" s="11">
        <v>2</v>
      </c>
      <c r="AB41" s="11">
        <v>4</v>
      </c>
      <c r="AC41" s="11">
        <v>2</v>
      </c>
      <c r="AD41" s="11">
        <v>5</v>
      </c>
      <c r="AE41" s="11">
        <v>4</v>
      </c>
      <c r="AF41" s="11">
        <v>2</v>
      </c>
      <c r="AG41" s="11">
        <v>3</v>
      </c>
      <c r="AH41" s="11">
        <v>4</v>
      </c>
      <c r="AI41" s="11">
        <v>4</v>
      </c>
      <c r="AJ41" s="11">
        <v>2</v>
      </c>
      <c r="AK41" s="11">
        <v>2</v>
      </c>
      <c r="AL41" s="11">
        <v>3</v>
      </c>
      <c r="AM41" s="11">
        <v>2</v>
      </c>
      <c r="AN41" s="11">
        <v>4</v>
      </c>
      <c r="AO41" s="11">
        <v>6</v>
      </c>
      <c r="AP41" s="11">
        <v>4</v>
      </c>
      <c r="AQ41" s="11">
        <v>3</v>
      </c>
      <c r="AR41" s="11">
        <v>4</v>
      </c>
      <c r="AS41" s="11">
        <v>5</v>
      </c>
      <c r="AT41" s="11">
        <v>4</v>
      </c>
      <c r="AU41" s="11">
        <v>4</v>
      </c>
      <c r="AV41" s="11">
        <v>4</v>
      </c>
      <c r="AW41" s="11">
        <v>4</v>
      </c>
    </row>
    <row r="42" spans="2:49" x14ac:dyDescent="0.2">
      <c r="B42" s="11">
        <v>4</v>
      </c>
      <c r="C42" s="11">
        <v>4</v>
      </c>
      <c r="D42" s="11">
        <v>3</v>
      </c>
      <c r="E42" s="11">
        <v>5</v>
      </c>
      <c r="F42" s="11">
        <v>4</v>
      </c>
      <c r="G42" s="11">
        <v>2</v>
      </c>
      <c r="H42" s="11">
        <v>4</v>
      </c>
      <c r="I42" s="11">
        <v>3</v>
      </c>
      <c r="J42" s="11">
        <v>1</v>
      </c>
      <c r="K42" s="11">
        <v>3</v>
      </c>
      <c r="L42" s="11">
        <v>3</v>
      </c>
      <c r="M42" s="11">
        <v>4</v>
      </c>
      <c r="N42" s="11">
        <v>4</v>
      </c>
      <c r="O42" s="11">
        <v>3</v>
      </c>
      <c r="P42" s="11">
        <v>4</v>
      </c>
      <c r="Q42" s="11">
        <v>2</v>
      </c>
      <c r="R42" s="11">
        <v>2</v>
      </c>
      <c r="S42" s="11">
        <v>2</v>
      </c>
      <c r="T42" s="11">
        <v>1</v>
      </c>
      <c r="U42" s="11">
        <v>2</v>
      </c>
      <c r="V42" s="11">
        <v>4</v>
      </c>
      <c r="W42" s="11">
        <v>3</v>
      </c>
      <c r="X42" s="11">
        <v>2</v>
      </c>
      <c r="Y42" s="11">
        <v>5</v>
      </c>
      <c r="Z42" s="11">
        <v>2</v>
      </c>
      <c r="AA42" s="11">
        <v>3</v>
      </c>
      <c r="AB42" s="11">
        <v>5</v>
      </c>
      <c r="AC42" s="11">
        <v>3</v>
      </c>
      <c r="AD42" s="11">
        <v>4</v>
      </c>
      <c r="AE42" s="11">
        <v>5</v>
      </c>
      <c r="AF42" s="11">
        <v>3</v>
      </c>
      <c r="AG42" s="11">
        <v>5</v>
      </c>
      <c r="AH42" s="11">
        <v>3</v>
      </c>
      <c r="AI42" s="11">
        <v>4</v>
      </c>
      <c r="AJ42" s="11">
        <v>2</v>
      </c>
      <c r="AK42" s="11">
        <v>1</v>
      </c>
      <c r="AL42" s="11">
        <v>4</v>
      </c>
      <c r="AM42" s="11">
        <v>1</v>
      </c>
      <c r="AN42" s="11">
        <v>2</v>
      </c>
      <c r="AO42" s="11">
        <v>6</v>
      </c>
      <c r="AP42" s="11">
        <v>5</v>
      </c>
      <c r="AQ42" s="11">
        <v>4</v>
      </c>
      <c r="AR42" s="11">
        <v>3</v>
      </c>
      <c r="AS42" s="11">
        <v>6</v>
      </c>
      <c r="AT42" s="11">
        <v>4</v>
      </c>
      <c r="AU42" s="11">
        <v>3</v>
      </c>
      <c r="AV42" s="11">
        <v>5</v>
      </c>
      <c r="AW42" s="11">
        <v>4</v>
      </c>
    </row>
    <row r="43" spans="2:49" x14ac:dyDescent="0.2">
      <c r="B43" s="11">
        <v>4</v>
      </c>
      <c r="C43" s="11">
        <v>5</v>
      </c>
      <c r="D43" s="11">
        <v>4</v>
      </c>
      <c r="E43" s="11">
        <v>4</v>
      </c>
      <c r="F43" s="11">
        <v>4</v>
      </c>
      <c r="G43" s="11">
        <v>3</v>
      </c>
      <c r="H43" s="11">
        <v>5</v>
      </c>
      <c r="I43" s="11">
        <v>4</v>
      </c>
      <c r="J43" s="11">
        <v>2</v>
      </c>
      <c r="K43" s="11">
        <v>5</v>
      </c>
      <c r="L43" s="11">
        <v>4</v>
      </c>
      <c r="M43" s="11">
        <v>2</v>
      </c>
      <c r="N43" s="11">
        <v>5</v>
      </c>
      <c r="O43" s="11">
        <v>3</v>
      </c>
      <c r="P43" s="11">
        <v>3</v>
      </c>
      <c r="Q43" s="11">
        <v>1</v>
      </c>
      <c r="R43" s="11">
        <v>3</v>
      </c>
      <c r="S43" s="11">
        <v>3</v>
      </c>
      <c r="T43" s="11">
        <v>1</v>
      </c>
      <c r="U43" s="11">
        <v>2</v>
      </c>
      <c r="V43" s="11">
        <v>3</v>
      </c>
      <c r="W43" s="11">
        <v>2</v>
      </c>
      <c r="X43" s="11">
        <v>4</v>
      </c>
      <c r="Y43" s="11">
        <v>5</v>
      </c>
      <c r="Z43" s="11">
        <v>1</v>
      </c>
      <c r="AA43" s="11">
        <v>5</v>
      </c>
      <c r="AB43" s="11">
        <v>5</v>
      </c>
      <c r="AC43" s="11">
        <v>2</v>
      </c>
      <c r="AD43" s="11">
        <v>5</v>
      </c>
      <c r="AE43" s="11">
        <v>4</v>
      </c>
      <c r="AF43" s="11">
        <v>4</v>
      </c>
      <c r="AG43" s="11">
        <v>3</v>
      </c>
      <c r="AH43" s="11">
        <v>2</v>
      </c>
      <c r="AI43" s="11">
        <v>2</v>
      </c>
      <c r="AJ43" s="11">
        <v>3</v>
      </c>
      <c r="AK43" s="11">
        <v>2</v>
      </c>
      <c r="AL43" s="11">
        <v>5</v>
      </c>
      <c r="AM43" s="11">
        <v>2</v>
      </c>
      <c r="AN43" s="11">
        <v>2</v>
      </c>
      <c r="AO43" s="11">
        <v>2</v>
      </c>
      <c r="AP43" s="11">
        <v>3</v>
      </c>
      <c r="AQ43" s="11">
        <v>3</v>
      </c>
      <c r="AR43" s="11">
        <v>4</v>
      </c>
      <c r="AS43" s="11">
        <v>5</v>
      </c>
      <c r="AT43" s="11">
        <v>3</v>
      </c>
      <c r="AU43" s="11">
        <v>4</v>
      </c>
      <c r="AV43" s="11">
        <v>3</v>
      </c>
      <c r="AW43" s="11">
        <v>6</v>
      </c>
    </row>
    <row r="44" spans="2:49" x14ac:dyDescent="0.2">
      <c r="B44" s="11">
        <v>5</v>
      </c>
      <c r="C44" s="11">
        <v>2</v>
      </c>
      <c r="D44" s="11">
        <v>2</v>
      </c>
      <c r="E44" s="11">
        <v>5</v>
      </c>
      <c r="F44" s="11">
        <v>5</v>
      </c>
      <c r="G44" s="11">
        <v>3</v>
      </c>
      <c r="H44" s="11">
        <v>5</v>
      </c>
      <c r="I44" s="11">
        <v>3</v>
      </c>
      <c r="J44" s="11">
        <v>3</v>
      </c>
      <c r="K44" s="11">
        <v>4</v>
      </c>
      <c r="L44" s="11">
        <v>3</v>
      </c>
      <c r="M44" s="11">
        <v>2</v>
      </c>
      <c r="N44" s="11">
        <v>5</v>
      </c>
      <c r="O44" s="11">
        <v>4</v>
      </c>
      <c r="P44" s="11">
        <v>2</v>
      </c>
      <c r="Q44" s="11">
        <v>2</v>
      </c>
      <c r="R44" s="11">
        <v>4</v>
      </c>
      <c r="S44" s="11">
        <v>4</v>
      </c>
      <c r="T44" s="11">
        <v>2</v>
      </c>
      <c r="U44" s="11">
        <v>1</v>
      </c>
      <c r="V44" s="11">
        <v>4</v>
      </c>
      <c r="W44" s="11">
        <v>3</v>
      </c>
      <c r="X44" s="11">
        <v>3</v>
      </c>
      <c r="Y44" s="11">
        <v>4</v>
      </c>
      <c r="Z44" s="11">
        <v>1</v>
      </c>
      <c r="AA44" s="11">
        <v>5</v>
      </c>
      <c r="AB44" s="11">
        <v>4</v>
      </c>
      <c r="AC44" s="11">
        <v>3</v>
      </c>
      <c r="AD44" s="11">
        <v>4</v>
      </c>
      <c r="AE44" s="11">
        <v>5</v>
      </c>
      <c r="AF44" s="11">
        <v>5</v>
      </c>
      <c r="AG44" s="11">
        <v>1</v>
      </c>
      <c r="AH44" s="11">
        <v>1</v>
      </c>
      <c r="AI44" s="11">
        <v>3</v>
      </c>
      <c r="AJ44" s="11">
        <v>2</v>
      </c>
      <c r="AK44" s="11">
        <v>3</v>
      </c>
      <c r="AL44" s="11">
        <v>4</v>
      </c>
      <c r="AM44" s="11">
        <v>3</v>
      </c>
      <c r="AN44" s="11">
        <v>4</v>
      </c>
      <c r="AO44" s="11">
        <v>3</v>
      </c>
      <c r="AP44" s="11">
        <v>3</v>
      </c>
      <c r="AQ44" s="11">
        <v>4</v>
      </c>
      <c r="AR44" s="11">
        <v>3</v>
      </c>
      <c r="AS44" s="11">
        <v>4</v>
      </c>
      <c r="AT44" s="11">
        <v>4</v>
      </c>
      <c r="AU44" s="11">
        <v>4</v>
      </c>
      <c r="AV44" s="11">
        <v>4</v>
      </c>
      <c r="AW44" s="11">
        <v>5</v>
      </c>
    </row>
    <row r="45" spans="2:49" x14ac:dyDescent="0.2">
      <c r="B45" s="11">
        <v>3</v>
      </c>
      <c r="C45" s="11">
        <v>2</v>
      </c>
      <c r="D45" s="11">
        <v>3</v>
      </c>
      <c r="E45" s="11">
        <v>5</v>
      </c>
      <c r="F45" s="11">
        <v>2</v>
      </c>
      <c r="G45" s="11">
        <v>2</v>
      </c>
      <c r="H45" s="11">
        <v>4</v>
      </c>
      <c r="I45" s="11">
        <v>4</v>
      </c>
      <c r="J45" s="11">
        <v>2</v>
      </c>
      <c r="K45" s="11">
        <v>4</v>
      </c>
      <c r="L45" s="11">
        <v>4</v>
      </c>
      <c r="M45" s="11">
        <v>3</v>
      </c>
      <c r="N45" s="11">
        <v>3</v>
      </c>
      <c r="O45" s="11">
        <v>4</v>
      </c>
      <c r="P45" s="11">
        <v>2</v>
      </c>
      <c r="Q45" s="11">
        <v>1</v>
      </c>
      <c r="R45" s="11">
        <v>3</v>
      </c>
      <c r="S45" s="11">
        <v>5</v>
      </c>
      <c r="T45" s="11">
        <v>1</v>
      </c>
      <c r="U45" s="11">
        <v>3</v>
      </c>
      <c r="V45" s="11">
        <v>2</v>
      </c>
      <c r="W45" s="11">
        <v>2</v>
      </c>
      <c r="X45" s="11">
        <v>2</v>
      </c>
      <c r="Y45" s="11">
        <v>3</v>
      </c>
      <c r="Z45" s="11">
        <v>2</v>
      </c>
      <c r="AA45" s="11">
        <v>4</v>
      </c>
      <c r="AB45" s="11">
        <v>3</v>
      </c>
      <c r="AC45" s="11">
        <v>3</v>
      </c>
      <c r="AD45" s="11">
        <v>3</v>
      </c>
      <c r="AE45" s="11">
        <v>5</v>
      </c>
      <c r="AF45" s="11">
        <v>2</v>
      </c>
      <c r="AG45" s="11">
        <v>2</v>
      </c>
      <c r="AH45" s="11">
        <v>2</v>
      </c>
      <c r="AI45" s="11">
        <v>5</v>
      </c>
      <c r="AJ45" s="11">
        <v>4</v>
      </c>
      <c r="AK45" s="11">
        <v>1</v>
      </c>
      <c r="AL45" s="11">
        <v>2</v>
      </c>
      <c r="AM45" s="11">
        <v>2</v>
      </c>
      <c r="AN45" s="11">
        <v>1</v>
      </c>
      <c r="AO45" s="11">
        <v>2</v>
      </c>
      <c r="AP45" s="11">
        <v>6</v>
      </c>
      <c r="AQ45" s="11">
        <v>5</v>
      </c>
      <c r="AR45" s="11">
        <v>2</v>
      </c>
      <c r="AS45" s="11">
        <v>3</v>
      </c>
      <c r="AT45" s="11">
        <v>3</v>
      </c>
      <c r="AU45" s="11">
        <v>3</v>
      </c>
      <c r="AV45" s="11">
        <v>3</v>
      </c>
      <c r="AW45" s="11">
        <v>4</v>
      </c>
    </row>
    <row r="46" spans="2:49" x14ac:dyDescent="0.2">
      <c r="B46">
        <f>AVERAGE(B28:B45)</f>
        <v>4.2777777777777777</v>
      </c>
      <c r="C46">
        <f t="shared" ref="C46:AF46" si="0">AVERAGE(C28:C45)</f>
        <v>3.5</v>
      </c>
      <c r="D46">
        <f t="shared" si="0"/>
        <v>2.7222222222222223</v>
      </c>
      <c r="E46">
        <f t="shared" si="0"/>
        <v>4.4444444444444446</v>
      </c>
      <c r="F46">
        <f t="shared" si="0"/>
        <v>3.1666666666666665</v>
      </c>
      <c r="G46">
        <f t="shared" si="0"/>
        <v>2.9444444444444446</v>
      </c>
      <c r="H46">
        <f t="shared" si="0"/>
        <v>4.166666666666667</v>
      </c>
      <c r="I46">
        <f t="shared" si="0"/>
        <v>3.4444444444444446</v>
      </c>
      <c r="J46">
        <f t="shared" si="0"/>
        <v>2.2777777777777777</v>
      </c>
      <c r="K46">
        <f t="shared" si="0"/>
        <v>4.0555555555555554</v>
      </c>
      <c r="L46">
        <f t="shared" si="0"/>
        <v>3.7222222222222223</v>
      </c>
      <c r="M46">
        <f t="shared" si="0"/>
        <v>2.6666666666666665</v>
      </c>
      <c r="N46">
        <f t="shared" si="0"/>
        <v>4.2777777777777777</v>
      </c>
      <c r="O46">
        <f t="shared" si="0"/>
        <v>3.0555555555555554</v>
      </c>
      <c r="P46">
        <f t="shared" si="0"/>
        <v>2.7777777777777777</v>
      </c>
      <c r="Q46">
        <f t="shared" si="0"/>
        <v>1.6666666666666667</v>
      </c>
      <c r="R46">
        <f t="shared" si="0"/>
        <v>2.8333333333333335</v>
      </c>
      <c r="S46">
        <f t="shared" si="0"/>
        <v>3.3888888888888888</v>
      </c>
      <c r="T46">
        <f t="shared" si="0"/>
        <v>1.7222222222222223</v>
      </c>
      <c r="U46">
        <f t="shared" si="0"/>
        <v>2.5</v>
      </c>
      <c r="V46">
        <f t="shared" si="0"/>
        <v>3.7222222222222223</v>
      </c>
      <c r="W46">
        <f t="shared" si="0"/>
        <v>1.9444444444444444</v>
      </c>
      <c r="X46">
        <f t="shared" si="0"/>
        <v>3.2777777777777777</v>
      </c>
      <c r="Y46">
        <f t="shared" si="0"/>
        <v>3.8333333333333335</v>
      </c>
      <c r="Z46">
        <f t="shared" si="0"/>
        <v>1.8333333333333333</v>
      </c>
      <c r="AA46">
        <f t="shared" si="0"/>
        <v>3.4444444444444446</v>
      </c>
      <c r="AB46">
        <f t="shared" si="0"/>
        <v>3.8888888888888888</v>
      </c>
      <c r="AC46">
        <f t="shared" si="0"/>
        <v>2.1111111111111112</v>
      </c>
      <c r="AD46">
        <f t="shared" si="0"/>
        <v>4</v>
      </c>
      <c r="AE46">
        <f t="shared" si="0"/>
        <v>3.9444444444444446</v>
      </c>
      <c r="AF46">
        <f t="shared" si="0"/>
        <v>3.0555555555555554</v>
      </c>
      <c r="AG46">
        <f t="shared" ref="AG46:AW46" si="1">AVERAGE(AG28:AG45)</f>
        <v>3.1666666666666665</v>
      </c>
      <c r="AH46">
        <f t="shared" si="1"/>
        <v>3.2222222222222223</v>
      </c>
      <c r="AI46">
        <f t="shared" si="1"/>
        <v>2.3333333333333335</v>
      </c>
      <c r="AJ46">
        <f t="shared" si="1"/>
        <v>2.4444444444444446</v>
      </c>
      <c r="AK46">
        <f t="shared" si="1"/>
        <v>2.4444444444444446</v>
      </c>
      <c r="AL46">
        <f t="shared" si="1"/>
        <v>2.7222222222222223</v>
      </c>
      <c r="AM46">
        <f t="shared" si="1"/>
        <v>3</v>
      </c>
      <c r="AN46">
        <f t="shared" si="1"/>
        <v>3.1666666666666665</v>
      </c>
      <c r="AO46">
        <f t="shared" si="1"/>
        <v>5.0555555555555554</v>
      </c>
      <c r="AP46">
        <f t="shared" si="1"/>
        <v>4.2777777777777777</v>
      </c>
      <c r="AQ46">
        <f t="shared" si="1"/>
        <v>4.0555555555555554</v>
      </c>
      <c r="AR46">
        <f t="shared" si="1"/>
        <v>3.5555555555555554</v>
      </c>
      <c r="AS46">
        <f t="shared" si="1"/>
        <v>3.7222222222222223</v>
      </c>
      <c r="AT46">
        <f t="shared" si="1"/>
        <v>4</v>
      </c>
      <c r="AU46">
        <f t="shared" si="1"/>
        <v>2.6666666666666665</v>
      </c>
      <c r="AV46">
        <f t="shared" si="1"/>
        <v>4.4444444444444446</v>
      </c>
      <c r="AW46">
        <f t="shared" si="1"/>
        <v>4.6111111111111107</v>
      </c>
    </row>
    <row r="51" spans="2:5" x14ac:dyDescent="0.2">
      <c r="B51" t="s">
        <v>7</v>
      </c>
      <c r="C51" s="12" t="s">
        <v>8</v>
      </c>
      <c r="D51" s="12" t="s">
        <v>1</v>
      </c>
      <c r="E51" s="12" t="s">
        <v>2</v>
      </c>
    </row>
    <row r="52" spans="2:5" x14ac:dyDescent="0.2">
      <c r="B52" s="13" t="s">
        <v>48</v>
      </c>
      <c r="C52">
        <f>B46</f>
        <v>4.2777777777777777</v>
      </c>
      <c r="D52">
        <f>C46</f>
        <v>3.5</v>
      </c>
      <c r="E52">
        <f>D46</f>
        <v>2.7222222222222223</v>
      </c>
    </row>
    <row r="53" spans="2:5" x14ac:dyDescent="0.2">
      <c r="B53" s="13" t="s">
        <v>49</v>
      </c>
      <c r="C53">
        <f>E46</f>
        <v>4.4444444444444446</v>
      </c>
      <c r="D53">
        <f>F46</f>
        <v>3.1666666666666665</v>
      </c>
      <c r="E53">
        <f>G46</f>
        <v>2.9444444444444446</v>
      </c>
    </row>
    <row r="54" spans="2:5" x14ac:dyDescent="0.2">
      <c r="B54" s="13" t="s">
        <v>50</v>
      </c>
      <c r="C54">
        <f>H46</f>
        <v>4.166666666666667</v>
      </c>
      <c r="D54">
        <f>I46</f>
        <v>3.4444444444444446</v>
      </c>
      <c r="E54">
        <f>J46</f>
        <v>2.2777777777777777</v>
      </c>
    </row>
    <row r="55" spans="2:5" x14ac:dyDescent="0.2">
      <c r="B55" s="13" t="s">
        <v>51</v>
      </c>
      <c r="C55">
        <f>K46</f>
        <v>4.0555555555555554</v>
      </c>
      <c r="D55">
        <f>L46</f>
        <v>3.7222222222222223</v>
      </c>
      <c r="E55">
        <f>M46</f>
        <v>2.6666666666666665</v>
      </c>
    </row>
    <row r="56" spans="2:5" x14ac:dyDescent="0.2">
      <c r="B56" s="13" t="s">
        <v>52</v>
      </c>
      <c r="C56">
        <f>N46</f>
        <v>4.2777777777777777</v>
      </c>
      <c r="D56">
        <f>O46</f>
        <v>3.0555555555555554</v>
      </c>
      <c r="E56">
        <f>P46</f>
        <v>2.7777777777777777</v>
      </c>
    </row>
    <row r="57" spans="2:5" x14ac:dyDescent="0.2">
      <c r="B57" s="13" t="s">
        <v>53</v>
      </c>
      <c r="C57">
        <f>Q46</f>
        <v>1.6666666666666667</v>
      </c>
      <c r="D57">
        <f>R46</f>
        <v>2.8333333333333335</v>
      </c>
      <c r="E57">
        <f>S46</f>
        <v>3.3888888888888888</v>
      </c>
    </row>
    <row r="58" spans="2:5" x14ac:dyDescent="0.2">
      <c r="B58" s="13" t="s">
        <v>54</v>
      </c>
      <c r="C58">
        <f>T46</f>
        <v>1.7222222222222223</v>
      </c>
      <c r="D58">
        <f>U46</f>
        <v>2.5</v>
      </c>
      <c r="E58">
        <f>V46</f>
        <v>3.7222222222222223</v>
      </c>
    </row>
    <row r="59" spans="2:5" x14ac:dyDescent="0.2">
      <c r="B59" s="13" t="s">
        <v>55</v>
      </c>
      <c r="C59">
        <f>W46</f>
        <v>1.9444444444444444</v>
      </c>
      <c r="D59">
        <f>X46</f>
        <v>3.2777777777777777</v>
      </c>
      <c r="E59">
        <f>Y46</f>
        <v>3.8333333333333335</v>
      </c>
    </row>
    <row r="60" spans="2:5" x14ac:dyDescent="0.2">
      <c r="B60" s="13" t="s">
        <v>56</v>
      </c>
      <c r="C60">
        <f>Z46</f>
        <v>1.8333333333333333</v>
      </c>
      <c r="D60">
        <f>AA46</f>
        <v>3.4444444444444446</v>
      </c>
      <c r="E60">
        <f>AB46</f>
        <v>3.8888888888888888</v>
      </c>
    </row>
    <row r="61" spans="2:5" x14ac:dyDescent="0.2">
      <c r="B61" s="13" t="s">
        <v>57</v>
      </c>
      <c r="C61">
        <f>AC46</f>
        <v>2.1111111111111112</v>
      </c>
      <c r="D61">
        <f>AD46</f>
        <v>4</v>
      </c>
      <c r="E61">
        <f>AE46</f>
        <v>3.9444444444444446</v>
      </c>
    </row>
    <row r="63" spans="2:5" x14ac:dyDescent="0.2">
      <c r="B63" t="s">
        <v>7</v>
      </c>
      <c r="C63" s="12" t="s">
        <v>8</v>
      </c>
      <c r="D63" s="12" t="s">
        <v>1</v>
      </c>
      <c r="E63" s="12" t="s">
        <v>2</v>
      </c>
    </row>
    <row r="64" spans="2:5" x14ac:dyDescent="0.2">
      <c r="B64" s="14" t="s">
        <v>58</v>
      </c>
      <c r="C64">
        <f>AF46</f>
        <v>3.0555555555555554</v>
      </c>
      <c r="D64">
        <f>AG46</f>
        <v>3.1666666666666665</v>
      </c>
      <c r="E64">
        <f>AH46</f>
        <v>3.2222222222222223</v>
      </c>
    </row>
    <row r="65" spans="2:5" x14ac:dyDescent="0.2">
      <c r="B65" s="14" t="s">
        <v>59</v>
      </c>
      <c r="C65">
        <f>AI46</f>
        <v>2.3333333333333335</v>
      </c>
      <c r="D65">
        <f>AJ46</f>
        <v>2.4444444444444446</v>
      </c>
      <c r="E65">
        <f>AK46</f>
        <v>2.4444444444444446</v>
      </c>
    </row>
    <row r="66" spans="2:5" x14ac:dyDescent="0.2">
      <c r="B66" s="14" t="s">
        <v>60</v>
      </c>
      <c r="C66">
        <f>AL46</f>
        <v>2.7222222222222223</v>
      </c>
      <c r="D66">
        <f>AM46</f>
        <v>3</v>
      </c>
      <c r="E66">
        <f>AN46</f>
        <v>3.1666666666666665</v>
      </c>
    </row>
    <row r="67" spans="2:5" x14ac:dyDescent="0.2">
      <c r="B67" s="14" t="s">
        <v>64</v>
      </c>
      <c r="C67">
        <f>AO46</f>
        <v>5.0555555555555554</v>
      </c>
      <c r="D67">
        <f>AP46</f>
        <v>4.2777777777777777</v>
      </c>
      <c r="E67">
        <f>AQ46</f>
        <v>4.0555555555555554</v>
      </c>
    </row>
    <row r="68" spans="2:5" x14ac:dyDescent="0.2">
      <c r="B68" s="14" t="s">
        <v>61</v>
      </c>
      <c r="C68">
        <f>AR46</f>
        <v>3.5555555555555554</v>
      </c>
      <c r="D68">
        <f>AS46</f>
        <v>3.7222222222222223</v>
      </c>
      <c r="E68">
        <f>AT46</f>
        <v>4</v>
      </c>
    </row>
    <row r="69" spans="2:5" x14ac:dyDescent="0.2">
      <c r="B69" s="14" t="s">
        <v>63</v>
      </c>
      <c r="C69">
        <f>AU46</f>
        <v>2.6666666666666665</v>
      </c>
      <c r="D69">
        <f>AV46</f>
        <v>4.4444444444444446</v>
      </c>
      <c r="E69">
        <f>AW46</f>
        <v>4.6111111111111107</v>
      </c>
    </row>
  </sheetData>
  <mergeCells count="27">
    <mergeCell ref="AL2:AQ2"/>
    <mergeCell ref="AF2:AK2"/>
    <mergeCell ref="AA2:AE2"/>
    <mergeCell ref="V2:Z2"/>
    <mergeCell ref="Q2:U2"/>
    <mergeCell ref="K26:M26"/>
    <mergeCell ref="N26:P26"/>
    <mergeCell ref="Q26:S26"/>
    <mergeCell ref="B2:F2"/>
    <mergeCell ref="G2:K2"/>
    <mergeCell ref="L2:P2"/>
    <mergeCell ref="AU26:AW26"/>
    <mergeCell ref="AX26:AZ26"/>
    <mergeCell ref="AF25:AW25"/>
    <mergeCell ref="B25:AE25"/>
    <mergeCell ref="AI26:AK26"/>
    <mergeCell ref="AL26:AN26"/>
    <mergeCell ref="AO26:AQ26"/>
    <mergeCell ref="AR26:AT26"/>
    <mergeCell ref="T26:V26"/>
    <mergeCell ref="W26:Y26"/>
    <mergeCell ref="Z26:AB26"/>
    <mergeCell ref="AC26:AE26"/>
    <mergeCell ref="AF26:AH26"/>
    <mergeCell ref="B26:D26"/>
    <mergeCell ref="E26:G26"/>
    <mergeCell ref="H26:J26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BDF-6F19-C941-9E0A-AD4220948F4F}">
  <dimension ref="A1:P81"/>
  <sheetViews>
    <sheetView topLeftCell="A10" zoomScale="111" zoomScaleNormal="320" workbookViewId="0">
      <selection activeCell="D62" sqref="D62"/>
    </sheetView>
  </sheetViews>
  <sheetFormatPr baseColWidth="10" defaultRowHeight="16" x14ac:dyDescent="0.2"/>
  <cols>
    <col min="1" max="1" width="14" customWidth="1"/>
    <col min="2" max="2" width="27.33203125" customWidth="1"/>
    <col min="3" max="3" width="31.33203125" customWidth="1"/>
    <col min="4" max="4" width="32.33203125" customWidth="1"/>
    <col min="5" max="5" width="22.5" customWidth="1"/>
    <col min="6" max="6" width="39.5" customWidth="1"/>
    <col min="7" max="8" width="22.5" customWidth="1"/>
    <col min="14" max="14" width="24.33203125" customWidth="1"/>
    <col min="15" max="15" width="13.5" customWidth="1"/>
    <col min="16" max="16" width="23" customWidth="1"/>
  </cols>
  <sheetData>
    <row r="1" spans="1:16" x14ac:dyDescent="0.2">
      <c r="A1" s="15" t="s">
        <v>65</v>
      </c>
      <c r="B1" s="15" t="s">
        <v>66</v>
      </c>
      <c r="C1" s="15" t="s">
        <v>78</v>
      </c>
      <c r="D1" s="15" t="s">
        <v>79</v>
      </c>
      <c r="E1" s="15" t="s">
        <v>77</v>
      </c>
      <c r="F1" s="15" t="s">
        <v>170</v>
      </c>
      <c r="G1" s="15" t="s">
        <v>77</v>
      </c>
      <c r="H1" s="22" t="s">
        <v>172</v>
      </c>
      <c r="N1" s="19" t="s">
        <v>65</v>
      </c>
      <c r="O1" s="19" t="s">
        <v>169</v>
      </c>
      <c r="P1" s="19" t="s">
        <v>171</v>
      </c>
    </row>
    <row r="2" spans="1:16" x14ac:dyDescent="0.2">
      <c r="A2" s="2" t="s">
        <v>67</v>
      </c>
      <c r="B2" s="2" t="s">
        <v>68</v>
      </c>
      <c r="C2" s="2" t="s">
        <v>80</v>
      </c>
      <c r="D2" s="2" t="s">
        <v>156</v>
      </c>
      <c r="E2" s="3" t="s">
        <v>70</v>
      </c>
      <c r="F2" s="2" t="s">
        <v>159</v>
      </c>
      <c r="G2" s="3" t="s">
        <v>69</v>
      </c>
      <c r="H2" s="21">
        <v>4</v>
      </c>
      <c r="I2">
        <f>COUNTIF(E2:E16,"=y")</f>
        <v>14</v>
      </c>
      <c r="J2">
        <f>COUNTIF(G2:G16,"=Y")</f>
        <v>13</v>
      </c>
      <c r="K2">
        <f>AVERAGE(H2:H16)</f>
        <v>4.333333333333333</v>
      </c>
      <c r="N2" s="19" t="s">
        <v>7</v>
      </c>
      <c r="O2" s="19">
        <f>E78/E77*100</f>
        <v>84</v>
      </c>
      <c r="P2" s="19">
        <f>G78/G77*100</f>
        <v>72</v>
      </c>
    </row>
    <row r="3" spans="1:16" x14ac:dyDescent="0.2">
      <c r="A3" s="2"/>
      <c r="B3" s="2"/>
      <c r="C3" s="2" t="s">
        <v>154</v>
      </c>
      <c r="D3" s="2" t="s">
        <v>157</v>
      </c>
      <c r="E3" s="3" t="s">
        <v>70</v>
      </c>
      <c r="F3" s="2" t="s">
        <v>160</v>
      </c>
      <c r="G3" s="3" t="s">
        <v>70</v>
      </c>
      <c r="H3" s="21">
        <v>4</v>
      </c>
      <c r="N3" s="19" t="s">
        <v>67</v>
      </c>
      <c r="O3" s="19">
        <f>I2/15*100</f>
        <v>93.333333333333329</v>
      </c>
      <c r="P3" s="19">
        <f>J2/15*100</f>
        <v>86.666666666666671</v>
      </c>
    </row>
    <row r="4" spans="1:16" x14ac:dyDescent="0.2">
      <c r="A4" s="2"/>
      <c r="B4" s="2"/>
      <c r="C4" s="2" t="s">
        <v>155</v>
      </c>
      <c r="D4" s="2" t="s">
        <v>158</v>
      </c>
      <c r="E4" s="3" t="s">
        <v>70</v>
      </c>
      <c r="F4" s="2" t="s">
        <v>161</v>
      </c>
      <c r="G4" s="3" t="s">
        <v>70</v>
      </c>
      <c r="H4" s="21">
        <v>5</v>
      </c>
      <c r="N4" s="19" t="s">
        <v>73</v>
      </c>
      <c r="O4" s="19">
        <f>I17/15*100</f>
        <v>80</v>
      </c>
      <c r="P4" s="19">
        <f>J17/15*100</f>
        <v>73.333333333333329</v>
      </c>
    </row>
    <row r="5" spans="1:16" x14ac:dyDescent="0.2">
      <c r="A5" s="2"/>
      <c r="B5" s="2" t="s">
        <v>71</v>
      </c>
      <c r="C5" s="2" t="s">
        <v>80</v>
      </c>
      <c r="D5" s="2" t="s">
        <v>156</v>
      </c>
      <c r="E5" s="3" t="s">
        <v>70</v>
      </c>
      <c r="F5" s="2" t="s">
        <v>159</v>
      </c>
      <c r="G5" s="3" t="s">
        <v>70</v>
      </c>
      <c r="H5" s="21">
        <v>4</v>
      </c>
      <c r="N5" s="20" t="s">
        <v>166</v>
      </c>
      <c r="O5" s="19">
        <f>I32/15*100</f>
        <v>73.333333333333329</v>
      </c>
      <c r="P5" s="19">
        <f>J32/15*100</f>
        <v>53.333333333333336</v>
      </c>
    </row>
    <row r="6" spans="1:16" x14ac:dyDescent="0.2">
      <c r="A6" s="2"/>
      <c r="B6" s="2"/>
      <c r="C6" s="2" t="s">
        <v>154</v>
      </c>
      <c r="D6" s="2" t="s">
        <v>157</v>
      </c>
      <c r="E6" s="3" t="s">
        <v>70</v>
      </c>
      <c r="F6" s="2" t="s">
        <v>160</v>
      </c>
      <c r="G6" s="3" t="s">
        <v>70</v>
      </c>
      <c r="H6" s="21">
        <v>5</v>
      </c>
      <c r="N6" s="19" t="s">
        <v>167</v>
      </c>
      <c r="O6" s="19">
        <f>I47/15*100</f>
        <v>80</v>
      </c>
      <c r="P6" s="19">
        <f>J47/15*100</f>
        <v>73.333333333333329</v>
      </c>
    </row>
    <row r="7" spans="1:16" x14ac:dyDescent="0.2">
      <c r="A7" s="2"/>
      <c r="B7" s="2"/>
      <c r="C7" s="2" t="s">
        <v>155</v>
      </c>
      <c r="D7" s="2" t="s">
        <v>158</v>
      </c>
      <c r="E7" s="3" t="s">
        <v>70</v>
      </c>
      <c r="F7" s="2" t="s">
        <v>161</v>
      </c>
      <c r="G7" s="3" t="s">
        <v>70</v>
      </c>
      <c r="H7" s="21">
        <v>4</v>
      </c>
      <c r="N7" s="20" t="s">
        <v>168</v>
      </c>
      <c r="O7" s="19">
        <f>I62/15*100</f>
        <v>93.333333333333329</v>
      </c>
      <c r="P7" s="19">
        <f>J62/15*100</f>
        <v>73.333333333333329</v>
      </c>
    </row>
    <row r="8" spans="1:16" ht="17" customHeight="1" x14ac:dyDescent="0.2">
      <c r="A8" s="2"/>
      <c r="B8" s="2" t="s">
        <v>72</v>
      </c>
      <c r="C8" s="2" t="s">
        <v>80</v>
      </c>
      <c r="D8" s="2" t="s">
        <v>156</v>
      </c>
      <c r="E8" s="3" t="s">
        <v>70</v>
      </c>
      <c r="F8" s="2" t="s">
        <v>159</v>
      </c>
      <c r="G8" s="3" t="s">
        <v>70</v>
      </c>
      <c r="H8" s="21">
        <v>4</v>
      </c>
    </row>
    <row r="9" spans="1:16" ht="17" customHeight="1" x14ac:dyDescent="0.2">
      <c r="A9" s="2"/>
      <c r="B9" s="2"/>
      <c r="C9" s="2" t="s">
        <v>154</v>
      </c>
      <c r="D9" s="2" t="s">
        <v>157</v>
      </c>
      <c r="E9" s="3" t="s">
        <v>70</v>
      </c>
      <c r="F9" s="2" t="s">
        <v>160</v>
      </c>
      <c r="G9" s="3" t="s">
        <v>70</v>
      </c>
      <c r="H9" s="21">
        <v>4</v>
      </c>
    </row>
    <row r="10" spans="1:16" ht="17" customHeight="1" x14ac:dyDescent="0.2">
      <c r="A10" s="2"/>
      <c r="B10" s="2"/>
      <c r="C10" s="2" t="s">
        <v>155</v>
      </c>
      <c r="D10" s="2" t="s">
        <v>158</v>
      </c>
      <c r="E10" s="3" t="s">
        <v>70</v>
      </c>
      <c r="F10" s="2" t="s">
        <v>161</v>
      </c>
      <c r="G10" s="3" t="s">
        <v>70</v>
      </c>
      <c r="H10" s="21">
        <v>5</v>
      </c>
      <c r="N10">
        <f>AVERAGE(K2,K17,K32,K47,K62)</f>
        <v>5.1866666666666656</v>
      </c>
    </row>
    <row r="11" spans="1:16" x14ac:dyDescent="0.2">
      <c r="A11" s="2"/>
      <c r="B11" s="2" t="s">
        <v>81</v>
      </c>
      <c r="C11" s="2" t="s">
        <v>80</v>
      </c>
      <c r="D11" s="2" t="s">
        <v>156</v>
      </c>
      <c r="E11" s="3" t="s">
        <v>70</v>
      </c>
      <c r="F11" s="2" t="s">
        <v>159</v>
      </c>
      <c r="G11" s="3" t="s">
        <v>70</v>
      </c>
      <c r="H11" s="21">
        <v>4</v>
      </c>
    </row>
    <row r="12" spans="1:16" x14ac:dyDescent="0.2">
      <c r="A12" s="2"/>
      <c r="B12" s="2"/>
      <c r="C12" s="2" t="s">
        <v>154</v>
      </c>
      <c r="D12" s="2" t="s">
        <v>157</v>
      </c>
      <c r="E12" s="3" t="s">
        <v>70</v>
      </c>
      <c r="F12" s="2" t="s">
        <v>160</v>
      </c>
      <c r="G12" s="3" t="s">
        <v>70</v>
      </c>
      <c r="H12" s="21">
        <v>4</v>
      </c>
    </row>
    <row r="13" spans="1:16" x14ac:dyDescent="0.2">
      <c r="A13" s="2"/>
      <c r="B13" s="2"/>
      <c r="C13" s="2" t="s">
        <v>155</v>
      </c>
      <c r="D13" s="2" t="s">
        <v>158</v>
      </c>
      <c r="E13" s="3" t="s">
        <v>69</v>
      </c>
      <c r="F13" s="2" t="s">
        <v>161</v>
      </c>
      <c r="G13" s="3" t="s">
        <v>69</v>
      </c>
      <c r="H13" s="21">
        <v>4</v>
      </c>
    </row>
    <row r="14" spans="1:16" x14ac:dyDescent="0.2">
      <c r="A14" s="2"/>
      <c r="B14" s="2" t="s">
        <v>82</v>
      </c>
      <c r="C14" s="2" t="s">
        <v>80</v>
      </c>
      <c r="D14" s="2" t="s">
        <v>156</v>
      </c>
      <c r="E14" s="3" t="s">
        <v>70</v>
      </c>
      <c r="F14" s="2" t="s">
        <v>159</v>
      </c>
      <c r="G14" s="3" t="s">
        <v>70</v>
      </c>
      <c r="H14" s="21">
        <v>5</v>
      </c>
    </row>
    <row r="15" spans="1:16" x14ac:dyDescent="0.2">
      <c r="A15" s="2"/>
      <c r="B15" s="2"/>
      <c r="C15" s="2" t="s">
        <v>154</v>
      </c>
      <c r="D15" s="2" t="s">
        <v>157</v>
      </c>
      <c r="E15" s="3" t="s">
        <v>70</v>
      </c>
      <c r="F15" s="2" t="s">
        <v>160</v>
      </c>
      <c r="G15" s="3" t="s">
        <v>70</v>
      </c>
      <c r="H15" s="21">
        <v>4</v>
      </c>
    </row>
    <row r="16" spans="1:16" x14ac:dyDescent="0.2">
      <c r="A16" s="2"/>
      <c r="B16" s="2"/>
      <c r="C16" s="2" t="s">
        <v>155</v>
      </c>
      <c r="D16" s="2" t="s">
        <v>158</v>
      </c>
      <c r="E16" s="3" t="s">
        <v>70</v>
      </c>
      <c r="F16" s="2" t="s">
        <v>161</v>
      </c>
      <c r="G16" s="3" t="s">
        <v>70</v>
      </c>
      <c r="H16" s="21">
        <v>5</v>
      </c>
    </row>
    <row r="17" spans="1:11" x14ac:dyDescent="0.2">
      <c r="A17" s="2" t="s">
        <v>73</v>
      </c>
      <c r="B17" s="2" t="s">
        <v>74</v>
      </c>
      <c r="C17" s="2" t="s">
        <v>145</v>
      </c>
      <c r="D17" s="2" t="s">
        <v>148</v>
      </c>
      <c r="E17" s="3" t="s">
        <v>69</v>
      </c>
      <c r="F17" s="2" t="s">
        <v>151</v>
      </c>
      <c r="G17" s="3" t="s">
        <v>69</v>
      </c>
      <c r="H17" s="21">
        <v>4</v>
      </c>
      <c r="I17">
        <f>COUNTIF(E17:E31,"=y")</f>
        <v>12</v>
      </c>
      <c r="J17">
        <f>COUNTIF(G17:G31,"=Y")</f>
        <v>11</v>
      </c>
      <c r="K17">
        <f>AVERAGE(H17:H31)</f>
        <v>5.2666666666666666</v>
      </c>
    </row>
    <row r="18" spans="1:11" x14ac:dyDescent="0.2">
      <c r="A18" s="2"/>
      <c r="B18" s="2"/>
      <c r="C18" s="2" t="s">
        <v>146</v>
      </c>
      <c r="D18" s="2" t="s">
        <v>149</v>
      </c>
      <c r="E18" s="3" t="s">
        <v>70</v>
      </c>
      <c r="F18" s="2" t="s">
        <v>152</v>
      </c>
      <c r="G18" s="3" t="s">
        <v>70</v>
      </c>
      <c r="H18" s="21">
        <v>6</v>
      </c>
    </row>
    <row r="19" spans="1:11" x14ac:dyDescent="0.2">
      <c r="A19" s="2"/>
      <c r="B19" s="2"/>
      <c r="C19" s="2" t="s">
        <v>147</v>
      </c>
      <c r="D19" s="2" t="s">
        <v>150</v>
      </c>
      <c r="E19" s="3" t="s">
        <v>70</v>
      </c>
      <c r="F19" s="2" t="s">
        <v>153</v>
      </c>
      <c r="G19" s="3" t="s">
        <v>70</v>
      </c>
      <c r="H19" s="21">
        <v>7</v>
      </c>
    </row>
    <row r="20" spans="1:11" x14ac:dyDescent="0.2">
      <c r="A20" s="2"/>
      <c r="B20" s="2" t="s">
        <v>75</v>
      </c>
      <c r="C20" s="2" t="s">
        <v>145</v>
      </c>
      <c r="D20" s="2" t="s">
        <v>148</v>
      </c>
      <c r="E20" s="3" t="s">
        <v>70</v>
      </c>
      <c r="F20" s="2" t="s">
        <v>151</v>
      </c>
      <c r="G20" s="3" t="s">
        <v>70</v>
      </c>
      <c r="H20" s="21">
        <v>8</v>
      </c>
    </row>
    <row r="21" spans="1:11" x14ac:dyDescent="0.2">
      <c r="A21" s="2"/>
      <c r="B21" s="2"/>
      <c r="C21" s="2" t="s">
        <v>146</v>
      </c>
      <c r="D21" s="2" t="s">
        <v>149</v>
      </c>
      <c r="E21" s="3" t="s">
        <v>69</v>
      </c>
      <c r="F21" s="2" t="s">
        <v>152</v>
      </c>
      <c r="G21" s="3" t="s">
        <v>69</v>
      </c>
      <c r="H21" s="21">
        <v>6</v>
      </c>
    </row>
    <row r="22" spans="1:11" x14ac:dyDescent="0.2">
      <c r="A22" s="2"/>
      <c r="B22" s="2"/>
      <c r="C22" s="2" t="s">
        <v>147</v>
      </c>
      <c r="D22" s="2" t="s">
        <v>150</v>
      </c>
      <c r="E22" s="3" t="s">
        <v>70</v>
      </c>
      <c r="F22" s="2" t="s">
        <v>153</v>
      </c>
      <c r="G22" s="3" t="s">
        <v>70</v>
      </c>
      <c r="H22" s="21">
        <v>4</v>
      </c>
    </row>
    <row r="23" spans="1:11" x14ac:dyDescent="0.2">
      <c r="A23" s="2"/>
      <c r="B23" s="2" t="s">
        <v>76</v>
      </c>
      <c r="C23" s="2" t="s">
        <v>145</v>
      </c>
      <c r="D23" s="2" t="s">
        <v>148</v>
      </c>
      <c r="E23" s="3" t="s">
        <v>70</v>
      </c>
      <c r="F23" s="2" t="s">
        <v>151</v>
      </c>
      <c r="G23" s="3" t="s">
        <v>70</v>
      </c>
      <c r="H23" s="21">
        <v>5</v>
      </c>
    </row>
    <row r="24" spans="1:11" x14ac:dyDescent="0.2">
      <c r="A24" s="2"/>
      <c r="B24" s="2"/>
      <c r="C24" s="2" t="s">
        <v>146</v>
      </c>
      <c r="D24" s="2" t="s">
        <v>149</v>
      </c>
      <c r="E24" s="3" t="s">
        <v>70</v>
      </c>
      <c r="F24" s="2" t="s">
        <v>152</v>
      </c>
      <c r="G24" s="3" t="s">
        <v>70</v>
      </c>
      <c r="H24" s="21">
        <v>3</v>
      </c>
    </row>
    <row r="25" spans="1:11" x14ac:dyDescent="0.2">
      <c r="A25" s="2"/>
      <c r="B25" s="2"/>
      <c r="C25" s="2" t="s">
        <v>147</v>
      </c>
      <c r="D25" s="2" t="s">
        <v>150</v>
      </c>
      <c r="E25" s="3" t="s">
        <v>70</v>
      </c>
      <c r="F25" s="2" t="s">
        <v>153</v>
      </c>
      <c r="G25" s="3" t="s">
        <v>70</v>
      </c>
      <c r="H25" s="21">
        <v>4</v>
      </c>
    </row>
    <row r="26" spans="1:11" x14ac:dyDescent="0.2">
      <c r="A26" s="2"/>
      <c r="B26" s="2" t="s">
        <v>83</v>
      </c>
      <c r="C26" s="2" t="s">
        <v>145</v>
      </c>
      <c r="D26" s="2" t="s">
        <v>148</v>
      </c>
      <c r="E26" s="3" t="s">
        <v>69</v>
      </c>
      <c r="F26" s="2" t="s">
        <v>151</v>
      </c>
      <c r="G26" s="3" t="s">
        <v>69</v>
      </c>
      <c r="H26" s="21">
        <v>5</v>
      </c>
    </row>
    <row r="27" spans="1:11" x14ac:dyDescent="0.2">
      <c r="A27" s="2"/>
      <c r="B27" s="2"/>
      <c r="C27" s="2" t="s">
        <v>146</v>
      </c>
      <c r="D27" s="2" t="s">
        <v>149</v>
      </c>
      <c r="E27" s="3" t="s">
        <v>70</v>
      </c>
      <c r="F27" s="2" t="s">
        <v>152</v>
      </c>
      <c r="G27" s="3" t="s">
        <v>70</v>
      </c>
      <c r="H27" s="21">
        <v>5</v>
      </c>
    </row>
    <row r="28" spans="1:11" x14ac:dyDescent="0.2">
      <c r="A28" s="2"/>
      <c r="B28" s="2"/>
      <c r="C28" s="2" t="s">
        <v>147</v>
      </c>
      <c r="D28" s="2" t="s">
        <v>150</v>
      </c>
      <c r="E28" s="3" t="s">
        <v>70</v>
      </c>
      <c r="F28" s="2" t="s">
        <v>153</v>
      </c>
      <c r="G28" s="3" t="s">
        <v>70</v>
      </c>
      <c r="H28" s="21">
        <v>4</v>
      </c>
    </row>
    <row r="29" spans="1:11" x14ac:dyDescent="0.2">
      <c r="A29" s="2"/>
      <c r="B29" s="2" t="s">
        <v>84</v>
      </c>
      <c r="C29" s="2" t="s">
        <v>145</v>
      </c>
      <c r="D29" s="2" t="s">
        <v>148</v>
      </c>
      <c r="E29" s="3" t="s">
        <v>70</v>
      </c>
      <c r="F29" s="2" t="s">
        <v>148</v>
      </c>
      <c r="G29" s="3" t="s">
        <v>70</v>
      </c>
      <c r="H29" s="21">
        <v>5</v>
      </c>
    </row>
    <row r="30" spans="1:11" x14ac:dyDescent="0.2">
      <c r="A30" s="2"/>
      <c r="B30" s="2"/>
      <c r="C30" s="2" t="s">
        <v>146</v>
      </c>
      <c r="D30" s="2" t="s">
        <v>149</v>
      </c>
      <c r="E30" s="3" t="s">
        <v>70</v>
      </c>
      <c r="F30" s="2" t="s">
        <v>149</v>
      </c>
      <c r="G30" s="3" t="s">
        <v>69</v>
      </c>
      <c r="H30" s="21">
        <v>7</v>
      </c>
    </row>
    <row r="31" spans="1:11" x14ac:dyDescent="0.2">
      <c r="A31" s="2"/>
      <c r="B31" s="2"/>
      <c r="C31" s="2" t="s">
        <v>147</v>
      </c>
      <c r="D31" s="2" t="s">
        <v>150</v>
      </c>
      <c r="E31" s="3" t="s">
        <v>70</v>
      </c>
      <c r="F31" s="2" t="s">
        <v>150</v>
      </c>
      <c r="G31" s="3" t="s">
        <v>70</v>
      </c>
      <c r="H31" s="21">
        <v>6</v>
      </c>
    </row>
    <row r="32" spans="1:11" x14ac:dyDescent="0.2">
      <c r="A32" s="2" t="s">
        <v>166</v>
      </c>
      <c r="B32" s="2" t="s">
        <v>85</v>
      </c>
      <c r="C32" s="2" t="s">
        <v>90</v>
      </c>
      <c r="D32" s="2" t="s">
        <v>93</v>
      </c>
      <c r="E32" s="3" t="s">
        <v>70</v>
      </c>
      <c r="F32" s="16" t="s">
        <v>96</v>
      </c>
      <c r="G32" s="3" t="s">
        <v>70</v>
      </c>
      <c r="H32" s="21">
        <v>7</v>
      </c>
      <c r="I32">
        <f>COUNTIF(E32:E46,"=y")</f>
        <v>11</v>
      </c>
      <c r="J32">
        <f>COUNTIF(G32:G46,"=Y")</f>
        <v>8</v>
      </c>
      <c r="K32">
        <f>AVERAGE(H32:H46)</f>
        <v>5.7333333333333334</v>
      </c>
    </row>
    <row r="33" spans="1:11" x14ac:dyDescent="0.2">
      <c r="A33" s="2"/>
      <c r="B33" s="2"/>
      <c r="C33" s="2" t="s">
        <v>91</v>
      </c>
      <c r="D33" s="2" t="s">
        <v>94</v>
      </c>
      <c r="E33" s="3" t="s">
        <v>70</v>
      </c>
      <c r="F33" s="16" t="s">
        <v>97</v>
      </c>
      <c r="G33" s="3" t="s">
        <v>69</v>
      </c>
      <c r="H33" s="21">
        <v>6</v>
      </c>
    </row>
    <row r="34" spans="1:11" x14ac:dyDescent="0.2">
      <c r="A34" s="2"/>
      <c r="B34" s="2"/>
      <c r="C34" s="2" t="s">
        <v>92</v>
      </c>
      <c r="D34" s="2" t="s">
        <v>95</v>
      </c>
      <c r="E34" s="3" t="s">
        <v>70</v>
      </c>
      <c r="F34" s="16" t="s">
        <v>98</v>
      </c>
      <c r="G34" s="3" t="s">
        <v>69</v>
      </c>
      <c r="H34" s="21">
        <v>5</v>
      </c>
    </row>
    <row r="35" spans="1:11" x14ac:dyDescent="0.2">
      <c r="A35" s="2"/>
      <c r="B35" s="2" t="s">
        <v>86</v>
      </c>
      <c r="C35" s="2" t="s">
        <v>90</v>
      </c>
      <c r="D35" s="2" t="s">
        <v>93</v>
      </c>
      <c r="E35" s="3" t="s">
        <v>69</v>
      </c>
      <c r="F35" s="16" t="s">
        <v>96</v>
      </c>
      <c r="G35" s="3" t="s">
        <v>69</v>
      </c>
      <c r="H35" s="21">
        <v>6</v>
      </c>
    </row>
    <row r="36" spans="1:11" x14ac:dyDescent="0.2">
      <c r="A36" s="2"/>
      <c r="B36" s="2"/>
      <c r="C36" s="2" t="s">
        <v>91</v>
      </c>
      <c r="D36" s="2" t="s">
        <v>94</v>
      </c>
      <c r="E36" s="3" t="s">
        <v>70</v>
      </c>
      <c r="F36" s="16" t="s">
        <v>97</v>
      </c>
      <c r="G36" s="3" t="s">
        <v>70</v>
      </c>
      <c r="H36" s="21">
        <v>7</v>
      </c>
    </row>
    <row r="37" spans="1:11" x14ac:dyDescent="0.2">
      <c r="A37" s="2"/>
      <c r="B37" s="2"/>
      <c r="C37" s="2" t="s">
        <v>92</v>
      </c>
      <c r="D37" s="2" t="s">
        <v>95</v>
      </c>
      <c r="E37" s="3" t="s">
        <v>70</v>
      </c>
      <c r="F37" s="16" t="s">
        <v>98</v>
      </c>
      <c r="G37" s="3" t="s">
        <v>70</v>
      </c>
      <c r="H37" s="21">
        <v>6</v>
      </c>
    </row>
    <row r="38" spans="1:11" x14ac:dyDescent="0.2">
      <c r="A38" s="2"/>
      <c r="B38" s="2" t="s">
        <v>87</v>
      </c>
      <c r="C38" s="2" t="s">
        <v>90</v>
      </c>
      <c r="D38" s="2" t="s">
        <v>93</v>
      </c>
      <c r="E38" s="3" t="s">
        <v>69</v>
      </c>
      <c r="F38" s="16" t="s">
        <v>96</v>
      </c>
      <c r="G38" s="3" t="s">
        <v>69</v>
      </c>
      <c r="H38" s="21">
        <v>5</v>
      </c>
    </row>
    <row r="39" spans="1:11" x14ac:dyDescent="0.2">
      <c r="A39" s="2"/>
      <c r="B39" s="2"/>
      <c r="C39" s="2" t="s">
        <v>91</v>
      </c>
      <c r="D39" s="2" t="s">
        <v>94</v>
      </c>
      <c r="E39" s="3" t="s">
        <v>69</v>
      </c>
      <c r="F39" s="16" t="s">
        <v>97</v>
      </c>
      <c r="G39" s="3" t="s">
        <v>69</v>
      </c>
      <c r="H39" s="21">
        <v>7</v>
      </c>
    </row>
    <row r="40" spans="1:11" x14ac:dyDescent="0.2">
      <c r="A40" s="2"/>
      <c r="B40" s="2"/>
      <c r="C40" s="2" t="s">
        <v>92</v>
      </c>
      <c r="D40" s="2" t="s">
        <v>95</v>
      </c>
      <c r="E40" s="3" t="s">
        <v>70</v>
      </c>
      <c r="F40" s="16" t="s">
        <v>98</v>
      </c>
      <c r="G40" s="3" t="s">
        <v>70</v>
      </c>
      <c r="H40" s="21">
        <v>5</v>
      </c>
    </row>
    <row r="41" spans="1:11" x14ac:dyDescent="0.2">
      <c r="A41" s="2"/>
      <c r="B41" s="2" t="s">
        <v>88</v>
      </c>
      <c r="C41" s="2" t="s">
        <v>90</v>
      </c>
      <c r="D41" s="2" t="s">
        <v>93</v>
      </c>
      <c r="E41" s="3" t="s">
        <v>70</v>
      </c>
      <c r="F41" s="16" t="s">
        <v>96</v>
      </c>
      <c r="G41" s="3" t="s">
        <v>69</v>
      </c>
      <c r="H41" s="21">
        <v>6</v>
      </c>
    </row>
    <row r="42" spans="1:11" x14ac:dyDescent="0.2">
      <c r="A42" s="2"/>
      <c r="B42" s="2"/>
      <c r="C42" s="2" t="s">
        <v>91</v>
      </c>
      <c r="D42" s="2" t="s">
        <v>94</v>
      </c>
      <c r="E42" s="3" t="s">
        <v>70</v>
      </c>
      <c r="F42" s="16" t="s">
        <v>97</v>
      </c>
      <c r="G42" s="3" t="s">
        <v>70</v>
      </c>
      <c r="H42" s="21">
        <v>5</v>
      </c>
    </row>
    <row r="43" spans="1:11" x14ac:dyDescent="0.2">
      <c r="A43" s="2"/>
      <c r="B43" s="2"/>
      <c r="C43" s="2" t="s">
        <v>92</v>
      </c>
      <c r="D43" s="2" t="s">
        <v>95</v>
      </c>
      <c r="E43" s="3" t="s">
        <v>70</v>
      </c>
      <c r="F43" s="16" t="s">
        <v>98</v>
      </c>
      <c r="G43" s="3" t="s">
        <v>70</v>
      </c>
      <c r="H43" s="21">
        <v>6</v>
      </c>
    </row>
    <row r="44" spans="1:11" x14ac:dyDescent="0.2">
      <c r="A44" s="2"/>
      <c r="B44" s="2" t="s">
        <v>89</v>
      </c>
      <c r="C44" s="2" t="s">
        <v>90</v>
      </c>
      <c r="D44" s="2" t="s">
        <v>93</v>
      </c>
      <c r="E44" s="3" t="s">
        <v>70</v>
      </c>
      <c r="F44" s="16" t="s">
        <v>96</v>
      </c>
      <c r="G44" s="3" t="s">
        <v>70</v>
      </c>
      <c r="H44" s="21">
        <v>6</v>
      </c>
    </row>
    <row r="45" spans="1:11" x14ac:dyDescent="0.2">
      <c r="A45" s="2"/>
      <c r="B45" s="2"/>
      <c r="C45" s="2" t="s">
        <v>91</v>
      </c>
      <c r="D45" s="2" t="s">
        <v>94</v>
      </c>
      <c r="E45" s="3" t="s">
        <v>69</v>
      </c>
      <c r="F45" s="16" t="s">
        <v>97</v>
      </c>
      <c r="G45" s="3" t="s">
        <v>69</v>
      </c>
      <c r="H45" s="21">
        <v>5</v>
      </c>
    </row>
    <row r="46" spans="1:11" x14ac:dyDescent="0.2">
      <c r="A46" s="2"/>
      <c r="B46" s="2"/>
      <c r="C46" s="2" t="s">
        <v>92</v>
      </c>
      <c r="D46" s="2" t="s">
        <v>95</v>
      </c>
      <c r="E46" s="3" t="s">
        <v>70</v>
      </c>
      <c r="F46" s="16" t="s">
        <v>98</v>
      </c>
      <c r="G46" s="3" t="s">
        <v>70</v>
      </c>
      <c r="H46" s="21">
        <v>4</v>
      </c>
    </row>
    <row r="47" spans="1:11" ht="17" x14ac:dyDescent="0.2">
      <c r="A47" s="17" t="s">
        <v>167</v>
      </c>
      <c r="B47" s="2" t="s">
        <v>99</v>
      </c>
      <c r="C47" s="2" t="s">
        <v>109</v>
      </c>
      <c r="D47" s="2" t="s">
        <v>112</v>
      </c>
      <c r="E47" s="3" t="s">
        <v>70</v>
      </c>
      <c r="F47" s="2" t="s">
        <v>118</v>
      </c>
      <c r="G47" s="3" t="s">
        <v>70</v>
      </c>
      <c r="H47" s="21">
        <v>6</v>
      </c>
      <c r="I47">
        <f>COUNTIF(E47:E61,"=y")</f>
        <v>12</v>
      </c>
      <c r="J47">
        <f>COUNTIF(G47:G61,"=Y")</f>
        <v>11</v>
      </c>
      <c r="K47">
        <f>AVERAGE(H47:H61)</f>
        <v>5.0666666666666664</v>
      </c>
    </row>
    <row r="48" spans="1:11" x14ac:dyDescent="0.2">
      <c r="A48" s="2"/>
      <c r="B48" s="2"/>
      <c r="C48" s="2" t="s">
        <v>128</v>
      </c>
      <c r="D48" s="2" t="s">
        <v>130</v>
      </c>
      <c r="E48" s="3" t="s">
        <v>69</v>
      </c>
      <c r="F48" s="2" t="s">
        <v>132</v>
      </c>
      <c r="G48" s="3" t="s">
        <v>69</v>
      </c>
      <c r="H48" s="21">
        <v>6</v>
      </c>
    </row>
    <row r="49" spans="1:11" x14ac:dyDescent="0.2">
      <c r="A49" s="2"/>
      <c r="B49" s="2"/>
      <c r="C49" s="2" t="s">
        <v>129</v>
      </c>
      <c r="D49" s="2" t="s">
        <v>131</v>
      </c>
      <c r="E49" s="3" t="s">
        <v>70</v>
      </c>
      <c r="F49" s="2" t="s">
        <v>133</v>
      </c>
      <c r="G49" s="3" t="s">
        <v>69</v>
      </c>
      <c r="H49" s="21">
        <v>6</v>
      </c>
    </row>
    <row r="50" spans="1:11" x14ac:dyDescent="0.2">
      <c r="A50" s="2"/>
      <c r="B50" s="2" t="s">
        <v>100</v>
      </c>
      <c r="C50" s="2" t="s">
        <v>109</v>
      </c>
      <c r="D50" s="2" t="s">
        <v>112</v>
      </c>
      <c r="E50" s="3" t="s">
        <v>70</v>
      </c>
      <c r="F50" s="2" t="s">
        <v>118</v>
      </c>
      <c r="G50" s="3" t="s">
        <v>70</v>
      </c>
      <c r="H50" s="21">
        <v>6</v>
      </c>
    </row>
    <row r="51" spans="1:11" x14ac:dyDescent="0.2">
      <c r="A51" s="2"/>
      <c r="B51" s="2"/>
      <c r="C51" s="2" t="s">
        <v>108</v>
      </c>
      <c r="D51" s="2" t="s">
        <v>111</v>
      </c>
      <c r="E51" s="3" t="s">
        <v>70</v>
      </c>
      <c r="F51" s="2" t="s">
        <v>117</v>
      </c>
      <c r="G51" s="3" t="s">
        <v>70</v>
      </c>
      <c r="H51" s="21">
        <v>4</v>
      </c>
    </row>
    <row r="52" spans="1:11" x14ac:dyDescent="0.2">
      <c r="A52" s="2"/>
      <c r="B52" s="2"/>
      <c r="C52" s="2" t="s">
        <v>125</v>
      </c>
      <c r="D52" s="2" t="s">
        <v>126</v>
      </c>
      <c r="E52" s="3" t="s">
        <v>70</v>
      </c>
      <c r="F52" s="2" t="s">
        <v>127</v>
      </c>
      <c r="G52" s="3" t="s">
        <v>70</v>
      </c>
      <c r="H52" s="21">
        <v>5</v>
      </c>
    </row>
    <row r="53" spans="1:11" x14ac:dyDescent="0.2">
      <c r="A53" s="2"/>
      <c r="B53" s="2" t="s">
        <v>101</v>
      </c>
      <c r="C53" s="2" t="s">
        <v>109</v>
      </c>
      <c r="D53" s="2" t="s">
        <v>112</v>
      </c>
      <c r="E53" s="3" t="s">
        <v>70</v>
      </c>
      <c r="F53" s="2" t="s">
        <v>118</v>
      </c>
      <c r="G53" s="3" t="s">
        <v>70</v>
      </c>
      <c r="H53" s="21">
        <v>4</v>
      </c>
    </row>
    <row r="54" spans="1:11" x14ac:dyDescent="0.2">
      <c r="A54" s="2"/>
      <c r="B54" s="2"/>
      <c r="C54" s="2" t="s">
        <v>108</v>
      </c>
      <c r="D54" s="2" t="s">
        <v>111</v>
      </c>
      <c r="E54" s="3" t="s">
        <v>70</v>
      </c>
      <c r="F54" s="2" t="s">
        <v>117</v>
      </c>
      <c r="G54" s="3" t="s">
        <v>70</v>
      </c>
      <c r="H54" s="21">
        <v>6</v>
      </c>
    </row>
    <row r="55" spans="1:11" x14ac:dyDescent="0.2">
      <c r="A55" s="2"/>
      <c r="B55" s="2"/>
      <c r="C55" s="2" t="s">
        <v>122</v>
      </c>
      <c r="D55" s="2" t="s">
        <v>123</v>
      </c>
      <c r="E55" s="3" t="s">
        <v>70</v>
      </c>
      <c r="F55" s="2" t="s">
        <v>124</v>
      </c>
      <c r="G55" s="3" t="s">
        <v>70</v>
      </c>
      <c r="H55" s="21">
        <v>4</v>
      </c>
    </row>
    <row r="56" spans="1:11" x14ac:dyDescent="0.2">
      <c r="A56" s="2"/>
      <c r="B56" s="2" t="s">
        <v>102</v>
      </c>
      <c r="C56" s="2" t="s">
        <v>107</v>
      </c>
      <c r="D56" s="2" t="s">
        <v>110</v>
      </c>
      <c r="E56" s="3" t="s">
        <v>69</v>
      </c>
      <c r="F56" s="2" t="s">
        <v>116</v>
      </c>
      <c r="G56" s="3" t="s">
        <v>69</v>
      </c>
      <c r="H56" s="21">
        <v>5</v>
      </c>
    </row>
    <row r="57" spans="1:11" x14ac:dyDescent="0.2">
      <c r="A57" s="2"/>
      <c r="B57" s="2"/>
      <c r="C57" s="2" t="s">
        <v>108</v>
      </c>
      <c r="D57" s="2" t="s">
        <v>111</v>
      </c>
      <c r="E57" s="3" t="s">
        <v>70</v>
      </c>
      <c r="F57" s="2" t="s">
        <v>117</v>
      </c>
      <c r="G57" s="3" t="s">
        <v>70</v>
      </c>
      <c r="H57" s="21">
        <v>6</v>
      </c>
    </row>
    <row r="58" spans="1:11" x14ac:dyDescent="0.2">
      <c r="A58" s="2"/>
      <c r="B58" s="2"/>
      <c r="C58" s="2" t="s">
        <v>109</v>
      </c>
      <c r="D58" s="2" t="s">
        <v>112</v>
      </c>
      <c r="E58" s="3" t="s">
        <v>70</v>
      </c>
      <c r="F58" s="2" t="s">
        <v>118</v>
      </c>
      <c r="G58" s="3" t="s">
        <v>70</v>
      </c>
      <c r="H58" s="21">
        <v>4</v>
      </c>
    </row>
    <row r="59" spans="1:11" x14ac:dyDescent="0.2">
      <c r="A59" s="2"/>
      <c r="B59" s="2" t="s">
        <v>103</v>
      </c>
      <c r="C59" s="2" t="s">
        <v>104</v>
      </c>
      <c r="D59" s="2" t="s">
        <v>113</v>
      </c>
      <c r="E59" s="3" t="s">
        <v>70</v>
      </c>
      <c r="F59" s="2" t="s">
        <v>120</v>
      </c>
      <c r="G59" s="3" t="s">
        <v>70</v>
      </c>
      <c r="H59" s="21">
        <v>5</v>
      </c>
    </row>
    <row r="60" spans="1:11" x14ac:dyDescent="0.2">
      <c r="A60" s="2"/>
      <c r="B60" s="2"/>
      <c r="C60" s="2" t="s">
        <v>105</v>
      </c>
      <c r="D60" s="2" t="s">
        <v>114</v>
      </c>
      <c r="E60" s="3" t="s">
        <v>70</v>
      </c>
      <c r="F60" s="2" t="s">
        <v>119</v>
      </c>
      <c r="G60" s="3" t="s">
        <v>70</v>
      </c>
      <c r="H60" s="21">
        <v>4</v>
      </c>
    </row>
    <row r="61" spans="1:11" x14ac:dyDescent="0.2">
      <c r="A61" s="2"/>
      <c r="B61" s="2"/>
      <c r="C61" s="2" t="s">
        <v>106</v>
      </c>
      <c r="D61" s="2" t="s">
        <v>115</v>
      </c>
      <c r="E61" s="3" t="s">
        <v>69</v>
      </c>
      <c r="F61" s="2" t="s">
        <v>121</v>
      </c>
      <c r="G61" s="3" t="s">
        <v>69</v>
      </c>
      <c r="H61" s="21">
        <v>5</v>
      </c>
    </row>
    <row r="62" spans="1:11" ht="17" x14ac:dyDescent="0.2">
      <c r="A62" s="17" t="s">
        <v>168</v>
      </c>
      <c r="B62" s="2" t="s">
        <v>134</v>
      </c>
      <c r="C62" s="2" t="s">
        <v>173</v>
      </c>
      <c r="D62" s="2" t="s">
        <v>174</v>
      </c>
      <c r="E62" s="3" t="s">
        <v>70</v>
      </c>
      <c r="F62" s="2" t="s">
        <v>175</v>
      </c>
      <c r="G62" s="3" t="s">
        <v>70</v>
      </c>
      <c r="H62" s="21">
        <v>5</v>
      </c>
      <c r="I62">
        <f>COUNTIF(E62:E76,"=y")</f>
        <v>14</v>
      </c>
      <c r="J62">
        <f>COUNTIF(G62:G76,"=Y")</f>
        <v>11</v>
      </c>
      <c r="K62">
        <f>AVERAGE(H62:H76)</f>
        <v>5.5333333333333332</v>
      </c>
    </row>
    <row r="63" spans="1:11" x14ac:dyDescent="0.2">
      <c r="A63" s="2"/>
      <c r="B63" s="2"/>
      <c r="C63" s="2" t="s">
        <v>139</v>
      </c>
      <c r="D63" s="2" t="s">
        <v>141</v>
      </c>
      <c r="E63" s="3" t="s">
        <v>70</v>
      </c>
      <c r="F63" s="2" t="s">
        <v>143</v>
      </c>
      <c r="G63" s="3" t="s">
        <v>69</v>
      </c>
      <c r="H63" s="21">
        <v>6</v>
      </c>
    </row>
    <row r="64" spans="1:11" x14ac:dyDescent="0.2">
      <c r="A64" s="2"/>
      <c r="B64" s="2"/>
      <c r="C64" s="2" t="s">
        <v>140</v>
      </c>
      <c r="D64" s="2" t="s">
        <v>142</v>
      </c>
      <c r="E64" s="3" t="s">
        <v>70</v>
      </c>
      <c r="F64" s="2" t="s">
        <v>144</v>
      </c>
      <c r="G64" s="3" t="s">
        <v>70</v>
      </c>
      <c r="H64" s="21">
        <v>7</v>
      </c>
    </row>
    <row r="65" spans="1:8" x14ac:dyDescent="0.2">
      <c r="A65" s="2"/>
      <c r="B65" s="2" t="s">
        <v>135</v>
      </c>
      <c r="C65" s="2" t="s">
        <v>173</v>
      </c>
      <c r="D65" s="2" t="s">
        <v>174</v>
      </c>
      <c r="E65" s="3" t="s">
        <v>70</v>
      </c>
      <c r="F65" s="2" t="s">
        <v>175</v>
      </c>
      <c r="G65" s="3" t="s">
        <v>70</v>
      </c>
      <c r="H65" s="21">
        <v>6</v>
      </c>
    </row>
    <row r="66" spans="1:8" x14ac:dyDescent="0.2">
      <c r="A66" s="2"/>
      <c r="B66" s="2"/>
      <c r="C66" s="2" t="s">
        <v>139</v>
      </c>
      <c r="D66" s="2" t="s">
        <v>141</v>
      </c>
      <c r="E66" s="3" t="s">
        <v>70</v>
      </c>
      <c r="F66" s="2" t="s">
        <v>143</v>
      </c>
      <c r="G66" s="3" t="s">
        <v>70</v>
      </c>
      <c r="H66" s="21">
        <v>5</v>
      </c>
    </row>
    <row r="67" spans="1:8" x14ac:dyDescent="0.2">
      <c r="A67" s="2"/>
      <c r="B67" s="2"/>
      <c r="C67" s="2" t="s">
        <v>140</v>
      </c>
      <c r="D67" s="2" t="s">
        <v>142</v>
      </c>
      <c r="E67" s="3" t="s">
        <v>69</v>
      </c>
      <c r="F67" s="2" t="s">
        <v>144</v>
      </c>
      <c r="G67" s="3" t="s">
        <v>69</v>
      </c>
      <c r="H67" s="21">
        <v>5</v>
      </c>
    </row>
    <row r="68" spans="1:8" x14ac:dyDescent="0.2">
      <c r="A68" s="2"/>
      <c r="B68" s="2" t="s">
        <v>136</v>
      </c>
      <c r="C68" s="2" t="s">
        <v>173</v>
      </c>
      <c r="D68" s="2" t="s">
        <v>174</v>
      </c>
      <c r="E68" s="3" t="s">
        <v>70</v>
      </c>
      <c r="F68" s="2" t="s">
        <v>175</v>
      </c>
      <c r="G68" s="3" t="s">
        <v>70</v>
      </c>
      <c r="H68" s="21">
        <v>5</v>
      </c>
    </row>
    <row r="69" spans="1:8" x14ac:dyDescent="0.2">
      <c r="A69" s="2"/>
      <c r="B69" s="2"/>
      <c r="C69" s="2" t="s">
        <v>139</v>
      </c>
      <c r="D69" s="2" t="s">
        <v>141</v>
      </c>
      <c r="E69" s="3" t="s">
        <v>70</v>
      </c>
      <c r="F69" s="2" t="s">
        <v>143</v>
      </c>
      <c r="G69" s="3" t="s">
        <v>70</v>
      </c>
      <c r="H69" s="21">
        <v>6</v>
      </c>
    </row>
    <row r="70" spans="1:8" x14ac:dyDescent="0.2">
      <c r="A70" s="2"/>
      <c r="B70" s="2"/>
      <c r="C70" s="2" t="s">
        <v>140</v>
      </c>
      <c r="D70" s="2" t="s">
        <v>142</v>
      </c>
      <c r="E70" s="3" t="s">
        <v>70</v>
      </c>
      <c r="F70" s="2" t="s">
        <v>144</v>
      </c>
      <c r="G70" s="3" t="s">
        <v>69</v>
      </c>
      <c r="H70" s="21">
        <v>5</v>
      </c>
    </row>
    <row r="71" spans="1:8" x14ac:dyDescent="0.2">
      <c r="A71" s="2"/>
      <c r="B71" s="2" t="s">
        <v>137</v>
      </c>
      <c r="C71" s="2" t="s">
        <v>173</v>
      </c>
      <c r="D71" s="2" t="s">
        <v>174</v>
      </c>
      <c r="E71" s="3" t="s">
        <v>70</v>
      </c>
      <c r="F71" s="2" t="s">
        <v>175</v>
      </c>
      <c r="G71" s="3" t="s">
        <v>70</v>
      </c>
      <c r="H71" s="21">
        <v>5</v>
      </c>
    </row>
    <row r="72" spans="1:8" x14ac:dyDescent="0.2">
      <c r="A72" s="2"/>
      <c r="B72" s="2"/>
      <c r="C72" s="2" t="s">
        <v>139</v>
      </c>
      <c r="D72" s="2" t="s">
        <v>141</v>
      </c>
      <c r="E72" s="3" t="s">
        <v>70</v>
      </c>
      <c r="F72" s="2" t="s">
        <v>143</v>
      </c>
      <c r="G72" s="3" t="s">
        <v>70</v>
      </c>
      <c r="H72" s="21">
        <v>6</v>
      </c>
    </row>
    <row r="73" spans="1:8" x14ac:dyDescent="0.2">
      <c r="A73" s="2"/>
      <c r="B73" s="2"/>
      <c r="C73" s="2" t="s">
        <v>140</v>
      </c>
      <c r="D73" s="2" t="s">
        <v>142</v>
      </c>
      <c r="E73" s="3" t="s">
        <v>70</v>
      </c>
      <c r="F73" s="2" t="s">
        <v>144</v>
      </c>
      <c r="G73" s="3" t="s">
        <v>70</v>
      </c>
      <c r="H73" s="21">
        <v>5</v>
      </c>
    </row>
    <row r="74" spans="1:8" x14ac:dyDescent="0.2">
      <c r="A74" s="2"/>
      <c r="B74" s="2" t="s">
        <v>138</v>
      </c>
      <c r="C74" s="2" t="s">
        <v>173</v>
      </c>
      <c r="D74" s="2" t="s">
        <v>174</v>
      </c>
      <c r="E74" s="3" t="s">
        <v>70</v>
      </c>
      <c r="F74" s="2" t="s">
        <v>175</v>
      </c>
      <c r="G74" s="3" t="s">
        <v>69</v>
      </c>
      <c r="H74" s="21">
        <v>6</v>
      </c>
    </row>
    <row r="75" spans="1:8" x14ac:dyDescent="0.2">
      <c r="A75" s="2"/>
      <c r="B75" s="2"/>
      <c r="C75" s="2" t="s">
        <v>139</v>
      </c>
      <c r="D75" s="2" t="s">
        <v>141</v>
      </c>
      <c r="E75" s="3" t="s">
        <v>70</v>
      </c>
      <c r="F75" s="2" t="s">
        <v>143</v>
      </c>
      <c r="G75" s="3" t="s">
        <v>70</v>
      </c>
      <c r="H75" s="21">
        <v>6</v>
      </c>
    </row>
    <row r="76" spans="1:8" x14ac:dyDescent="0.2">
      <c r="A76" s="2"/>
      <c r="B76" s="2"/>
      <c r="C76" s="2" t="s">
        <v>140</v>
      </c>
      <c r="D76" s="2" t="s">
        <v>142</v>
      </c>
      <c r="E76" s="3" t="s">
        <v>70</v>
      </c>
      <c r="F76" s="2" t="s">
        <v>144</v>
      </c>
      <c r="G76" s="3" t="s">
        <v>70</v>
      </c>
      <c r="H76" s="21">
        <v>5</v>
      </c>
    </row>
    <row r="77" spans="1:8" x14ac:dyDescent="0.2">
      <c r="A77" s="38" t="s">
        <v>162</v>
      </c>
      <c r="B77" s="38"/>
      <c r="C77" s="38"/>
      <c r="D77" s="39"/>
      <c r="E77" s="18">
        <f>SUM(E78:E79)</f>
        <v>75</v>
      </c>
      <c r="G77" s="18">
        <f t="shared" ref="G77" si="0">SUM(G78:G79)</f>
        <v>75</v>
      </c>
      <c r="H77" s="23"/>
    </row>
    <row r="78" spans="1:8" x14ac:dyDescent="0.2">
      <c r="A78" s="38" t="s">
        <v>163</v>
      </c>
      <c r="B78" s="38"/>
      <c r="C78" s="38"/>
      <c r="D78" s="39"/>
      <c r="E78" s="18">
        <f>COUNTIF(E2:E76,"=Y")</f>
        <v>63</v>
      </c>
      <c r="G78" s="18">
        <f t="shared" ref="G78" si="1">COUNTIF(G2:G76,"=Y")</f>
        <v>54</v>
      </c>
      <c r="H78" s="23"/>
    </row>
    <row r="79" spans="1:8" x14ac:dyDescent="0.2">
      <c r="A79" s="38" t="s">
        <v>164</v>
      </c>
      <c r="B79" s="38"/>
      <c r="C79" s="38"/>
      <c r="D79" s="39"/>
      <c r="E79" s="18">
        <f>COUNTIF(E2:E76,"=n")</f>
        <v>12</v>
      </c>
      <c r="G79" s="18">
        <f t="shared" ref="G79" si="2">COUNTIF(G2:G76,"=n")</f>
        <v>21</v>
      </c>
      <c r="H79" s="23"/>
    </row>
    <row r="80" spans="1:8" x14ac:dyDescent="0.2">
      <c r="A80" s="38" t="s">
        <v>165</v>
      </c>
      <c r="B80" s="38"/>
      <c r="C80" s="38"/>
      <c r="D80" s="39"/>
      <c r="E80" s="18">
        <f>E78/E77</f>
        <v>0.84</v>
      </c>
      <c r="G80" s="18">
        <f t="shared" ref="G80" si="3">G78/G77</f>
        <v>0.72</v>
      </c>
      <c r="H80" s="23"/>
    </row>
    <row r="81" spans="5:7" x14ac:dyDescent="0.2">
      <c r="E81" s="2"/>
      <c r="G81" s="2"/>
    </row>
  </sheetData>
  <mergeCells count="4">
    <mergeCell ref="A77:D77"/>
    <mergeCell ref="A78:D78"/>
    <mergeCell ref="A79:D79"/>
    <mergeCell ref="A80:D80"/>
  </mergeCells>
  <conditionalFormatting sqref="E2:E76 G2:H76">
    <cfRule type="cellIs" dxfId="1" priority="20" operator="equal">
      <formula>"N"</formula>
    </cfRule>
  </conditionalFormatting>
  <conditionalFormatting sqref="F1:H1 E1:E76 G2:H76">
    <cfRule type="cellIs" dxfId="0" priority="19" operator="equal">
      <formula>"Y"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FB84-7679-A744-BBE3-F23242F39F4F}">
  <dimension ref="A1:C144"/>
  <sheetViews>
    <sheetView tabSelected="1" topLeftCell="A120" workbookViewId="0">
      <selection activeCell="F132" sqref="F132"/>
    </sheetView>
  </sheetViews>
  <sheetFormatPr baseColWidth="10" defaultRowHeight="16" x14ac:dyDescent="0.2"/>
  <sheetData>
    <row r="1" spans="1:3" x14ac:dyDescent="0.2">
      <c r="A1" s="40" t="s">
        <v>176</v>
      </c>
      <c r="B1" t="s">
        <v>8</v>
      </c>
      <c r="C1" t="s">
        <v>177</v>
      </c>
    </row>
    <row r="2" spans="1:3" x14ac:dyDescent="0.2">
      <c r="A2" t="s">
        <v>178</v>
      </c>
      <c r="B2">
        <v>1</v>
      </c>
      <c r="C2">
        <v>1</v>
      </c>
    </row>
    <row r="3" spans="1:3" x14ac:dyDescent="0.2">
      <c r="A3" t="s">
        <v>179</v>
      </c>
      <c r="B3">
        <v>1</v>
      </c>
      <c r="C3">
        <v>0</v>
      </c>
    </row>
    <row r="4" spans="1:3" x14ac:dyDescent="0.2">
      <c r="A4" t="s">
        <v>180</v>
      </c>
      <c r="B4">
        <v>1</v>
      </c>
      <c r="C4">
        <v>1</v>
      </c>
    </row>
    <row r="5" spans="1:3" x14ac:dyDescent="0.2">
      <c r="A5" t="s">
        <v>181</v>
      </c>
      <c r="B5">
        <v>1</v>
      </c>
      <c r="C5">
        <v>1</v>
      </c>
    </row>
    <row r="6" spans="1:3" x14ac:dyDescent="0.2">
      <c r="A6" t="s">
        <v>182</v>
      </c>
      <c r="B6">
        <v>1</v>
      </c>
      <c r="C6">
        <v>0</v>
      </c>
    </row>
    <row r="7" spans="1:3" x14ac:dyDescent="0.2">
      <c r="A7" t="s">
        <v>183</v>
      </c>
      <c r="B7">
        <v>0</v>
      </c>
      <c r="C7">
        <v>1</v>
      </c>
    </row>
    <row r="8" spans="1:3" x14ac:dyDescent="0.2">
      <c r="A8" t="s">
        <v>184</v>
      </c>
      <c r="B8">
        <v>1</v>
      </c>
      <c r="C8">
        <v>0</v>
      </c>
    </row>
    <row r="9" spans="1:3" x14ac:dyDescent="0.2">
      <c r="A9" t="s">
        <v>185</v>
      </c>
      <c r="B9">
        <v>1</v>
      </c>
      <c r="C9">
        <v>0</v>
      </c>
    </row>
    <row r="10" spans="1:3" x14ac:dyDescent="0.2">
      <c r="A10" t="s">
        <v>186</v>
      </c>
      <c r="B10">
        <v>1</v>
      </c>
      <c r="C10">
        <v>0</v>
      </c>
    </row>
    <row r="11" spans="1:3" x14ac:dyDescent="0.2">
      <c r="A11" t="s">
        <v>187</v>
      </c>
      <c r="B11">
        <v>1</v>
      </c>
      <c r="C11">
        <v>1</v>
      </c>
    </row>
    <row r="12" spans="1:3" x14ac:dyDescent="0.2">
      <c r="A12" t="s">
        <v>188</v>
      </c>
      <c r="B12">
        <v>1</v>
      </c>
      <c r="C12">
        <v>1</v>
      </c>
    </row>
    <row r="13" spans="1:3" x14ac:dyDescent="0.2">
      <c r="A13" t="s">
        <v>189</v>
      </c>
      <c r="B13">
        <v>1</v>
      </c>
      <c r="C13">
        <v>0</v>
      </c>
    </row>
    <row r="14" spans="1:3" x14ac:dyDescent="0.2">
      <c r="A14" t="s">
        <v>190</v>
      </c>
      <c r="B14">
        <v>1</v>
      </c>
      <c r="C14">
        <v>0</v>
      </c>
    </row>
    <row r="15" spans="1:3" x14ac:dyDescent="0.2">
      <c r="A15" t="s">
        <v>191</v>
      </c>
      <c r="B15">
        <v>1</v>
      </c>
      <c r="C15">
        <v>0</v>
      </c>
    </row>
    <row r="16" spans="1:3" x14ac:dyDescent="0.2">
      <c r="A16" t="s">
        <v>192</v>
      </c>
      <c r="B16">
        <v>1</v>
      </c>
      <c r="C16">
        <v>0</v>
      </c>
    </row>
    <row r="17" spans="1:3" x14ac:dyDescent="0.2">
      <c r="A17" t="s">
        <v>193</v>
      </c>
      <c r="B17">
        <v>1</v>
      </c>
      <c r="C17">
        <v>0</v>
      </c>
    </row>
    <row r="18" spans="1:3" x14ac:dyDescent="0.2">
      <c r="A18" t="s">
        <v>194</v>
      </c>
      <c r="B18">
        <v>1</v>
      </c>
      <c r="C18">
        <v>1</v>
      </c>
    </row>
    <row r="19" spans="1:3" x14ac:dyDescent="0.2">
      <c r="A19" t="s">
        <v>195</v>
      </c>
      <c r="B19">
        <v>1</v>
      </c>
      <c r="C19">
        <v>0</v>
      </c>
    </row>
    <row r="20" spans="1:3" x14ac:dyDescent="0.2">
      <c r="A20" t="s">
        <v>196</v>
      </c>
      <c r="B20">
        <v>1</v>
      </c>
      <c r="C20">
        <v>1</v>
      </c>
    </row>
    <row r="21" spans="1:3" x14ac:dyDescent="0.2">
      <c r="A21" t="s">
        <v>183</v>
      </c>
      <c r="B21">
        <v>1</v>
      </c>
      <c r="C21">
        <v>1</v>
      </c>
    </row>
    <row r="22" spans="1:3" x14ac:dyDescent="0.2">
      <c r="A22" t="s">
        <v>197</v>
      </c>
      <c r="B22">
        <v>1</v>
      </c>
      <c r="C22">
        <v>0</v>
      </c>
    </row>
    <row r="23" spans="1:3" x14ac:dyDescent="0.2">
      <c r="A23" t="s">
        <v>198</v>
      </c>
      <c r="B23">
        <v>1</v>
      </c>
      <c r="C23">
        <v>0</v>
      </c>
    </row>
    <row r="24" spans="1:3" x14ac:dyDescent="0.2">
      <c r="A24" t="s">
        <v>199</v>
      </c>
      <c r="B24">
        <v>1</v>
      </c>
      <c r="C24">
        <v>1</v>
      </c>
    </row>
    <row r="25" spans="1:3" x14ac:dyDescent="0.2">
      <c r="A25" t="s">
        <v>200</v>
      </c>
      <c r="B25">
        <v>1</v>
      </c>
      <c r="C25">
        <v>1</v>
      </c>
    </row>
    <row r="26" spans="1:3" x14ac:dyDescent="0.2">
      <c r="A26" t="s">
        <v>201</v>
      </c>
      <c r="B26">
        <v>1</v>
      </c>
      <c r="C26">
        <v>1</v>
      </c>
    </row>
    <row r="27" spans="1:3" x14ac:dyDescent="0.2">
      <c r="A27" t="s">
        <v>202</v>
      </c>
      <c r="B27">
        <v>1</v>
      </c>
      <c r="C27">
        <v>1</v>
      </c>
    </row>
    <row r="28" spans="1:3" x14ac:dyDescent="0.2">
      <c r="A28" t="s">
        <v>203</v>
      </c>
      <c r="B28">
        <v>1</v>
      </c>
      <c r="C28">
        <v>0</v>
      </c>
    </row>
    <row r="29" spans="1:3" x14ac:dyDescent="0.2">
      <c r="A29" t="s">
        <v>204</v>
      </c>
      <c r="B29">
        <v>0</v>
      </c>
      <c r="C29">
        <v>0</v>
      </c>
    </row>
    <row r="30" spans="1:3" x14ac:dyDescent="0.2">
      <c r="A30" t="s">
        <v>205</v>
      </c>
      <c r="B30">
        <v>1</v>
      </c>
      <c r="C30">
        <v>0</v>
      </c>
    </row>
    <row r="31" spans="1:3" x14ac:dyDescent="0.2">
      <c r="A31" t="s">
        <v>206</v>
      </c>
      <c r="B31">
        <v>1</v>
      </c>
      <c r="C31">
        <v>0</v>
      </c>
    </row>
    <row r="32" spans="1:3" x14ac:dyDescent="0.2">
      <c r="A32" t="s">
        <v>207</v>
      </c>
      <c r="B32">
        <v>1</v>
      </c>
      <c r="C32">
        <v>1</v>
      </c>
    </row>
    <row r="33" spans="1:3" x14ac:dyDescent="0.2">
      <c r="A33" t="s">
        <v>208</v>
      </c>
      <c r="B33">
        <v>1</v>
      </c>
      <c r="C33">
        <v>1</v>
      </c>
    </row>
    <row r="34" spans="1:3" x14ac:dyDescent="0.2">
      <c r="A34" t="s">
        <v>209</v>
      </c>
      <c r="B34">
        <v>1</v>
      </c>
      <c r="C34">
        <v>0</v>
      </c>
    </row>
    <row r="35" spans="1:3" x14ac:dyDescent="0.2">
      <c r="A35" t="s">
        <v>210</v>
      </c>
      <c r="B35">
        <v>0</v>
      </c>
      <c r="C35">
        <v>0</v>
      </c>
    </row>
    <row r="36" spans="1:3" x14ac:dyDescent="0.2">
      <c r="A36" t="s">
        <v>211</v>
      </c>
      <c r="B36">
        <v>1</v>
      </c>
      <c r="C36">
        <v>1</v>
      </c>
    </row>
    <row r="37" spans="1:3" x14ac:dyDescent="0.2">
      <c r="A37" t="s">
        <v>212</v>
      </c>
      <c r="B37">
        <v>1</v>
      </c>
      <c r="C37">
        <v>1</v>
      </c>
    </row>
    <row r="38" spans="1:3" x14ac:dyDescent="0.2">
      <c r="A38" t="s">
        <v>213</v>
      </c>
      <c r="B38">
        <v>0</v>
      </c>
      <c r="C38">
        <v>0</v>
      </c>
    </row>
    <row r="39" spans="1:3" x14ac:dyDescent="0.2">
      <c r="A39" t="s">
        <v>214</v>
      </c>
      <c r="B39">
        <v>1</v>
      </c>
      <c r="C39">
        <v>1</v>
      </c>
    </row>
    <row r="40" spans="1:3" x14ac:dyDescent="0.2">
      <c r="A40" t="s">
        <v>215</v>
      </c>
      <c r="B40">
        <v>0</v>
      </c>
      <c r="C40">
        <v>0</v>
      </c>
    </row>
    <row r="41" spans="1:3" x14ac:dyDescent="0.2">
      <c r="A41" t="s">
        <v>216</v>
      </c>
      <c r="B41">
        <v>1</v>
      </c>
      <c r="C41">
        <v>1</v>
      </c>
    </row>
    <row r="42" spans="1:3" x14ac:dyDescent="0.2">
      <c r="A42" t="s">
        <v>217</v>
      </c>
      <c r="B42">
        <v>1</v>
      </c>
      <c r="C42">
        <v>1</v>
      </c>
    </row>
    <row r="43" spans="1:3" x14ac:dyDescent="0.2">
      <c r="A43" t="s">
        <v>218</v>
      </c>
      <c r="B43">
        <v>1</v>
      </c>
      <c r="C43">
        <v>1</v>
      </c>
    </row>
    <row r="44" spans="1:3" x14ac:dyDescent="0.2">
      <c r="A44" t="s">
        <v>219</v>
      </c>
      <c r="B44">
        <v>1</v>
      </c>
      <c r="C44">
        <v>1</v>
      </c>
    </row>
    <row r="45" spans="1:3" x14ac:dyDescent="0.2">
      <c r="A45" t="s">
        <v>220</v>
      </c>
      <c r="B45">
        <v>0</v>
      </c>
      <c r="C45">
        <v>0</v>
      </c>
    </row>
    <row r="46" spans="1:3" x14ac:dyDescent="0.2">
      <c r="A46" t="s">
        <v>221</v>
      </c>
      <c r="B46">
        <v>0</v>
      </c>
      <c r="C46">
        <v>0</v>
      </c>
    </row>
    <row r="47" spans="1:3" x14ac:dyDescent="0.2">
      <c r="A47" t="s">
        <v>222</v>
      </c>
      <c r="B47">
        <v>1</v>
      </c>
      <c r="C47">
        <v>1</v>
      </c>
    </row>
    <row r="48" spans="1:3" x14ac:dyDescent="0.2">
      <c r="A48" t="s">
        <v>223</v>
      </c>
      <c r="B48">
        <v>1</v>
      </c>
      <c r="C48">
        <v>0</v>
      </c>
    </row>
    <row r="49" spans="1:3" x14ac:dyDescent="0.2">
      <c r="A49" t="s">
        <v>224</v>
      </c>
      <c r="B49">
        <v>0</v>
      </c>
      <c r="C49">
        <v>0</v>
      </c>
    </row>
    <row r="50" spans="1:3" x14ac:dyDescent="0.2">
      <c r="A50" t="s">
        <v>225</v>
      </c>
      <c r="B50">
        <v>1</v>
      </c>
      <c r="C50">
        <v>1</v>
      </c>
    </row>
    <row r="51" spans="1:3" x14ac:dyDescent="0.2">
      <c r="A51" t="s">
        <v>226</v>
      </c>
      <c r="B51">
        <v>1</v>
      </c>
      <c r="C51">
        <v>1</v>
      </c>
    </row>
    <row r="52" spans="1:3" x14ac:dyDescent="0.2">
      <c r="A52" t="s">
        <v>227</v>
      </c>
      <c r="B52">
        <v>0</v>
      </c>
      <c r="C52">
        <v>0</v>
      </c>
    </row>
    <row r="53" spans="1:3" x14ac:dyDescent="0.2">
      <c r="A53" t="s">
        <v>203</v>
      </c>
      <c r="B53">
        <v>1</v>
      </c>
      <c r="C53">
        <v>1</v>
      </c>
    </row>
    <row r="54" spans="1:3" x14ac:dyDescent="0.2">
      <c r="A54" t="s">
        <v>228</v>
      </c>
      <c r="B54">
        <v>1</v>
      </c>
      <c r="C54">
        <v>1</v>
      </c>
    </row>
    <row r="55" spans="1:3" x14ac:dyDescent="0.2">
      <c r="A55" t="s">
        <v>229</v>
      </c>
      <c r="B55">
        <v>1</v>
      </c>
      <c r="C55">
        <v>1</v>
      </c>
    </row>
    <row r="56" spans="1:3" x14ac:dyDescent="0.2">
      <c r="A56" t="s">
        <v>230</v>
      </c>
      <c r="B56">
        <v>0</v>
      </c>
      <c r="C56">
        <v>0</v>
      </c>
    </row>
    <row r="57" spans="1:3" x14ac:dyDescent="0.2">
      <c r="A57" t="s">
        <v>231</v>
      </c>
      <c r="B57">
        <v>1</v>
      </c>
      <c r="C57">
        <v>1</v>
      </c>
    </row>
    <row r="58" spans="1:3" x14ac:dyDescent="0.2">
      <c r="A58" t="s">
        <v>232</v>
      </c>
      <c r="B58">
        <v>1</v>
      </c>
      <c r="C58">
        <v>1</v>
      </c>
    </row>
    <row r="59" spans="1:3" x14ac:dyDescent="0.2">
      <c r="A59" t="s">
        <v>233</v>
      </c>
      <c r="B59">
        <v>1</v>
      </c>
      <c r="C59">
        <v>0</v>
      </c>
    </row>
    <row r="60" spans="1:3" x14ac:dyDescent="0.2">
      <c r="A60" t="s">
        <v>234</v>
      </c>
      <c r="B60">
        <v>1</v>
      </c>
      <c r="C60">
        <v>0</v>
      </c>
    </row>
    <row r="61" spans="1:3" x14ac:dyDescent="0.2">
      <c r="A61" t="s">
        <v>235</v>
      </c>
      <c r="B61">
        <v>1</v>
      </c>
      <c r="C61">
        <v>1</v>
      </c>
    </row>
    <row r="62" spans="1:3" x14ac:dyDescent="0.2">
      <c r="A62" t="s">
        <v>236</v>
      </c>
      <c r="B62">
        <v>1</v>
      </c>
      <c r="C62">
        <v>1</v>
      </c>
    </row>
    <row r="63" spans="1:3" x14ac:dyDescent="0.2">
      <c r="A63" t="s">
        <v>237</v>
      </c>
      <c r="B63">
        <v>1</v>
      </c>
      <c r="C63">
        <v>1</v>
      </c>
    </row>
    <row r="64" spans="1:3" x14ac:dyDescent="0.2">
      <c r="A64" t="s">
        <v>238</v>
      </c>
      <c r="B64">
        <v>0</v>
      </c>
      <c r="C64">
        <v>0</v>
      </c>
    </row>
    <row r="65" spans="1:3" x14ac:dyDescent="0.2">
      <c r="A65" t="s">
        <v>239</v>
      </c>
      <c r="B65">
        <v>1</v>
      </c>
      <c r="C65">
        <v>0</v>
      </c>
    </row>
    <row r="66" spans="1:3" x14ac:dyDescent="0.2">
      <c r="A66" t="s">
        <v>240</v>
      </c>
      <c r="B66">
        <v>1</v>
      </c>
      <c r="C66">
        <v>0</v>
      </c>
    </row>
    <row r="67" spans="1:3" x14ac:dyDescent="0.2">
      <c r="A67" t="s">
        <v>241</v>
      </c>
      <c r="B67">
        <v>1</v>
      </c>
      <c r="C67">
        <v>1</v>
      </c>
    </row>
    <row r="68" spans="1:3" x14ac:dyDescent="0.2">
      <c r="A68" t="s">
        <v>242</v>
      </c>
      <c r="B68">
        <v>1</v>
      </c>
      <c r="C68">
        <v>0</v>
      </c>
    </row>
    <row r="69" spans="1:3" x14ac:dyDescent="0.2">
      <c r="A69" t="s">
        <v>166</v>
      </c>
      <c r="B69">
        <v>1</v>
      </c>
      <c r="C69">
        <v>1</v>
      </c>
    </row>
    <row r="70" spans="1:3" x14ac:dyDescent="0.2">
      <c r="A70" t="s">
        <v>243</v>
      </c>
      <c r="B70">
        <v>1</v>
      </c>
      <c r="C70">
        <v>0</v>
      </c>
    </row>
    <row r="71" spans="1:3" x14ac:dyDescent="0.2">
      <c r="A71" t="s">
        <v>244</v>
      </c>
      <c r="B71">
        <v>1</v>
      </c>
      <c r="C71">
        <v>1</v>
      </c>
    </row>
    <row r="72" spans="1:3" x14ac:dyDescent="0.2">
      <c r="A72" t="s">
        <v>245</v>
      </c>
      <c r="B72">
        <v>0</v>
      </c>
      <c r="C72">
        <v>0</v>
      </c>
    </row>
    <row r="73" spans="1:3" x14ac:dyDescent="0.2">
      <c r="A73" t="s">
        <v>246</v>
      </c>
      <c r="B73">
        <v>1</v>
      </c>
      <c r="C73">
        <v>0</v>
      </c>
    </row>
    <row r="74" spans="1:3" x14ac:dyDescent="0.2">
      <c r="A74" t="s">
        <v>247</v>
      </c>
      <c r="B74">
        <v>0</v>
      </c>
      <c r="C74">
        <v>0</v>
      </c>
    </row>
    <row r="75" spans="1:3" x14ac:dyDescent="0.2">
      <c r="A75" t="s">
        <v>248</v>
      </c>
      <c r="B75">
        <v>1</v>
      </c>
      <c r="C75">
        <v>1</v>
      </c>
    </row>
    <row r="76" spans="1:3" x14ac:dyDescent="0.2">
      <c r="A76" t="s">
        <v>249</v>
      </c>
      <c r="B76">
        <v>1</v>
      </c>
      <c r="C76">
        <v>1</v>
      </c>
    </row>
    <row r="77" spans="1:3" x14ac:dyDescent="0.2">
      <c r="A77" t="s">
        <v>250</v>
      </c>
      <c r="B77">
        <v>1</v>
      </c>
      <c r="C77">
        <v>1</v>
      </c>
    </row>
    <row r="78" spans="1:3" x14ac:dyDescent="0.2">
      <c r="A78" t="s">
        <v>251</v>
      </c>
      <c r="B78">
        <v>0</v>
      </c>
      <c r="C78">
        <v>0</v>
      </c>
    </row>
    <row r="79" spans="1:3" x14ac:dyDescent="0.2">
      <c r="A79" t="s">
        <v>252</v>
      </c>
      <c r="B79">
        <v>1</v>
      </c>
      <c r="C79">
        <v>1</v>
      </c>
    </row>
    <row r="80" spans="1:3" x14ac:dyDescent="0.2">
      <c r="A80" t="s">
        <v>253</v>
      </c>
      <c r="B80">
        <v>1</v>
      </c>
      <c r="C80">
        <v>1</v>
      </c>
    </row>
    <row r="81" spans="1:3" x14ac:dyDescent="0.2">
      <c r="A81" t="s">
        <v>254</v>
      </c>
      <c r="B81">
        <v>1</v>
      </c>
      <c r="C81">
        <v>0</v>
      </c>
    </row>
    <row r="82" spans="1:3" x14ac:dyDescent="0.2">
      <c r="A82" t="s">
        <v>255</v>
      </c>
      <c r="B82">
        <v>1</v>
      </c>
      <c r="C82">
        <v>1</v>
      </c>
    </row>
    <row r="83" spans="1:3" x14ac:dyDescent="0.2">
      <c r="A83" t="s">
        <v>256</v>
      </c>
      <c r="B83">
        <v>1</v>
      </c>
      <c r="C83">
        <v>0</v>
      </c>
    </row>
    <row r="84" spans="1:3" x14ac:dyDescent="0.2">
      <c r="A84" t="s">
        <v>257</v>
      </c>
      <c r="B84">
        <v>1</v>
      </c>
      <c r="C84">
        <v>0</v>
      </c>
    </row>
    <row r="85" spans="1:3" x14ac:dyDescent="0.2">
      <c r="A85" t="s">
        <v>258</v>
      </c>
      <c r="B85">
        <v>1</v>
      </c>
      <c r="C85">
        <v>0</v>
      </c>
    </row>
    <row r="86" spans="1:3" x14ac:dyDescent="0.2">
      <c r="A86" t="s">
        <v>259</v>
      </c>
      <c r="B86">
        <v>1</v>
      </c>
      <c r="C86">
        <v>0</v>
      </c>
    </row>
    <row r="87" spans="1:3" x14ac:dyDescent="0.2">
      <c r="A87" t="s">
        <v>260</v>
      </c>
      <c r="B87">
        <v>0</v>
      </c>
      <c r="C87">
        <v>0</v>
      </c>
    </row>
    <row r="88" spans="1:3" x14ac:dyDescent="0.2">
      <c r="A88" t="s">
        <v>261</v>
      </c>
      <c r="B88">
        <v>1</v>
      </c>
      <c r="C88">
        <v>1</v>
      </c>
    </row>
    <row r="89" spans="1:3" x14ac:dyDescent="0.2">
      <c r="A89" t="s">
        <v>262</v>
      </c>
      <c r="B89">
        <v>1</v>
      </c>
      <c r="C89">
        <v>1</v>
      </c>
    </row>
    <row r="90" spans="1:3" x14ac:dyDescent="0.2">
      <c r="A90" t="s">
        <v>263</v>
      </c>
      <c r="B90">
        <v>1</v>
      </c>
      <c r="C90">
        <v>1</v>
      </c>
    </row>
    <row r="91" spans="1:3" x14ac:dyDescent="0.2">
      <c r="A91" t="s">
        <v>264</v>
      </c>
      <c r="B91">
        <v>1</v>
      </c>
      <c r="C91">
        <v>1</v>
      </c>
    </row>
    <row r="92" spans="1:3" x14ac:dyDescent="0.2">
      <c r="A92" t="s">
        <v>265</v>
      </c>
      <c r="B92">
        <v>1</v>
      </c>
      <c r="C92">
        <v>1</v>
      </c>
    </row>
    <row r="93" spans="1:3" x14ac:dyDescent="0.2">
      <c r="A93" t="s">
        <v>266</v>
      </c>
      <c r="B93">
        <v>1</v>
      </c>
      <c r="C93">
        <v>1</v>
      </c>
    </row>
    <row r="94" spans="1:3" x14ac:dyDescent="0.2">
      <c r="A94" t="s">
        <v>267</v>
      </c>
      <c r="B94">
        <v>1</v>
      </c>
      <c r="C94">
        <v>0</v>
      </c>
    </row>
    <row r="95" spans="1:3" x14ac:dyDescent="0.2">
      <c r="A95" t="s">
        <v>268</v>
      </c>
      <c r="B95">
        <v>1</v>
      </c>
      <c r="C95">
        <v>1</v>
      </c>
    </row>
    <row r="96" spans="1:3" x14ac:dyDescent="0.2">
      <c r="A96" t="s">
        <v>269</v>
      </c>
      <c r="B96">
        <v>1</v>
      </c>
      <c r="C96">
        <v>0</v>
      </c>
    </row>
    <row r="97" spans="1:3" x14ac:dyDescent="0.2">
      <c r="A97" t="s">
        <v>270</v>
      </c>
      <c r="B97">
        <v>1</v>
      </c>
      <c r="C97">
        <v>0</v>
      </c>
    </row>
    <row r="98" spans="1:3" x14ac:dyDescent="0.2">
      <c r="A98" t="s">
        <v>271</v>
      </c>
      <c r="B98">
        <v>1</v>
      </c>
      <c r="C98">
        <v>1</v>
      </c>
    </row>
    <row r="99" spans="1:3" x14ac:dyDescent="0.2">
      <c r="A99" t="s">
        <v>272</v>
      </c>
      <c r="B99">
        <v>1</v>
      </c>
      <c r="C99">
        <v>1</v>
      </c>
    </row>
    <row r="100" spans="1:3" x14ac:dyDescent="0.2">
      <c r="A100" t="s">
        <v>273</v>
      </c>
      <c r="B100">
        <v>1</v>
      </c>
      <c r="C100">
        <v>0</v>
      </c>
    </row>
    <row r="101" spans="1:3" x14ac:dyDescent="0.2">
      <c r="A101" t="s">
        <v>274</v>
      </c>
      <c r="B101">
        <v>1</v>
      </c>
      <c r="C101">
        <v>1</v>
      </c>
    </row>
    <row r="102" spans="1:3" x14ac:dyDescent="0.2">
      <c r="A102" t="s">
        <v>275</v>
      </c>
      <c r="B102">
        <v>0</v>
      </c>
      <c r="C102">
        <v>0</v>
      </c>
    </row>
    <row r="103" spans="1:3" x14ac:dyDescent="0.2">
      <c r="A103" t="s">
        <v>276</v>
      </c>
      <c r="B103">
        <v>1</v>
      </c>
      <c r="C103">
        <v>1</v>
      </c>
    </row>
    <row r="104" spans="1:3" x14ac:dyDescent="0.2">
      <c r="A104" t="s">
        <v>277</v>
      </c>
      <c r="B104">
        <v>1</v>
      </c>
      <c r="C104">
        <v>1</v>
      </c>
    </row>
    <row r="105" spans="1:3" x14ac:dyDescent="0.2">
      <c r="A105" t="s">
        <v>278</v>
      </c>
      <c r="B105">
        <v>1</v>
      </c>
      <c r="C105">
        <v>1</v>
      </c>
    </row>
    <row r="106" spans="1:3" x14ac:dyDescent="0.2">
      <c r="A106" t="s">
        <v>279</v>
      </c>
      <c r="B106">
        <v>1</v>
      </c>
      <c r="C106">
        <v>0</v>
      </c>
    </row>
    <row r="107" spans="1:3" x14ac:dyDescent="0.2">
      <c r="A107" t="s">
        <v>280</v>
      </c>
      <c r="B107">
        <v>1</v>
      </c>
      <c r="C107">
        <v>1</v>
      </c>
    </row>
    <row r="108" spans="1:3" x14ac:dyDescent="0.2">
      <c r="A108" t="s">
        <v>281</v>
      </c>
      <c r="B108">
        <v>1</v>
      </c>
      <c r="C108">
        <v>1</v>
      </c>
    </row>
    <row r="109" spans="1:3" x14ac:dyDescent="0.2">
      <c r="A109" t="s">
        <v>282</v>
      </c>
      <c r="B109">
        <v>1</v>
      </c>
      <c r="C109">
        <v>1</v>
      </c>
    </row>
    <row r="110" spans="1:3" x14ac:dyDescent="0.2">
      <c r="A110" t="s">
        <v>283</v>
      </c>
      <c r="B110">
        <v>1</v>
      </c>
      <c r="C110">
        <v>0</v>
      </c>
    </row>
    <row r="111" spans="1:3" x14ac:dyDescent="0.2">
      <c r="A111" t="s">
        <v>284</v>
      </c>
      <c r="B111">
        <v>1</v>
      </c>
      <c r="C111">
        <v>0</v>
      </c>
    </row>
    <row r="112" spans="1:3" x14ac:dyDescent="0.2">
      <c r="A112" t="s">
        <v>285</v>
      </c>
      <c r="B112">
        <v>1</v>
      </c>
      <c r="C112">
        <v>1</v>
      </c>
    </row>
    <row r="113" spans="1:3" x14ac:dyDescent="0.2">
      <c r="A113" t="s">
        <v>286</v>
      </c>
      <c r="B113">
        <v>0</v>
      </c>
      <c r="C113">
        <v>1</v>
      </c>
    </row>
    <row r="114" spans="1:3" x14ac:dyDescent="0.2">
      <c r="A114" t="s">
        <v>287</v>
      </c>
      <c r="B114">
        <v>1</v>
      </c>
      <c r="C114">
        <v>0</v>
      </c>
    </row>
    <row r="115" spans="1:3" x14ac:dyDescent="0.2">
      <c r="A115" t="s">
        <v>288</v>
      </c>
      <c r="B115">
        <v>0</v>
      </c>
      <c r="C115">
        <v>0</v>
      </c>
    </row>
    <row r="116" spans="1:3" x14ac:dyDescent="0.2">
      <c r="A116" t="s">
        <v>289</v>
      </c>
      <c r="B116">
        <v>1</v>
      </c>
      <c r="C116">
        <v>0</v>
      </c>
    </row>
    <row r="117" spans="1:3" x14ac:dyDescent="0.2">
      <c r="A117" t="s">
        <v>290</v>
      </c>
      <c r="B117">
        <v>1</v>
      </c>
      <c r="C117">
        <v>1</v>
      </c>
    </row>
    <row r="118" spans="1:3" x14ac:dyDescent="0.2">
      <c r="A118" t="s">
        <v>291</v>
      </c>
      <c r="B118">
        <v>1</v>
      </c>
      <c r="C118">
        <v>1</v>
      </c>
    </row>
    <row r="119" spans="1:3" x14ac:dyDescent="0.2">
      <c r="A119" t="s">
        <v>292</v>
      </c>
      <c r="B119">
        <v>1</v>
      </c>
      <c r="C119">
        <v>1</v>
      </c>
    </row>
    <row r="120" spans="1:3" x14ac:dyDescent="0.2">
      <c r="A120" t="s">
        <v>293</v>
      </c>
      <c r="B120">
        <v>0</v>
      </c>
      <c r="C120">
        <v>0</v>
      </c>
    </row>
    <row r="121" spans="1:3" x14ac:dyDescent="0.2">
      <c r="A121" t="s">
        <v>294</v>
      </c>
      <c r="B121">
        <v>1</v>
      </c>
      <c r="C121">
        <v>1</v>
      </c>
    </row>
    <row r="122" spans="1:3" x14ac:dyDescent="0.2">
      <c r="A122" t="s">
        <v>295</v>
      </c>
      <c r="B122">
        <v>1</v>
      </c>
      <c r="C122">
        <v>1</v>
      </c>
    </row>
    <row r="123" spans="1:3" x14ac:dyDescent="0.2">
      <c r="A123" t="s">
        <v>296</v>
      </c>
      <c r="B123">
        <v>1</v>
      </c>
      <c r="C123">
        <v>0</v>
      </c>
    </row>
    <row r="124" spans="1:3" x14ac:dyDescent="0.2">
      <c r="A124" t="s">
        <v>297</v>
      </c>
      <c r="B124">
        <v>1</v>
      </c>
      <c r="C124">
        <v>1</v>
      </c>
    </row>
    <row r="125" spans="1:3" x14ac:dyDescent="0.2">
      <c r="A125" t="s">
        <v>298</v>
      </c>
      <c r="B125">
        <v>1</v>
      </c>
      <c r="C125">
        <v>1</v>
      </c>
    </row>
    <row r="126" spans="1:3" x14ac:dyDescent="0.2">
      <c r="A126" t="s">
        <v>299</v>
      </c>
      <c r="B126">
        <v>1</v>
      </c>
      <c r="C126">
        <v>1</v>
      </c>
    </row>
    <row r="127" spans="1:3" x14ac:dyDescent="0.2">
      <c r="A127" t="s">
        <v>300</v>
      </c>
      <c r="B127">
        <v>0</v>
      </c>
      <c r="C127">
        <v>0</v>
      </c>
    </row>
    <row r="128" spans="1:3" x14ac:dyDescent="0.2">
      <c r="A128" t="s">
        <v>301</v>
      </c>
      <c r="B128">
        <v>1</v>
      </c>
      <c r="C128">
        <v>0</v>
      </c>
    </row>
    <row r="129" spans="1:3" x14ac:dyDescent="0.2">
      <c r="A129" t="s">
        <v>302</v>
      </c>
      <c r="B129">
        <v>1</v>
      </c>
      <c r="C129">
        <v>0</v>
      </c>
    </row>
    <row r="130" spans="1:3" x14ac:dyDescent="0.2">
      <c r="A130" t="s">
        <v>303</v>
      </c>
      <c r="B130">
        <v>1</v>
      </c>
      <c r="C130">
        <v>1</v>
      </c>
    </row>
    <row r="131" spans="1:3" x14ac:dyDescent="0.2">
      <c r="A131" t="s">
        <v>304</v>
      </c>
      <c r="B131">
        <v>1</v>
      </c>
      <c r="C131">
        <v>1</v>
      </c>
    </row>
    <row r="132" spans="1:3" x14ac:dyDescent="0.2">
      <c r="A132" t="s">
        <v>305</v>
      </c>
      <c r="B132">
        <v>1</v>
      </c>
      <c r="C132">
        <v>0</v>
      </c>
    </row>
    <row r="133" spans="1:3" x14ac:dyDescent="0.2">
      <c r="A133" t="s">
        <v>306</v>
      </c>
      <c r="B133">
        <v>1</v>
      </c>
      <c r="C133">
        <v>1</v>
      </c>
    </row>
    <row r="134" spans="1:3" x14ac:dyDescent="0.2">
      <c r="A134" t="s">
        <v>307</v>
      </c>
      <c r="B134">
        <v>1</v>
      </c>
      <c r="C134">
        <v>1</v>
      </c>
    </row>
    <row r="135" spans="1:3" x14ac:dyDescent="0.2">
      <c r="A135" t="s">
        <v>308</v>
      </c>
      <c r="B135">
        <v>1</v>
      </c>
      <c r="C135">
        <v>1</v>
      </c>
    </row>
    <row r="136" spans="1:3" x14ac:dyDescent="0.2">
      <c r="A136" t="s">
        <v>309</v>
      </c>
      <c r="B136">
        <v>1</v>
      </c>
      <c r="C136">
        <v>1</v>
      </c>
    </row>
    <row r="137" spans="1:3" x14ac:dyDescent="0.2">
      <c r="A137" t="s">
        <v>310</v>
      </c>
      <c r="B137">
        <v>1</v>
      </c>
      <c r="C137">
        <v>1</v>
      </c>
    </row>
    <row r="138" spans="1:3" x14ac:dyDescent="0.2">
      <c r="A138" t="s">
        <v>311</v>
      </c>
      <c r="B138">
        <v>1</v>
      </c>
      <c r="C138">
        <v>1</v>
      </c>
    </row>
    <row r="139" spans="1:3" x14ac:dyDescent="0.2">
      <c r="A139" t="s">
        <v>312</v>
      </c>
      <c r="B139">
        <v>1</v>
      </c>
      <c r="C139">
        <v>1</v>
      </c>
    </row>
    <row r="140" spans="1:3" x14ac:dyDescent="0.2">
      <c r="A140" t="s">
        <v>313</v>
      </c>
      <c r="B140">
        <v>1</v>
      </c>
      <c r="C140">
        <v>1</v>
      </c>
    </row>
    <row r="141" spans="1:3" x14ac:dyDescent="0.2">
      <c r="A141" t="s">
        <v>314</v>
      </c>
      <c r="B141">
        <v>1</v>
      </c>
      <c r="C141">
        <v>1</v>
      </c>
    </row>
    <row r="142" spans="1:3" x14ac:dyDescent="0.2">
      <c r="A142" t="s">
        <v>315</v>
      </c>
      <c r="B142">
        <f>SUM(B2:B141)</f>
        <v>120</v>
      </c>
      <c r="C142">
        <f>SUM(C2:C141)</f>
        <v>79</v>
      </c>
    </row>
    <row r="143" spans="1:3" x14ac:dyDescent="0.2">
      <c r="A143" t="s">
        <v>316</v>
      </c>
      <c r="B143">
        <f>COUNT(B2:B141)</f>
        <v>140</v>
      </c>
      <c r="C143">
        <f>COUNT(C2:C141)</f>
        <v>140</v>
      </c>
    </row>
    <row r="144" spans="1:3" x14ac:dyDescent="0.2">
      <c r="A144" t="s">
        <v>317</v>
      </c>
      <c r="B144">
        <f>B143-B142</f>
        <v>20</v>
      </c>
      <c r="C144">
        <f>C143-C142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Evaluation</vt:lpstr>
      <vt:lpstr>Quantitative</vt:lpstr>
      <vt:lpstr>Direct Invocation</vt:lpstr>
      <vt:lpstr>AITW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Vu, Dustin (Data61, Clayton)</cp:lastModifiedBy>
  <dcterms:created xsi:type="dcterms:W3CDTF">2023-08-28T02:40:23Z</dcterms:created>
  <dcterms:modified xsi:type="dcterms:W3CDTF">2024-04-02T07:35:41Z</dcterms:modified>
</cp:coreProperties>
</file>