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hà AZ\"/>
    </mc:Choice>
  </mc:AlternateContent>
  <bookViews>
    <workbookView xWindow="930" yWindow="0" windowWidth="27630" windowHeight="12390" activeTab="1"/>
  </bookViews>
  <sheets>
    <sheet name="nha az" sheetId="1" r:id="rId1"/>
    <sheet name="bán" sheetId="5" r:id="rId2"/>
    <sheet name="gia thue nha" sheetId="2" r:id="rId3"/>
    <sheet name="vững" sheetId="3" r:id="rId4"/>
    <sheet name="karaoke" sheetId="4" r:id="rId5"/>
  </sheets>
  <calcPr calcId="162913"/>
</workbook>
</file>

<file path=xl/calcChain.xml><?xml version="1.0" encoding="utf-8"?>
<calcChain xmlns="http://schemas.openxmlformats.org/spreadsheetml/2006/main">
  <c r="B5" i="5" l="1"/>
  <c r="B1" i="5"/>
  <c r="B7" i="4"/>
  <c r="C2" i="3"/>
  <c r="H26" i="1"/>
  <c r="H28" i="1" s="1"/>
  <c r="H33" i="1" s="1"/>
  <c r="H20" i="1"/>
  <c r="H21" i="1" s="1"/>
  <c r="D20" i="1"/>
  <c r="D19" i="1"/>
  <c r="H18" i="1"/>
  <c r="C18" i="1"/>
  <c r="D18" i="1" s="1"/>
  <c r="B17" i="1"/>
  <c r="D17" i="1" s="1"/>
  <c r="B16" i="1"/>
  <c r="D16" i="1" s="1"/>
  <c r="C15" i="1"/>
  <c r="D15" i="1" s="1"/>
  <c r="C14" i="1"/>
  <c r="D14" i="1" s="1"/>
  <c r="D13" i="1"/>
  <c r="D12" i="1"/>
  <c r="D11" i="1"/>
  <c r="D10" i="1"/>
  <c r="B10" i="1"/>
  <c r="D9" i="1"/>
  <c r="D8" i="1"/>
  <c r="D7" i="1"/>
  <c r="D6" i="1"/>
  <c r="C5" i="1"/>
  <c r="D5" i="1" s="1"/>
  <c r="B5" i="1"/>
  <c r="J4" i="1"/>
  <c r="J6" i="1" s="1"/>
  <c r="D4" i="1"/>
  <c r="F3" i="1"/>
  <c r="D3" i="1"/>
  <c r="L2" i="1"/>
  <c r="F2" i="1"/>
  <c r="D2" i="1"/>
  <c r="H22" i="1" l="1"/>
  <c r="B23" i="1"/>
</calcChain>
</file>

<file path=xl/sharedStrings.xml><?xml version="1.0" encoding="utf-8"?>
<sst xmlns="http://schemas.openxmlformats.org/spreadsheetml/2006/main" count="115" uniqueCount="111">
  <si>
    <t>Danh mục</t>
  </si>
  <si>
    <t>đơn giá</t>
  </si>
  <si>
    <t>số lượng</t>
  </si>
  <si>
    <t>thành tiền</t>
  </si>
  <si>
    <t>tiết kiệm được</t>
  </si>
  <si>
    <t>chi tiêu</t>
  </si>
  <si>
    <t>thu</t>
  </si>
  <si>
    <t>note</t>
  </si>
  <si>
    <t>giường 1m6x2m</t>
  </si>
  <si>
    <t>tiền ăn</t>
  </si>
  <si>
    <t>gấu</t>
  </si>
  <si>
    <t>gấu con</t>
  </si>
  <si>
    <t>tủ quần áo</t>
  </si>
  <si>
    <t>online</t>
  </si>
  <si>
    <t>sữa gấu con</t>
  </si>
  <si>
    <t>ỉn</t>
  </si>
  <si>
    <t>gấu to+bà nội</t>
  </si>
  <si>
    <t>điều hoà 2 chiều 12 btu</t>
  </si>
  <si>
    <t>xăng xe vợ</t>
  </si>
  <si>
    <t>trần thạch cao</t>
  </si>
  <si>
    <t>thuốc vợ</t>
  </si>
  <si>
    <t>đèn led âm trần</t>
  </si>
  <si>
    <t>bỉm</t>
  </si>
  <si>
    <t>để ra</t>
  </si>
  <si>
    <t>bảng công tắc điện</t>
  </si>
  <si>
    <t>học phí gấu</t>
  </si>
  <si>
    <t>sửa bình nóng lạnh</t>
  </si>
  <si>
    <t>nợ nhà</t>
  </si>
  <si>
    <t>thấu chi</t>
  </si>
  <si>
    <t>bảng điện tổng</t>
  </si>
  <si>
    <t>tàu xe</t>
  </si>
  <si>
    <t>công tháo lắp 2 điều hoà</t>
  </si>
  <si>
    <t>cưới hỏi</t>
  </si>
  <si>
    <t>chậu rửa</t>
  </si>
  <si>
    <t>thuốc bà ngoại</t>
  </si>
  <si>
    <t>ống thoát chậu rửa</t>
  </si>
  <si>
    <t>điện</t>
  </si>
  <si>
    <t>dàn phơi</t>
  </si>
  <si>
    <t>dịch vụ</t>
  </si>
  <si>
    <t>bàn đá bếp</t>
  </si>
  <si>
    <t>mạng</t>
  </si>
  <si>
    <t>tủ bếp dưới</t>
  </si>
  <si>
    <t>chi tiêu Hạnh</t>
  </si>
  <si>
    <t>ống đồng, dây điện điều hoà</t>
  </si>
  <si>
    <t>bảo hiểm con</t>
  </si>
  <si>
    <t>thông gió nhà tắm</t>
  </si>
  <si>
    <t>lưới an toàn ban công+cửa sổ</t>
  </si>
  <si>
    <t>tổng</t>
  </si>
  <si>
    <t>công làm điện</t>
  </si>
  <si>
    <t>phí sửa chữa</t>
  </si>
  <si>
    <t>tiền nhà az 3 dot</t>
  </si>
  <si>
    <t>ghế gường + bàn khách</t>
  </si>
  <si>
    <t>phải tiết kiệm thêm</t>
  </si>
  <si>
    <t>vách kính bếp, vòi rửa</t>
  </si>
  <si>
    <t>số tháng phải tiết kiệm thêm</t>
  </si>
  <si>
    <t>http://nhomkinhviethung.com/bao-gia-tu-nhom-kinh-tu-bep-nhom-kinh-gia-re/</t>
  </si>
  <si>
    <t>đưa vợ</t>
  </si>
  <si>
    <t xml:space="preserve"> vợ có</t>
  </si>
  <si>
    <t>còn lại</t>
  </si>
  <si>
    <t>tiết kiệm</t>
  </si>
  <si>
    <t>đưa bà nội</t>
  </si>
  <si>
    <t>thuốc Vững</t>
  </si>
  <si>
    <t>SDT</t>
  </si>
  <si>
    <t>Dien tich</t>
  </si>
  <si>
    <t>PN</t>
  </si>
  <si>
    <t>Gia</t>
  </si>
  <si>
    <t>Tien ich</t>
  </si>
  <si>
    <t>Dieu kien</t>
  </si>
  <si>
    <t>0985060507</t>
  </si>
  <si>
    <t>Dieu hoa, tu bep, san go</t>
  </si>
  <si>
    <t>0965684316</t>
  </si>
  <si>
    <t>Thue lau dai</t>
  </si>
  <si>
    <t>0927765065 / 0906285958</t>
  </si>
  <si>
    <t>4.5/4.2</t>
  </si>
  <si>
    <t>binh nong lanh, tu bep</t>
  </si>
  <si>
    <t>0963551359</t>
  </si>
  <si>
    <t>Ly Thi Luu</t>
  </si>
  <si>
    <t>tu bep, binh nong lanh</t>
  </si>
  <si>
    <t>xe bus</t>
  </si>
  <si>
    <t>điện thoại</t>
  </si>
  <si>
    <t>cafe</t>
  </si>
  <si>
    <t>khăn ướt</t>
  </si>
  <si>
    <t>ăn trưa đột xuất</t>
  </si>
  <si>
    <t>xăng xe</t>
  </si>
  <si>
    <t>dan karaoke</t>
  </si>
  <si>
    <t>cuc day</t>
  </si>
  <si>
    <t>micro</t>
  </si>
  <si>
    <t>vang so</t>
  </si>
  <si>
    <t>Loa Bose 301 seri V</t>
  </si>
  <si>
    <t>BCE C8600</t>
  </si>
  <si>
    <t>BCE UGX12 gold</t>
  </si>
  <si>
    <t>JBL KX180</t>
  </si>
  <si>
    <t>BCE UGX12 (2018)</t>
  </si>
  <si>
    <t>Famousound 7406</t>
  </si>
  <si>
    <t>BCE UGX12 plus</t>
  </si>
  <si>
    <t>Vang số BCE 9200+</t>
  </si>
  <si>
    <t>vang JBL KX180</t>
  </si>
  <si>
    <t>BCE C-4600</t>
  </si>
  <si>
    <t>icro BCE Vip 3000</t>
  </si>
  <si>
    <t>BCE P6200</t>
  </si>
  <si>
    <t>FAMOUSOUND 7208</t>
  </si>
  <si>
    <t>Relacart X10MH Black</t>
  </si>
  <si>
    <t>BCE DP-9200+</t>
  </si>
  <si>
    <t>tong</t>
  </si>
  <si>
    <t>vang số khó chỉnh tress bass, mỗi bài hát bật to nhỏ khác nhau cần chỉnh tress bass khác nhau</t>
  </si>
  <si>
    <t>nên kết hợp loa bose, vang số vs amply nghe nhạc</t>
  </si>
  <si>
    <t>cục đẩy crown by harman</t>
  </si>
  <si>
    <t>Đóng cho CĐT</t>
  </si>
  <si>
    <t>Hoàn thiện</t>
  </si>
  <si>
    <t>Chi</t>
  </si>
  <si>
    <t>Môi giới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</si>
</sst>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\-* #,##0_-;_-* &quot;-&quot;??_-;_-@"/>
    <numFmt numFmtId="165" formatCode="_-* #,##0.0_-;\-* #,##0.0_-;_-* &quot;-&quot;??_-;_-@"/>
    <numFmt numFmtId="166" formatCode="_-* #,##0.00_-;\-* #,##0.00_-;_-* &quot;-&quot;??_-;_-@"/>
  </numFmts>
  <fonts count="1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  <font>
      <sz val="11"/>
      <color rgb="FF1C1E21"/>
      <name val="Arial"/>
    </font>
    <font>
      <u/>
      <sz val="11"/>
      <color rgb="FF1C1E21"/>
      <name val="Helvetica Neue"/>
    </font>
    <font>
      <sz val="11"/>
      <color rgb="FF333333"/>
      <name val="Arial"/>
    </font>
    <font>
      <sz val="11"/>
      <color rgb="FF333333"/>
      <name val="Helvetica Neue"/>
    </font>
    <font>
      <sz val="11"/>
      <color rgb="FF000000"/>
      <name val="Inconsolata"/>
    </font>
    <font>
      <u/>
      <sz val="12"/>
      <color rgb="FF288AD6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F2F3F5"/>
        <bgColor rgb="FFF2F3F5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165" fontId="0" fillId="0" borderId="0" xfId="0" applyNumberFormat="1" applyFont="1"/>
    <xf numFmtId="0" fontId="2" fillId="0" borderId="0" xfId="0" applyFont="1"/>
    <xf numFmtId="164" fontId="0" fillId="0" borderId="0" xfId="0" applyNumberFormat="1" applyFont="1"/>
    <xf numFmtId="14" fontId="0" fillId="0" borderId="0" xfId="0" applyNumberFormat="1" applyFont="1" applyAlignment="1"/>
    <xf numFmtId="0" fontId="0" fillId="0" borderId="0" xfId="0" applyFont="1" applyAlignment="1">
      <alignment wrapText="1"/>
    </xf>
    <xf numFmtId="166" fontId="0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2" borderId="0" xfId="0" quotePrefix="1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2" fillId="0" borderId="0" xfId="0" applyNumberFormat="1" applyFont="1"/>
    <xf numFmtId="3" fontId="2" fillId="0" borderId="0" xfId="0" applyNumberFormat="1" applyFont="1"/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3" borderId="0" xfId="0" applyFont="1" applyFill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homkinhviethung.com/bao-gia-tu-nhom-kinh-tu-bep-nhom-kinh-gia-r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ly.matsa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baochauelec.com/micro-khong-day-bce-vip-3000" TargetMode="External"/><Relationship Id="rId2" Type="http://schemas.openxmlformats.org/officeDocument/2006/relationships/hyperlink" Target="https://baochauelec.com/vang-so-bce-dp-9200" TargetMode="External"/><Relationship Id="rId1" Type="http://schemas.openxmlformats.org/officeDocument/2006/relationships/hyperlink" Target="https://baochauelec.com/cuc-day-cong-suat/4-kenh-famousound-74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"/>
  <sheetViews>
    <sheetView workbookViewId="0"/>
  </sheetViews>
  <sheetFormatPr defaultColWidth="14.42578125" defaultRowHeight="15" customHeight="1"/>
  <cols>
    <col min="1" max="1" width="25.7109375" customWidth="1"/>
    <col min="2" max="2" width="10.42578125" customWidth="1"/>
    <col min="3" max="3" width="8.7109375" customWidth="1"/>
    <col min="4" max="4" width="10.28515625" customWidth="1"/>
    <col min="5" max="5" width="15.5703125" customWidth="1"/>
    <col min="6" max="6" width="9.28515625" customWidth="1"/>
    <col min="7" max="7" width="22.85546875" customWidth="1"/>
    <col min="8" max="8" width="8.85546875" customWidth="1"/>
    <col min="9" max="10" width="8.7109375" customWidth="1"/>
    <col min="11" max="11" width="10.7109375" customWidth="1"/>
    <col min="12" max="12" width="8.7109375" customWidth="1"/>
  </cols>
  <sheetData>
    <row r="1" spans="1:12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G1" s="3" t="s">
        <v>5</v>
      </c>
      <c r="H1" s="4"/>
      <c r="I1" s="1" t="s">
        <v>6</v>
      </c>
      <c r="K1" s="3" t="s">
        <v>7</v>
      </c>
    </row>
    <row r="2" spans="1:12" ht="14.25" customHeight="1">
      <c r="A2" s="5" t="s">
        <v>8</v>
      </c>
      <c r="B2" s="6">
        <v>1400</v>
      </c>
      <c r="C2" s="5">
        <v>1</v>
      </c>
      <c r="D2" s="6">
        <f t="shared" ref="D2:D20" si="0">C2*B2</f>
        <v>1400</v>
      </c>
      <c r="E2" s="7">
        <v>43719</v>
      </c>
      <c r="F2" s="5">
        <f>65+40+30</f>
        <v>135</v>
      </c>
      <c r="G2" s="8" t="s">
        <v>9</v>
      </c>
      <c r="H2" s="4">
        <v>4.5</v>
      </c>
      <c r="I2" s="5" t="s">
        <v>10</v>
      </c>
      <c r="J2" s="5">
        <v>30</v>
      </c>
      <c r="K2" s="8" t="s">
        <v>11</v>
      </c>
      <c r="L2" s="9">
        <f>H3+H6+H7</f>
        <v>5.2</v>
      </c>
    </row>
    <row r="3" spans="1:12" ht="27" customHeight="1">
      <c r="A3" s="5" t="s">
        <v>12</v>
      </c>
      <c r="B3" s="6">
        <v>1500</v>
      </c>
      <c r="C3" s="5">
        <v>1</v>
      </c>
      <c r="D3" s="6">
        <f t="shared" si="0"/>
        <v>1500</v>
      </c>
      <c r="E3" s="5" t="s">
        <v>13</v>
      </c>
      <c r="F3" s="5">
        <f>15+5</f>
        <v>20</v>
      </c>
      <c r="G3" s="8" t="s">
        <v>14</v>
      </c>
      <c r="H3" s="4">
        <v>1</v>
      </c>
      <c r="I3" s="5" t="s">
        <v>15</v>
      </c>
      <c r="J3" s="5">
        <v>13</v>
      </c>
      <c r="K3" s="8" t="s">
        <v>16</v>
      </c>
      <c r="L3" s="5">
        <v>5</v>
      </c>
    </row>
    <row r="4" spans="1:12" ht="14.25" customHeight="1">
      <c r="A4" s="5" t="s">
        <v>17</v>
      </c>
      <c r="B4" s="6">
        <v>7790</v>
      </c>
      <c r="C4" s="5">
        <v>1</v>
      </c>
      <c r="D4" s="6">
        <f t="shared" si="0"/>
        <v>7790</v>
      </c>
      <c r="G4" s="8" t="s">
        <v>18</v>
      </c>
      <c r="H4" s="4">
        <v>0.5</v>
      </c>
      <c r="J4" s="5">
        <f>J2+J3</f>
        <v>43</v>
      </c>
      <c r="K4" s="8"/>
    </row>
    <row r="5" spans="1:12" ht="14.25" customHeight="1">
      <c r="A5" s="5" t="s">
        <v>19</v>
      </c>
      <c r="B5" s="6">
        <f>(125+50)*1.1</f>
        <v>192.50000000000003</v>
      </c>
      <c r="C5" s="5">
        <f>44.4-(1.55*2.815)-(2.345*1.735)</f>
        <v>35.968174999999995</v>
      </c>
      <c r="D5" s="6">
        <f t="shared" si="0"/>
        <v>6923.8736875000004</v>
      </c>
      <c r="G5" s="8" t="s">
        <v>20</v>
      </c>
      <c r="H5" s="4">
        <v>0</v>
      </c>
      <c r="K5" s="8"/>
    </row>
    <row r="6" spans="1:12" ht="14.25" customHeight="1">
      <c r="A6" s="5" t="s">
        <v>21</v>
      </c>
      <c r="B6" s="6">
        <v>163</v>
      </c>
      <c r="C6" s="5">
        <v>12</v>
      </c>
      <c r="D6" s="6">
        <f t="shared" si="0"/>
        <v>1956</v>
      </c>
      <c r="G6" s="8" t="s">
        <v>22</v>
      </c>
      <c r="H6" s="4">
        <v>0.5</v>
      </c>
      <c r="I6" s="1" t="s">
        <v>23</v>
      </c>
      <c r="J6" s="10">
        <f>J4-H18</f>
        <v>18.899999999999999</v>
      </c>
      <c r="K6" s="8"/>
    </row>
    <row r="7" spans="1:12" ht="14.25" customHeight="1">
      <c r="A7" s="5" t="s">
        <v>24</v>
      </c>
      <c r="B7" s="6">
        <v>100</v>
      </c>
      <c r="C7" s="5">
        <v>6</v>
      </c>
      <c r="D7" s="6">
        <f t="shared" si="0"/>
        <v>600</v>
      </c>
      <c r="G7" s="8" t="s">
        <v>25</v>
      </c>
      <c r="H7" s="4">
        <v>3.7</v>
      </c>
      <c r="K7" s="8"/>
    </row>
    <row r="8" spans="1:12" ht="14.25" customHeight="1">
      <c r="A8" s="5" t="s">
        <v>26</v>
      </c>
      <c r="B8" s="6">
        <v>300</v>
      </c>
      <c r="C8" s="5">
        <v>1</v>
      </c>
      <c r="D8" s="6">
        <f t="shared" si="0"/>
        <v>300</v>
      </c>
      <c r="G8" s="8" t="s">
        <v>27</v>
      </c>
      <c r="H8" s="4">
        <v>4.5</v>
      </c>
      <c r="I8" s="1" t="s">
        <v>28</v>
      </c>
      <c r="J8" s="5">
        <v>50</v>
      </c>
      <c r="K8" s="8"/>
    </row>
    <row r="9" spans="1:12" ht="14.25" customHeight="1">
      <c r="A9" s="5" t="s">
        <v>29</v>
      </c>
      <c r="B9" s="6">
        <v>100</v>
      </c>
      <c r="C9" s="5">
        <v>1</v>
      </c>
      <c r="D9" s="6">
        <f t="shared" si="0"/>
        <v>100</v>
      </c>
      <c r="G9" s="8" t="s">
        <v>30</v>
      </c>
      <c r="H9" s="4">
        <v>1</v>
      </c>
      <c r="K9" s="8"/>
    </row>
    <row r="10" spans="1:12" ht="14.25" customHeight="1">
      <c r="A10" s="5" t="s">
        <v>31</v>
      </c>
      <c r="B10" s="6">
        <f>450+500</f>
        <v>950</v>
      </c>
      <c r="C10" s="5">
        <v>1</v>
      </c>
      <c r="D10" s="6">
        <f t="shared" si="0"/>
        <v>950</v>
      </c>
      <c r="G10" s="8" t="s">
        <v>32</v>
      </c>
      <c r="H10" s="4">
        <v>1</v>
      </c>
      <c r="K10" s="8"/>
    </row>
    <row r="11" spans="1:12" ht="14.25" customHeight="1">
      <c r="A11" s="5" t="s">
        <v>33</v>
      </c>
      <c r="B11" s="6">
        <v>850</v>
      </c>
      <c r="C11" s="5">
        <v>1</v>
      </c>
      <c r="D11" s="6">
        <f t="shared" si="0"/>
        <v>850</v>
      </c>
      <c r="G11" s="8" t="s">
        <v>34</v>
      </c>
      <c r="H11" s="4">
        <v>2</v>
      </c>
      <c r="K11" s="8"/>
    </row>
    <row r="12" spans="1:12" ht="14.25" customHeight="1">
      <c r="A12" s="5" t="s">
        <v>35</v>
      </c>
      <c r="B12" s="6">
        <v>250</v>
      </c>
      <c r="C12" s="5">
        <v>1</v>
      </c>
      <c r="D12" s="6">
        <f t="shared" si="0"/>
        <v>250</v>
      </c>
      <c r="G12" s="8" t="s">
        <v>36</v>
      </c>
      <c r="H12" s="4">
        <v>1.5</v>
      </c>
      <c r="K12" s="8"/>
    </row>
    <row r="13" spans="1:12" ht="14.25" customHeight="1">
      <c r="A13" s="5" t="s">
        <v>37</v>
      </c>
      <c r="B13" s="6">
        <v>700</v>
      </c>
      <c r="C13" s="5">
        <v>1</v>
      </c>
      <c r="D13" s="6">
        <f t="shared" si="0"/>
        <v>700</v>
      </c>
      <c r="G13" s="8" t="s">
        <v>38</v>
      </c>
      <c r="H13" s="4">
        <v>0.6</v>
      </c>
      <c r="K13" s="8"/>
    </row>
    <row r="14" spans="1:12" ht="14.25" customHeight="1">
      <c r="A14" s="5" t="s">
        <v>39</v>
      </c>
      <c r="B14" s="6">
        <v>780</v>
      </c>
      <c r="C14" s="5">
        <f>2.2*0.55</f>
        <v>1.2100000000000002</v>
      </c>
      <c r="D14" s="6">
        <f t="shared" si="0"/>
        <v>943.80000000000018</v>
      </c>
      <c r="G14" s="8" t="s">
        <v>40</v>
      </c>
      <c r="H14" s="4">
        <v>0.3</v>
      </c>
      <c r="K14" s="8"/>
    </row>
    <row r="15" spans="1:12" ht="14.25" customHeight="1">
      <c r="A15" s="5" t="s">
        <v>41</v>
      </c>
      <c r="B15" s="6">
        <v>1300</v>
      </c>
      <c r="C15" s="5">
        <f>2.2*0.7</f>
        <v>1.54</v>
      </c>
      <c r="D15" s="6">
        <f t="shared" si="0"/>
        <v>2002</v>
      </c>
      <c r="G15" s="5" t="s">
        <v>42</v>
      </c>
      <c r="H15" s="5">
        <v>2</v>
      </c>
      <c r="K15" s="8"/>
    </row>
    <row r="16" spans="1:12" ht="14.25" customHeight="1">
      <c r="A16" s="5" t="s">
        <v>43</v>
      </c>
      <c r="B16" s="6">
        <f>150+30+20</f>
        <v>200</v>
      </c>
      <c r="C16" s="5">
        <v>4</v>
      </c>
      <c r="D16" s="6">
        <f t="shared" si="0"/>
        <v>800</v>
      </c>
      <c r="G16" s="11" t="s">
        <v>44</v>
      </c>
      <c r="H16" s="11">
        <v>1</v>
      </c>
      <c r="K16" s="8"/>
    </row>
    <row r="17" spans="1:11" ht="14.25" customHeight="1">
      <c r="A17" s="5" t="s">
        <v>45</v>
      </c>
      <c r="B17" s="6">
        <f>250+150+200</f>
        <v>600</v>
      </c>
      <c r="C17" s="5">
        <v>1</v>
      </c>
      <c r="D17" s="6">
        <f t="shared" si="0"/>
        <v>600</v>
      </c>
      <c r="G17" s="8"/>
      <c r="H17" s="4"/>
      <c r="K17" s="8"/>
    </row>
    <row r="18" spans="1:11" ht="14.25" customHeight="1">
      <c r="A18" s="5" t="s">
        <v>46</v>
      </c>
      <c r="B18" s="6">
        <v>140</v>
      </c>
      <c r="C18" s="5">
        <f>(1.1*2+1.4*2)</f>
        <v>5</v>
      </c>
      <c r="D18" s="6">
        <f t="shared" si="0"/>
        <v>700</v>
      </c>
      <c r="G18" s="3" t="s">
        <v>47</v>
      </c>
      <c r="H18" s="4">
        <f>SUM(H2:H16)</f>
        <v>24.1</v>
      </c>
      <c r="K18" s="8"/>
    </row>
    <row r="19" spans="1:11" ht="14.25" customHeight="1">
      <c r="A19" s="5" t="s">
        <v>48</v>
      </c>
      <c r="B19" s="6">
        <v>1000</v>
      </c>
      <c r="C19" s="5">
        <v>1</v>
      </c>
      <c r="D19" s="6">
        <f t="shared" si="0"/>
        <v>1000</v>
      </c>
      <c r="G19" s="8"/>
      <c r="H19" s="4"/>
      <c r="K19" s="8"/>
    </row>
    <row r="20" spans="1:11" ht="14.25" customHeight="1">
      <c r="A20" s="5" t="s">
        <v>49</v>
      </c>
      <c r="B20" s="6">
        <v>3000</v>
      </c>
      <c r="C20" s="5">
        <v>1</v>
      </c>
      <c r="D20" s="6">
        <f t="shared" si="0"/>
        <v>3000</v>
      </c>
      <c r="G20" s="8" t="s">
        <v>50</v>
      </c>
      <c r="H20" s="4">
        <f>65.4+98+12.5</f>
        <v>175.9</v>
      </c>
      <c r="K20" s="8"/>
    </row>
    <row r="21" spans="1:11" ht="14.25" customHeight="1">
      <c r="A21" s="5" t="s">
        <v>51</v>
      </c>
      <c r="B21" s="6"/>
      <c r="G21" s="8" t="s">
        <v>52</v>
      </c>
      <c r="H21" s="4">
        <f>H20-F2-J8</f>
        <v>-9.0999999999999943</v>
      </c>
      <c r="K21" s="8"/>
    </row>
    <row r="22" spans="1:11" ht="14.25" customHeight="1">
      <c r="A22" s="5" t="s">
        <v>53</v>
      </c>
      <c r="B22" s="6"/>
      <c r="G22" s="8" t="s">
        <v>54</v>
      </c>
      <c r="H22" s="4">
        <f>H21/J6</f>
        <v>-0.48148148148148123</v>
      </c>
      <c r="K22" s="8"/>
    </row>
    <row r="23" spans="1:11" ht="14.25" customHeight="1">
      <c r="A23" s="5" t="s">
        <v>47</v>
      </c>
      <c r="B23" s="6">
        <f>SUM(D2:D21)</f>
        <v>32365.673687499999</v>
      </c>
      <c r="G23" s="8"/>
      <c r="H23" s="4"/>
      <c r="K23" s="8"/>
    </row>
    <row r="24" spans="1:11" ht="14.25" customHeight="1">
      <c r="B24" s="6"/>
      <c r="G24" s="8"/>
      <c r="H24" s="4"/>
      <c r="K24" s="8"/>
    </row>
    <row r="25" spans="1:11" ht="14.25" customHeight="1">
      <c r="A25" s="12" t="s">
        <v>55</v>
      </c>
      <c r="B25" s="6"/>
      <c r="G25" s="8"/>
      <c r="H25" s="4"/>
      <c r="K25" s="8"/>
    </row>
    <row r="26" spans="1:11" ht="14.25" customHeight="1">
      <c r="B26" s="6"/>
      <c r="G26" s="8" t="s">
        <v>56</v>
      </c>
      <c r="H26" s="4">
        <f>H18-H27</f>
        <v>9.1000000000000014</v>
      </c>
      <c r="K26" s="8"/>
    </row>
    <row r="27" spans="1:11" ht="14.25" customHeight="1">
      <c r="B27" s="6"/>
      <c r="G27" s="8" t="s">
        <v>57</v>
      </c>
      <c r="H27" s="4">
        <v>15</v>
      </c>
      <c r="K27" s="8"/>
    </row>
    <row r="28" spans="1:11" ht="14.25" customHeight="1">
      <c r="B28" s="6"/>
      <c r="G28" s="8" t="s">
        <v>58</v>
      </c>
      <c r="H28" s="4">
        <f>35-H26</f>
        <v>25.9</v>
      </c>
      <c r="K28" s="8"/>
    </row>
    <row r="29" spans="1:11" ht="14.25" customHeight="1">
      <c r="B29" s="6"/>
      <c r="G29" s="8" t="s">
        <v>59</v>
      </c>
      <c r="H29" s="4">
        <v>15</v>
      </c>
      <c r="K29" s="8"/>
    </row>
    <row r="30" spans="1:11" ht="14.25" customHeight="1">
      <c r="B30" s="6"/>
      <c r="G30" s="8" t="s">
        <v>60</v>
      </c>
      <c r="H30" s="4">
        <v>2</v>
      </c>
      <c r="K30" s="8"/>
    </row>
    <row r="31" spans="1:11" ht="14.25" customHeight="1">
      <c r="B31" s="6"/>
      <c r="G31" s="8" t="s">
        <v>61</v>
      </c>
      <c r="H31" s="4">
        <v>2</v>
      </c>
      <c r="K31" s="8"/>
    </row>
    <row r="32" spans="1:11" ht="14.25" customHeight="1">
      <c r="B32" s="6"/>
      <c r="G32" s="8"/>
      <c r="H32" s="4"/>
      <c r="K32" s="8"/>
    </row>
    <row r="33" spans="2:11" ht="14.25" customHeight="1">
      <c r="B33" s="6"/>
      <c r="G33" s="8" t="s">
        <v>58</v>
      </c>
      <c r="H33" s="4">
        <f>H28-H29-H30-H31</f>
        <v>6.8999999999999986</v>
      </c>
      <c r="K33" s="8"/>
    </row>
    <row r="34" spans="2:11" ht="14.25" customHeight="1">
      <c r="B34" s="6"/>
      <c r="G34" s="8"/>
      <c r="H34" s="4"/>
      <c r="K34" s="8"/>
    </row>
    <row r="35" spans="2:11" ht="14.25" customHeight="1">
      <c r="B35" s="6"/>
      <c r="G35" s="8"/>
      <c r="H35" s="4"/>
      <c r="K35" s="8"/>
    </row>
    <row r="36" spans="2:11" ht="14.25" customHeight="1">
      <c r="B36" s="6"/>
      <c r="G36" s="8"/>
      <c r="H36" s="4"/>
      <c r="K36" s="8"/>
    </row>
    <row r="37" spans="2:11" ht="14.25" customHeight="1">
      <c r="B37" s="6"/>
      <c r="G37" s="8"/>
      <c r="H37" s="4"/>
      <c r="K37" s="8"/>
    </row>
    <row r="38" spans="2:11" ht="14.25" customHeight="1">
      <c r="B38" s="6"/>
      <c r="G38" s="8"/>
      <c r="H38" s="4"/>
      <c r="K38" s="8"/>
    </row>
    <row r="39" spans="2:11" ht="14.25" customHeight="1">
      <c r="B39" s="6"/>
      <c r="G39" s="8"/>
      <c r="H39" s="4"/>
      <c r="K39" s="8"/>
    </row>
    <row r="40" spans="2:11" ht="14.25" customHeight="1">
      <c r="B40" s="6"/>
      <c r="G40" s="8"/>
      <c r="H40" s="4"/>
      <c r="K40" s="8"/>
    </row>
    <row r="41" spans="2:11" ht="14.25" customHeight="1">
      <c r="B41" s="6"/>
      <c r="G41" s="8"/>
      <c r="H41" s="4"/>
      <c r="K41" s="8"/>
    </row>
    <row r="42" spans="2:11" ht="14.25" customHeight="1">
      <c r="B42" s="6"/>
      <c r="G42" s="8"/>
      <c r="H42" s="4"/>
      <c r="K42" s="8"/>
    </row>
    <row r="43" spans="2:11" ht="14.25" customHeight="1">
      <c r="B43" s="6"/>
      <c r="G43" s="8"/>
      <c r="H43" s="4"/>
      <c r="K43" s="8"/>
    </row>
    <row r="44" spans="2:11" ht="14.25" customHeight="1">
      <c r="B44" s="6"/>
      <c r="G44" s="8"/>
      <c r="H44" s="4"/>
      <c r="K44" s="8"/>
    </row>
    <row r="45" spans="2:11" ht="14.25" customHeight="1">
      <c r="B45" s="6"/>
      <c r="G45" s="8"/>
      <c r="H45" s="4"/>
      <c r="K45" s="8"/>
    </row>
    <row r="46" spans="2:11" ht="14.25" customHeight="1">
      <c r="B46" s="6"/>
      <c r="G46" s="8"/>
      <c r="H46" s="4"/>
      <c r="K46" s="8"/>
    </row>
    <row r="47" spans="2:11" ht="14.25" customHeight="1">
      <c r="B47" s="6"/>
      <c r="G47" s="8"/>
      <c r="H47" s="4"/>
      <c r="K47" s="8"/>
    </row>
    <row r="48" spans="2:11" ht="14.25" customHeight="1">
      <c r="B48" s="6"/>
      <c r="G48" s="8"/>
      <c r="H48" s="4"/>
      <c r="K48" s="8"/>
    </row>
    <row r="49" spans="2:11" ht="14.25" customHeight="1">
      <c r="B49" s="6"/>
      <c r="G49" s="8"/>
      <c r="H49" s="4"/>
      <c r="K49" s="8"/>
    </row>
    <row r="50" spans="2:11" ht="14.25" customHeight="1">
      <c r="B50" s="6"/>
      <c r="G50" s="8"/>
      <c r="H50" s="4"/>
      <c r="K50" s="8"/>
    </row>
    <row r="51" spans="2:11" ht="14.25" customHeight="1">
      <c r="B51" s="6"/>
      <c r="G51" s="8"/>
      <c r="H51" s="4"/>
      <c r="K51" s="8"/>
    </row>
    <row r="52" spans="2:11" ht="14.25" customHeight="1">
      <c r="B52" s="6"/>
      <c r="G52" s="8"/>
      <c r="H52" s="4"/>
      <c r="K52" s="8"/>
    </row>
    <row r="53" spans="2:11" ht="14.25" customHeight="1">
      <c r="B53" s="6"/>
      <c r="G53" s="8"/>
      <c r="H53" s="4"/>
      <c r="K53" s="8"/>
    </row>
    <row r="54" spans="2:11" ht="14.25" customHeight="1">
      <c r="B54" s="6"/>
      <c r="G54" s="8"/>
      <c r="H54" s="4"/>
      <c r="K54" s="8"/>
    </row>
    <row r="55" spans="2:11" ht="14.25" customHeight="1">
      <c r="B55" s="6"/>
      <c r="G55" s="8"/>
      <c r="H55" s="4"/>
      <c r="K55" s="8"/>
    </row>
    <row r="56" spans="2:11" ht="14.25" customHeight="1">
      <c r="B56" s="6"/>
      <c r="G56" s="8"/>
      <c r="H56" s="4"/>
      <c r="K56" s="8"/>
    </row>
    <row r="57" spans="2:11" ht="14.25" customHeight="1">
      <c r="B57" s="6"/>
      <c r="G57" s="8"/>
      <c r="H57" s="4"/>
      <c r="K57" s="8"/>
    </row>
    <row r="58" spans="2:11" ht="14.25" customHeight="1">
      <c r="B58" s="6"/>
      <c r="G58" s="8"/>
      <c r="H58" s="4"/>
      <c r="K58" s="8"/>
    </row>
    <row r="59" spans="2:11" ht="14.25" customHeight="1">
      <c r="B59" s="6"/>
      <c r="G59" s="8"/>
      <c r="H59" s="4"/>
      <c r="K59" s="8"/>
    </row>
    <row r="60" spans="2:11" ht="14.25" customHeight="1">
      <c r="B60" s="6"/>
      <c r="G60" s="8"/>
      <c r="H60" s="4"/>
      <c r="K60" s="8"/>
    </row>
    <row r="61" spans="2:11" ht="14.25" customHeight="1">
      <c r="B61" s="6"/>
      <c r="G61" s="8"/>
      <c r="H61" s="4"/>
      <c r="K61" s="8"/>
    </row>
    <row r="62" spans="2:11" ht="14.25" customHeight="1">
      <c r="B62" s="6"/>
      <c r="G62" s="8"/>
      <c r="H62" s="4"/>
      <c r="K62" s="8"/>
    </row>
    <row r="63" spans="2:11" ht="14.25" customHeight="1">
      <c r="B63" s="6"/>
      <c r="G63" s="8"/>
      <c r="H63" s="4"/>
      <c r="K63" s="8"/>
    </row>
    <row r="64" spans="2:11" ht="14.25" customHeight="1">
      <c r="B64" s="6"/>
      <c r="G64" s="8"/>
      <c r="H64" s="4"/>
      <c r="K64" s="8"/>
    </row>
    <row r="65" spans="2:11" ht="14.25" customHeight="1">
      <c r="B65" s="6"/>
      <c r="G65" s="8"/>
      <c r="H65" s="4"/>
      <c r="K65" s="8"/>
    </row>
    <row r="66" spans="2:11" ht="14.25" customHeight="1">
      <c r="B66" s="6"/>
      <c r="G66" s="8"/>
      <c r="H66" s="4"/>
      <c r="K66" s="8"/>
    </row>
    <row r="67" spans="2:11" ht="14.25" customHeight="1">
      <c r="B67" s="6"/>
      <c r="G67" s="8"/>
      <c r="H67" s="4"/>
      <c r="K67" s="8"/>
    </row>
    <row r="68" spans="2:11" ht="14.25" customHeight="1">
      <c r="B68" s="6"/>
      <c r="G68" s="8"/>
      <c r="H68" s="4"/>
      <c r="K68" s="8"/>
    </row>
    <row r="69" spans="2:11" ht="14.25" customHeight="1">
      <c r="B69" s="6"/>
      <c r="G69" s="8"/>
      <c r="H69" s="4"/>
      <c r="K69" s="8"/>
    </row>
    <row r="70" spans="2:11" ht="14.25" customHeight="1">
      <c r="B70" s="6"/>
      <c r="G70" s="8"/>
      <c r="H70" s="4"/>
      <c r="K70" s="8"/>
    </row>
    <row r="71" spans="2:11" ht="14.25" customHeight="1">
      <c r="B71" s="6"/>
      <c r="G71" s="8"/>
      <c r="H71" s="4"/>
      <c r="K71" s="8"/>
    </row>
    <row r="72" spans="2:11" ht="14.25" customHeight="1">
      <c r="B72" s="6"/>
      <c r="G72" s="8"/>
      <c r="H72" s="4"/>
      <c r="K72" s="8"/>
    </row>
    <row r="73" spans="2:11" ht="14.25" customHeight="1">
      <c r="B73" s="6"/>
      <c r="G73" s="8"/>
      <c r="H73" s="4"/>
      <c r="K73" s="8"/>
    </row>
    <row r="74" spans="2:11" ht="14.25" customHeight="1">
      <c r="B74" s="6"/>
      <c r="G74" s="8"/>
      <c r="H74" s="4"/>
      <c r="K74" s="8"/>
    </row>
    <row r="75" spans="2:11" ht="14.25" customHeight="1">
      <c r="B75" s="6"/>
      <c r="G75" s="8"/>
      <c r="H75" s="4"/>
      <c r="K75" s="8"/>
    </row>
    <row r="76" spans="2:11" ht="14.25" customHeight="1">
      <c r="B76" s="6"/>
      <c r="G76" s="8"/>
      <c r="H76" s="4"/>
      <c r="K76" s="8"/>
    </row>
    <row r="77" spans="2:11" ht="14.25" customHeight="1">
      <c r="B77" s="6"/>
      <c r="G77" s="8"/>
      <c r="H77" s="4"/>
      <c r="K77" s="8"/>
    </row>
    <row r="78" spans="2:11" ht="14.25" customHeight="1">
      <c r="B78" s="6"/>
      <c r="G78" s="8"/>
      <c r="H78" s="4"/>
      <c r="K78" s="8"/>
    </row>
    <row r="79" spans="2:11" ht="14.25" customHeight="1">
      <c r="B79" s="6"/>
      <c r="G79" s="8"/>
      <c r="H79" s="4"/>
      <c r="K79" s="8"/>
    </row>
    <row r="80" spans="2:11" ht="14.25" customHeight="1">
      <c r="B80" s="6"/>
      <c r="G80" s="8"/>
      <c r="H80" s="4"/>
      <c r="K80" s="8"/>
    </row>
    <row r="81" spans="2:11" ht="14.25" customHeight="1">
      <c r="B81" s="6"/>
      <c r="G81" s="8"/>
      <c r="H81" s="4"/>
      <c r="K81" s="8"/>
    </row>
    <row r="82" spans="2:11" ht="14.25" customHeight="1">
      <c r="B82" s="6"/>
      <c r="G82" s="8"/>
      <c r="H82" s="4"/>
      <c r="K82" s="8"/>
    </row>
    <row r="83" spans="2:11" ht="14.25" customHeight="1">
      <c r="B83" s="6"/>
      <c r="G83" s="8"/>
      <c r="H83" s="4"/>
      <c r="K83" s="8"/>
    </row>
    <row r="84" spans="2:11" ht="14.25" customHeight="1">
      <c r="B84" s="6"/>
      <c r="G84" s="8"/>
      <c r="H84" s="4"/>
      <c r="K84" s="8"/>
    </row>
    <row r="85" spans="2:11" ht="14.25" customHeight="1">
      <c r="B85" s="6"/>
      <c r="G85" s="8"/>
      <c r="H85" s="4"/>
      <c r="K85" s="8"/>
    </row>
    <row r="86" spans="2:11" ht="14.25" customHeight="1">
      <c r="B86" s="6"/>
      <c r="G86" s="8"/>
      <c r="H86" s="4"/>
      <c r="K86" s="8"/>
    </row>
    <row r="87" spans="2:11" ht="14.25" customHeight="1">
      <c r="B87" s="6"/>
      <c r="G87" s="8"/>
      <c r="H87" s="4"/>
      <c r="K87" s="8"/>
    </row>
    <row r="88" spans="2:11" ht="14.25" customHeight="1">
      <c r="B88" s="6"/>
      <c r="G88" s="8"/>
      <c r="H88" s="4"/>
      <c r="K88" s="8"/>
    </row>
    <row r="89" spans="2:11" ht="14.25" customHeight="1">
      <c r="B89" s="6"/>
      <c r="G89" s="8"/>
      <c r="H89" s="4"/>
      <c r="K89" s="8"/>
    </row>
    <row r="90" spans="2:11" ht="14.25" customHeight="1">
      <c r="B90" s="6"/>
      <c r="G90" s="8"/>
      <c r="H90" s="4"/>
      <c r="K90" s="8"/>
    </row>
    <row r="91" spans="2:11" ht="14.25" customHeight="1">
      <c r="B91" s="6"/>
      <c r="G91" s="8"/>
      <c r="H91" s="4"/>
      <c r="K91" s="8"/>
    </row>
    <row r="92" spans="2:11" ht="14.25" customHeight="1">
      <c r="B92" s="6"/>
      <c r="G92" s="8"/>
      <c r="H92" s="4"/>
      <c r="K92" s="8"/>
    </row>
    <row r="93" spans="2:11" ht="14.25" customHeight="1">
      <c r="B93" s="6"/>
      <c r="G93" s="8"/>
      <c r="H93" s="4"/>
      <c r="K93" s="8"/>
    </row>
    <row r="94" spans="2:11" ht="14.25" customHeight="1">
      <c r="B94" s="6"/>
      <c r="G94" s="8"/>
      <c r="H94" s="4"/>
      <c r="K94" s="8"/>
    </row>
    <row r="95" spans="2:11" ht="14.25" customHeight="1">
      <c r="B95" s="6"/>
      <c r="G95" s="8"/>
      <c r="H95" s="4"/>
      <c r="K95" s="8"/>
    </row>
    <row r="96" spans="2:11" ht="14.25" customHeight="1">
      <c r="B96" s="6"/>
      <c r="G96" s="8"/>
      <c r="H96" s="4"/>
      <c r="K96" s="8"/>
    </row>
    <row r="97" spans="2:11" ht="14.25" customHeight="1">
      <c r="B97" s="6"/>
      <c r="G97" s="8"/>
      <c r="H97" s="4"/>
      <c r="K97" s="8"/>
    </row>
    <row r="98" spans="2:11" ht="14.25" customHeight="1">
      <c r="B98" s="6"/>
      <c r="G98" s="8"/>
      <c r="H98" s="4"/>
      <c r="K98" s="8"/>
    </row>
    <row r="99" spans="2:11" ht="14.25" customHeight="1">
      <c r="B99" s="6"/>
      <c r="G99" s="8"/>
      <c r="H99" s="4"/>
      <c r="K99" s="8"/>
    </row>
    <row r="100" spans="2:11" ht="14.25" customHeight="1">
      <c r="B100" s="6"/>
      <c r="G100" s="8"/>
      <c r="H100" s="4"/>
      <c r="K100" s="8"/>
    </row>
    <row r="101" spans="2:11" ht="15.75" customHeight="1"/>
    <row r="102" spans="2:11" ht="15.75" customHeight="1"/>
    <row r="103" spans="2:11" ht="15.75" customHeight="1"/>
    <row r="104" spans="2:11" ht="15.75" customHeight="1"/>
    <row r="105" spans="2:11" ht="15.75" customHeight="1"/>
    <row r="106" spans="2:11" ht="15.75" customHeight="1"/>
    <row r="107" spans="2:11" ht="15.75" customHeight="1"/>
    <row r="108" spans="2:11" ht="15.75" customHeight="1"/>
    <row r="109" spans="2:11" ht="15.75" customHeight="1"/>
    <row r="110" spans="2:11" ht="15.75" customHeight="1"/>
    <row r="111" spans="2:11" ht="15.75" customHeight="1"/>
    <row r="112" spans="2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</sheetData>
  <hyperlinks>
    <hyperlink ref="A25" r:id="rId1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6" sqref="B6"/>
    </sheetView>
  </sheetViews>
  <sheetFormatPr defaultRowHeight="15"/>
  <cols>
    <col min="1" max="1" width="16.85546875" customWidth="1"/>
  </cols>
  <sheetData>
    <row r="1" spans="1:2">
      <c r="A1" t="s">
        <v>107</v>
      </c>
      <c r="B1">
        <f>653/100*96</f>
        <v>626.88</v>
      </c>
    </row>
    <row r="2" spans="1:2">
      <c r="A2" t="s">
        <v>108</v>
      </c>
      <c r="B2">
        <v>40</v>
      </c>
    </row>
    <row r="3" spans="1:2">
      <c r="A3" t="s">
        <v>110</v>
      </c>
      <c r="B3">
        <v>26</v>
      </c>
    </row>
    <row r="5" spans="1:2">
      <c r="A5" t="s">
        <v>109</v>
      </c>
      <c r="B5">
        <f>B1+B2+B3</f>
        <v>692.88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20"/>
  <sheetViews>
    <sheetView workbookViewId="0"/>
  </sheetViews>
  <sheetFormatPr defaultColWidth="14.42578125" defaultRowHeight="15" customHeight="1"/>
  <cols>
    <col min="1" max="1" width="28.7109375" customWidth="1"/>
    <col min="2" max="4" width="14.42578125" customWidth="1"/>
    <col min="5" max="5" width="26.5703125" customWidth="1"/>
    <col min="6" max="6" width="14.42578125" customWidth="1"/>
  </cols>
  <sheetData>
    <row r="1" spans="1:6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>
      <c r="A2" s="13" t="s">
        <v>68</v>
      </c>
      <c r="B2" s="5">
        <v>50</v>
      </c>
      <c r="C2" s="5">
        <v>2</v>
      </c>
      <c r="D2" s="5">
        <v>4</v>
      </c>
      <c r="E2" s="5" t="s">
        <v>69</v>
      </c>
    </row>
    <row r="3" spans="1:6">
      <c r="A3" s="13" t="s">
        <v>70</v>
      </c>
      <c r="C3" s="5">
        <v>3</v>
      </c>
      <c r="F3" s="5" t="s">
        <v>71</v>
      </c>
    </row>
    <row r="4" spans="1:6">
      <c r="A4" s="13" t="s">
        <v>72</v>
      </c>
      <c r="B4" s="5">
        <v>70</v>
      </c>
      <c r="C4" s="5">
        <v>2</v>
      </c>
      <c r="D4" s="11" t="s">
        <v>73</v>
      </c>
      <c r="E4" s="11" t="s">
        <v>74</v>
      </c>
    </row>
    <row r="5" spans="1:6">
      <c r="A5" s="13" t="s">
        <v>75</v>
      </c>
    </row>
    <row r="6" spans="1:6">
      <c r="A6" s="14" t="s">
        <v>76</v>
      </c>
      <c r="B6" s="5">
        <v>50</v>
      </c>
      <c r="C6" s="5">
        <v>1</v>
      </c>
      <c r="D6" s="5">
        <v>4</v>
      </c>
      <c r="E6" s="5" t="s">
        <v>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hyperlinks>
    <hyperlink ref="A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2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3">
      <c r="A1" s="5" t="s">
        <v>78</v>
      </c>
      <c r="B1" s="5">
        <v>100</v>
      </c>
      <c r="C1" s="5" t="s">
        <v>47</v>
      </c>
    </row>
    <row r="2" spans="1:3">
      <c r="A2" s="5" t="s">
        <v>79</v>
      </c>
      <c r="B2" s="5">
        <v>210</v>
      </c>
      <c r="C2" s="5">
        <f>SUM(B1:B100)</f>
        <v>1180</v>
      </c>
    </row>
    <row r="3" spans="1:3">
      <c r="A3" s="5" t="s">
        <v>80</v>
      </c>
      <c r="B3" s="5">
        <v>50</v>
      </c>
    </row>
    <row r="4" spans="1:3">
      <c r="A4" s="5" t="s">
        <v>81</v>
      </c>
      <c r="B4" s="5">
        <v>20</v>
      </c>
    </row>
    <row r="5" spans="1:3">
      <c r="A5" s="5" t="s">
        <v>30</v>
      </c>
      <c r="B5" s="5">
        <v>500</v>
      </c>
    </row>
    <row r="6" spans="1:3">
      <c r="A6" s="5" t="s">
        <v>82</v>
      </c>
      <c r="B6" s="5">
        <v>200</v>
      </c>
    </row>
    <row r="7" spans="1:3">
      <c r="A7" s="5" t="s">
        <v>83</v>
      </c>
      <c r="B7" s="5">
        <v>100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20"/>
  <sheetViews>
    <sheetView workbookViewId="0"/>
  </sheetViews>
  <sheetFormatPr defaultColWidth="14.42578125" defaultRowHeight="15" customHeight="1"/>
  <cols>
    <col min="1" max="1" width="20.85546875" customWidth="1"/>
    <col min="2" max="2" width="20.7109375" customWidth="1"/>
    <col min="3" max="6" width="14.42578125" customWidth="1"/>
  </cols>
  <sheetData>
    <row r="1" spans="1:8">
      <c r="A1" s="5" t="s">
        <v>84</v>
      </c>
      <c r="B1" s="15"/>
      <c r="D1" s="5" t="s">
        <v>85</v>
      </c>
      <c r="F1" s="5" t="s">
        <v>86</v>
      </c>
      <c r="H1" s="5" t="s">
        <v>87</v>
      </c>
    </row>
    <row r="2" spans="1:8">
      <c r="A2" s="5" t="s">
        <v>88</v>
      </c>
      <c r="B2" s="16">
        <v>8190000</v>
      </c>
      <c r="D2" s="17" t="s">
        <v>89</v>
      </c>
      <c r="F2" s="18" t="s">
        <v>90</v>
      </c>
      <c r="H2" s="19" t="s">
        <v>91</v>
      </c>
    </row>
    <row r="3" spans="1:8" ht="15.75">
      <c r="A3" s="17" t="s">
        <v>92</v>
      </c>
      <c r="B3" s="16">
        <v>3800000</v>
      </c>
      <c r="D3" s="20" t="s">
        <v>93</v>
      </c>
      <c r="F3" s="17" t="s">
        <v>94</v>
      </c>
      <c r="H3" s="20" t="s">
        <v>95</v>
      </c>
    </row>
    <row r="4" spans="1:8" ht="15.75">
      <c r="A4" s="5" t="s">
        <v>96</v>
      </c>
      <c r="B4" s="16">
        <v>6890000</v>
      </c>
      <c r="D4" s="18" t="s">
        <v>97</v>
      </c>
      <c r="F4" s="20" t="s">
        <v>98</v>
      </c>
      <c r="H4" s="5"/>
    </row>
    <row r="5" spans="1:8">
      <c r="A5" s="5" t="s">
        <v>99</v>
      </c>
      <c r="B5" s="16">
        <v>7500000</v>
      </c>
      <c r="D5" s="18" t="s">
        <v>100</v>
      </c>
      <c r="F5" s="18" t="s">
        <v>101</v>
      </c>
      <c r="H5" s="18" t="s">
        <v>102</v>
      </c>
    </row>
    <row r="6" spans="1:8">
      <c r="B6" s="16"/>
    </row>
    <row r="7" spans="1:8">
      <c r="A7" s="5" t="s">
        <v>103</v>
      </c>
      <c r="B7" s="16">
        <f>SUM(B2:B5)</f>
        <v>26380000</v>
      </c>
    </row>
    <row r="8" spans="1:8">
      <c r="B8" s="15"/>
    </row>
    <row r="9" spans="1:8">
      <c r="A9" s="5" t="s">
        <v>104</v>
      </c>
      <c r="B9" s="15"/>
    </row>
    <row r="10" spans="1:8">
      <c r="B10" s="15"/>
    </row>
    <row r="11" spans="1:8">
      <c r="A11" s="11" t="s">
        <v>105</v>
      </c>
      <c r="B11" s="15"/>
    </row>
    <row r="12" spans="1:8">
      <c r="A12" s="11" t="s">
        <v>106</v>
      </c>
      <c r="B12" s="15"/>
    </row>
    <row r="13" spans="1:8">
      <c r="B13" s="15"/>
    </row>
    <row r="14" spans="1:8">
      <c r="B14" s="15"/>
    </row>
    <row r="15" spans="1:8">
      <c r="B15" s="15"/>
    </row>
    <row r="16" spans="1:8">
      <c r="B16" s="15"/>
    </row>
    <row r="17" spans="2:2">
      <c r="B17" s="15"/>
    </row>
    <row r="18" spans="2:2">
      <c r="B18" s="15"/>
    </row>
    <row r="19" spans="2:2">
      <c r="B19" s="15"/>
    </row>
    <row r="20" spans="2:2">
      <c r="B20" s="15"/>
    </row>
    <row r="21" spans="2:2" ht="15.75" customHeight="1">
      <c r="B21" s="15"/>
    </row>
    <row r="22" spans="2:2" ht="15.75" customHeight="1">
      <c r="B22" s="15"/>
    </row>
    <row r="23" spans="2:2" ht="15.75" customHeight="1">
      <c r="B23" s="15"/>
    </row>
    <row r="24" spans="2:2" ht="15.75" customHeight="1">
      <c r="B24" s="15"/>
    </row>
    <row r="25" spans="2:2" ht="15.75" customHeight="1">
      <c r="B25" s="15"/>
    </row>
    <row r="26" spans="2:2" ht="15.75" customHeight="1">
      <c r="B26" s="15"/>
    </row>
    <row r="27" spans="2:2" ht="15.75" customHeight="1">
      <c r="B27" s="15"/>
    </row>
    <row r="28" spans="2:2" ht="15.75" customHeight="1">
      <c r="B28" s="15"/>
    </row>
    <row r="29" spans="2:2" ht="15.75" customHeight="1">
      <c r="B29" s="15"/>
    </row>
    <row r="30" spans="2:2" ht="15.75" customHeight="1">
      <c r="B30" s="15"/>
    </row>
    <row r="31" spans="2:2" ht="15.75" customHeight="1">
      <c r="B31" s="15"/>
    </row>
    <row r="32" spans="2:2" ht="15.75" customHeight="1">
      <c r="B32" s="15"/>
    </row>
    <row r="33" spans="2:2" ht="15.75" customHeight="1">
      <c r="B33" s="15"/>
    </row>
    <row r="34" spans="2:2" ht="15.75" customHeight="1">
      <c r="B34" s="15"/>
    </row>
    <row r="35" spans="2:2" ht="15.75" customHeight="1">
      <c r="B35" s="15"/>
    </row>
    <row r="36" spans="2:2" ht="15.75" customHeight="1">
      <c r="B36" s="15"/>
    </row>
    <row r="37" spans="2:2" ht="15.75" customHeight="1">
      <c r="B37" s="15"/>
    </row>
    <row r="38" spans="2:2" ht="15.75" customHeight="1">
      <c r="B38" s="15"/>
    </row>
    <row r="39" spans="2:2" ht="15.75" customHeight="1">
      <c r="B39" s="15"/>
    </row>
    <row r="40" spans="2:2" ht="15.75" customHeight="1">
      <c r="B40" s="15"/>
    </row>
    <row r="41" spans="2:2" ht="15.75" customHeight="1">
      <c r="B41" s="15"/>
    </row>
    <row r="42" spans="2:2" ht="15.75" customHeight="1">
      <c r="B42" s="15"/>
    </row>
    <row r="43" spans="2:2" ht="15.75" customHeight="1">
      <c r="B43" s="15"/>
    </row>
    <row r="44" spans="2:2" ht="15.75" customHeight="1">
      <c r="B44" s="15"/>
    </row>
    <row r="45" spans="2:2" ht="15.75" customHeight="1">
      <c r="B45" s="15"/>
    </row>
    <row r="46" spans="2:2" ht="15.75" customHeight="1">
      <c r="B46" s="15"/>
    </row>
    <row r="47" spans="2:2" ht="15.75" customHeight="1">
      <c r="B47" s="15"/>
    </row>
    <row r="48" spans="2:2" ht="15.75" customHeight="1">
      <c r="B48" s="15"/>
    </row>
    <row r="49" spans="2:2" ht="15.75" customHeight="1">
      <c r="B49" s="15"/>
    </row>
    <row r="50" spans="2:2" ht="15.75" customHeight="1">
      <c r="B50" s="15"/>
    </row>
    <row r="51" spans="2:2" ht="15.75" customHeight="1">
      <c r="B51" s="15"/>
    </row>
    <row r="52" spans="2:2" ht="15.75" customHeight="1">
      <c r="B52" s="15"/>
    </row>
    <row r="53" spans="2:2" ht="15.75" customHeight="1">
      <c r="B53" s="15"/>
    </row>
    <row r="54" spans="2:2" ht="15.75" customHeight="1">
      <c r="B54" s="15"/>
    </row>
    <row r="55" spans="2:2" ht="15.75" customHeight="1">
      <c r="B55" s="15"/>
    </row>
    <row r="56" spans="2:2" ht="15.75" customHeight="1">
      <c r="B56" s="15"/>
    </row>
    <row r="57" spans="2:2" ht="15.75" customHeight="1">
      <c r="B57" s="15"/>
    </row>
    <row r="58" spans="2:2" ht="15.75" customHeight="1">
      <c r="B58" s="15"/>
    </row>
    <row r="59" spans="2:2" ht="15.75" customHeight="1">
      <c r="B59" s="15"/>
    </row>
    <row r="60" spans="2:2" ht="15.75" customHeight="1">
      <c r="B60" s="15"/>
    </row>
    <row r="61" spans="2:2" ht="15.75" customHeight="1">
      <c r="B61" s="15"/>
    </row>
    <row r="62" spans="2:2" ht="15.75" customHeight="1">
      <c r="B62" s="15"/>
    </row>
    <row r="63" spans="2:2" ht="15.75" customHeight="1">
      <c r="B63" s="15"/>
    </row>
    <row r="64" spans="2:2" ht="15.75" customHeight="1">
      <c r="B64" s="15"/>
    </row>
    <row r="65" spans="2:2" ht="15.75" customHeight="1">
      <c r="B65" s="15"/>
    </row>
    <row r="66" spans="2:2" ht="15.75" customHeight="1">
      <c r="B66" s="15"/>
    </row>
    <row r="67" spans="2:2" ht="15.75" customHeight="1">
      <c r="B67" s="15"/>
    </row>
    <row r="68" spans="2:2" ht="15.75" customHeight="1">
      <c r="B68" s="15"/>
    </row>
    <row r="69" spans="2:2" ht="15.75" customHeight="1">
      <c r="B69" s="15"/>
    </row>
    <row r="70" spans="2:2" ht="15.75" customHeight="1">
      <c r="B70" s="15"/>
    </row>
    <row r="71" spans="2:2" ht="15.75" customHeight="1">
      <c r="B71" s="15"/>
    </row>
    <row r="72" spans="2:2" ht="15.75" customHeight="1">
      <c r="B72" s="15"/>
    </row>
    <row r="73" spans="2:2" ht="15.75" customHeight="1">
      <c r="B73" s="15"/>
    </row>
    <row r="74" spans="2:2" ht="15.75" customHeight="1">
      <c r="B74" s="15"/>
    </row>
    <row r="75" spans="2:2" ht="15.75" customHeight="1">
      <c r="B75" s="15"/>
    </row>
    <row r="76" spans="2:2" ht="15.75" customHeight="1">
      <c r="B76" s="15"/>
    </row>
    <row r="77" spans="2:2" ht="15.75" customHeight="1">
      <c r="B77" s="15"/>
    </row>
    <row r="78" spans="2:2" ht="15.75" customHeight="1">
      <c r="B78" s="15"/>
    </row>
    <row r="79" spans="2:2" ht="15.75" customHeight="1">
      <c r="B79" s="15"/>
    </row>
    <row r="80" spans="2:2" ht="15.75" customHeight="1">
      <c r="B80" s="15"/>
    </row>
    <row r="81" spans="2:2" ht="15.75" customHeight="1">
      <c r="B81" s="15"/>
    </row>
    <row r="82" spans="2:2" ht="15.75" customHeight="1">
      <c r="B82" s="15"/>
    </row>
    <row r="83" spans="2:2" ht="15.75" customHeight="1">
      <c r="B83" s="15"/>
    </row>
    <row r="84" spans="2:2" ht="15.75" customHeight="1">
      <c r="B84" s="15"/>
    </row>
    <row r="85" spans="2:2" ht="15.75" customHeight="1">
      <c r="B85" s="15"/>
    </row>
    <row r="86" spans="2:2" ht="15.75" customHeight="1">
      <c r="B86" s="15"/>
    </row>
    <row r="87" spans="2:2" ht="15.75" customHeight="1">
      <c r="B87" s="15"/>
    </row>
    <row r="88" spans="2:2" ht="15.75" customHeight="1">
      <c r="B88" s="15"/>
    </row>
    <row r="89" spans="2:2" ht="15.75" customHeight="1">
      <c r="B89" s="15"/>
    </row>
    <row r="90" spans="2:2" ht="15.75" customHeight="1">
      <c r="B90" s="15"/>
    </row>
    <row r="91" spans="2:2" ht="15.75" customHeight="1">
      <c r="B91" s="15"/>
    </row>
    <row r="92" spans="2:2" ht="15.75" customHeight="1">
      <c r="B92" s="15"/>
    </row>
    <row r="93" spans="2:2" ht="15.75" customHeight="1">
      <c r="B93" s="15"/>
    </row>
    <row r="94" spans="2:2" ht="15.75" customHeight="1">
      <c r="B94" s="15"/>
    </row>
    <row r="95" spans="2:2" ht="15.75" customHeight="1">
      <c r="B95" s="15"/>
    </row>
    <row r="96" spans="2:2" ht="15.75" customHeight="1">
      <c r="B96" s="15"/>
    </row>
    <row r="97" spans="2:2" ht="15.75" customHeight="1">
      <c r="B97" s="15"/>
    </row>
    <row r="98" spans="2:2" ht="15.75" customHeight="1">
      <c r="B98" s="15"/>
    </row>
    <row r="99" spans="2:2" ht="15.75" customHeight="1">
      <c r="B99" s="15"/>
    </row>
    <row r="100" spans="2:2" ht="15.75" customHeight="1">
      <c r="B100" s="15"/>
    </row>
    <row r="101" spans="2:2" ht="15.75" customHeight="1">
      <c r="B101" s="15"/>
    </row>
    <row r="102" spans="2:2" ht="15.75" customHeight="1">
      <c r="B102" s="15"/>
    </row>
    <row r="103" spans="2:2" ht="15.75" customHeight="1">
      <c r="B103" s="15"/>
    </row>
    <row r="104" spans="2:2" ht="15.75" customHeight="1">
      <c r="B104" s="15"/>
    </row>
    <row r="105" spans="2:2" ht="15.75" customHeight="1">
      <c r="B105" s="15"/>
    </row>
    <row r="106" spans="2:2" ht="15.75" customHeight="1">
      <c r="B106" s="15"/>
    </row>
    <row r="107" spans="2:2" ht="15.75" customHeight="1">
      <c r="B107" s="15"/>
    </row>
    <row r="108" spans="2:2" ht="15.75" customHeight="1">
      <c r="B108" s="15"/>
    </row>
    <row r="109" spans="2:2" ht="15.75" customHeight="1">
      <c r="B109" s="15"/>
    </row>
    <row r="110" spans="2:2" ht="15.75" customHeight="1">
      <c r="B110" s="15"/>
    </row>
    <row r="111" spans="2:2" ht="15.75" customHeight="1">
      <c r="B111" s="15"/>
    </row>
    <row r="112" spans="2:2" ht="15.75" customHeight="1">
      <c r="B112" s="15"/>
    </row>
    <row r="113" spans="2:2" ht="15.75" customHeight="1">
      <c r="B113" s="15"/>
    </row>
    <row r="114" spans="2:2" ht="15.75" customHeight="1">
      <c r="B114" s="15"/>
    </row>
    <row r="115" spans="2:2" ht="15.75" customHeight="1">
      <c r="B115" s="15"/>
    </row>
    <row r="116" spans="2:2" ht="15.75" customHeight="1">
      <c r="B116" s="15"/>
    </row>
    <row r="117" spans="2:2" ht="15.75" customHeight="1">
      <c r="B117" s="15"/>
    </row>
    <row r="118" spans="2:2" ht="15.75" customHeight="1">
      <c r="B118" s="15"/>
    </row>
    <row r="119" spans="2:2" ht="15.75" customHeight="1">
      <c r="B119" s="15"/>
    </row>
    <row r="120" spans="2:2" ht="15.75" customHeight="1">
      <c r="B120" s="15"/>
    </row>
    <row r="121" spans="2:2" ht="15.75" customHeight="1">
      <c r="B121" s="15"/>
    </row>
    <row r="122" spans="2:2" ht="15.75" customHeight="1">
      <c r="B122" s="15"/>
    </row>
    <row r="123" spans="2:2" ht="15.75" customHeight="1">
      <c r="B123" s="15"/>
    </row>
    <row r="124" spans="2:2" ht="15.75" customHeight="1">
      <c r="B124" s="15"/>
    </row>
    <row r="125" spans="2:2" ht="15.75" customHeight="1">
      <c r="B125" s="15"/>
    </row>
    <row r="126" spans="2:2" ht="15.75" customHeight="1">
      <c r="B126" s="15"/>
    </row>
    <row r="127" spans="2:2" ht="15.75" customHeight="1">
      <c r="B127" s="15"/>
    </row>
    <row r="128" spans="2:2" ht="15.75" customHeight="1">
      <c r="B128" s="15"/>
    </row>
    <row r="129" spans="2:2" ht="15.75" customHeight="1">
      <c r="B129" s="15"/>
    </row>
    <row r="130" spans="2:2" ht="15.75" customHeight="1">
      <c r="B130" s="15"/>
    </row>
    <row r="131" spans="2:2" ht="15.75" customHeight="1">
      <c r="B131" s="15"/>
    </row>
    <row r="132" spans="2:2" ht="15.75" customHeight="1">
      <c r="B132" s="15"/>
    </row>
    <row r="133" spans="2:2" ht="15.75" customHeight="1">
      <c r="B133" s="15"/>
    </row>
    <row r="134" spans="2:2" ht="15.75" customHeight="1">
      <c r="B134" s="15"/>
    </row>
    <row r="135" spans="2:2" ht="15.75" customHeight="1">
      <c r="B135" s="15"/>
    </row>
    <row r="136" spans="2:2" ht="15.75" customHeight="1">
      <c r="B136" s="15"/>
    </row>
    <row r="137" spans="2:2" ht="15.75" customHeight="1">
      <c r="B137" s="15"/>
    </row>
    <row r="138" spans="2:2" ht="15.75" customHeight="1">
      <c r="B138" s="15"/>
    </row>
    <row r="139" spans="2:2" ht="15.75" customHeight="1">
      <c r="B139" s="15"/>
    </row>
    <row r="140" spans="2:2" ht="15.75" customHeight="1">
      <c r="B140" s="15"/>
    </row>
    <row r="141" spans="2:2" ht="15.75" customHeight="1">
      <c r="B141" s="15"/>
    </row>
    <row r="142" spans="2:2" ht="15.75" customHeight="1">
      <c r="B142" s="15"/>
    </row>
    <row r="143" spans="2:2" ht="15.75" customHeight="1">
      <c r="B143" s="15"/>
    </row>
    <row r="144" spans="2:2" ht="15.75" customHeight="1">
      <c r="B144" s="15"/>
    </row>
    <row r="145" spans="2:2" ht="15.75" customHeight="1">
      <c r="B145" s="15"/>
    </row>
    <row r="146" spans="2:2" ht="15.75" customHeight="1">
      <c r="B146" s="15"/>
    </row>
    <row r="147" spans="2:2" ht="15.75" customHeight="1">
      <c r="B147" s="15"/>
    </row>
    <row r="148" spans="2:2" ht="15.75" customHeight="1">
      <c r="B148" s="15"/>
    </row>
    <row r="149" spans="2:2" ht="15.75" customHeight="1">
      <c r="B149" s="15"/>
    </row>
    <row r="150" spans="2:2" ht="15.75" customHeight="1">
      <c r="B150" s="15"/>
    </row>
    <row r="151" spans="2:2" ht="15.75" customHeight="1">
      <c r="B151" s="15"/>
    </row>
    <row r="152" spans="2:2" ht="15.75" customHeight="1">
      <c r="B152" s="15"/>
    </row>
    <row r="153" spans="2:2" ht="15.75" customHeight="1">
      <c r="B153" s="15"/>
    </row>
    <row r="154" spans="2:2" ht="15.75" customHeight="1">
      <c r="B154" s="15"/>
    </row>
    <row r="155" spans="2:2" ht="15.75" customHeight="1">
      <c r="B155" s="15"/>
    </row>
    <row r="156" spans="2:2" ht="15.75" customHeight="1">
      <c r="B156" s="15"/>
    </row>
    <row r="157" spans="2:2" ht="15.75" customHeight="1">
      <c r="B157" s="15"/>
    </row>
    <row r="158" spans="2:2" ht="15.75" customHeight="1">
      <c r="B158" s="15"/>
    </row>
    <row r="159" spans="2:2" ht="15.75" customHeight="1">
      <c r="B159" s="15"/>
    </row>
    <row r="160" spans="2:2" ht="15.75" customHeight="1">
      <c r="B160" s="15"/>
    </row>
    <row r="161" spans="2:2" ht="15.75" customHeight="1">
      <c r="B161" s="15"/>
    </row>
    <row r="162" spans="2:2" ht="15.75" customHeight="1">
      <c r="B162" s="15"/>
    </row>
    <row r="163" spans="2:2" ht="15.75" customHeight="1">
      <c r="B163" s="15"/>
    </row>
    <row r="164" spans="2:2" ht="15.75" customHeight="1">
      <c r="B164" s="15"/>
    </row>
    <row r="165" spans="2:2" ht="15.75" customHeight="1">
      <c r="B165" s="15"/>
    </row>
    <row r="166" spans="2:2" ht="15.75" customHeight="1">
      <c r="B166" s="15"/>
    </row>
    <row r="167" spans="2:2" ht="15.75" customHeight="1">
      <c r="B167" s="15"/>
    </row>
    <row r="168" spans="2:2" ht="15.75" customHeight="1">
      <c r="B168" s="15"/>
    </row>
    <row r="169" spans="2:2" ht="15.75" customHeight="1">
      <c r="B169" s="15"/>
    </row>
    <row r="170" spans="2:2" ht="15.75" customHeight="1">
      <c r="B170" s="15"/>
    </row>
    <row r="171" spans="2:2" ht="15.75" customHeight="1">
      <c r="B171" s="15"/>
    </row>
    <row r="172" spans="2:2" ht="15.75" customHeight="1">
      <c r="B172" s="15"/>
    </row>
    <row r="173" spans="2:2" ht="15.75" customHeight="1">
      <c r="B173" s="15"/>
    </row>
    <row r="174" spans="2:2" ht="15.75" customHeight="1">
      <c r="B174" s="15"/>
    </row>
    <row r="175" spans="2:2" ht="15.75" customHeight="1">
      <c r="B175" s="15"/>
    </row>
    <row r="176" spans="2:2" ht="15.75" customHeight="1">
      <c r="B176" s="15"/>
    </row>
    <row r="177" spans="2:2" ht="15.75" customHeight="1">
      <c r="B177" s="15"/>
    </row>
    <row r="178" spans="2:2" ht="15.75" customHeight="1">
      <c r="B178" s="15"/>
    </row>
    <row r="179" spans="2:2" ht="15.75" customHeight="1">
      <c r="B179" s="15"/>
    </row>
    <row r="180" spans="2:2" ht="15.75" customHeight="1">
      <c r="B180" s="15"/>
    </row>
    <row r="181" spans="2:2" ht="15.75" customHeight="1">
      <c r="B181" s="15"/>
    </row>
    <row r="182" spans="2:2" ht="15.75" customHeight="1">
      <c r="B182" s="15"/>
    </row>
    <row r="183" spans="2:2" ht="15.75" customHeight="1">
      <c r="B183" s="15"/>
    </row>
    <row r="184" spans="2:2" ht="15.75" customHeight="1">
      <c r="B184" s="15"/>
    </row>
    <row r="185" spans="2:2" ht="15.75" customHeight="1">
      <c r="B185" s="15"/>
    </row>
    <row r="186" spans="2:2" ht="15.75" customHeight="1">
      <c r="B186" s="15"/>
    </row>
    <row r="187" spans="2:2" ht="15.75" customHeight="1">
      <c r="B187" s="15"/>
    </row>
    <row r="188" spans="2:2" ht="15.75" customHeight="1">
      <c r="B188" s="15"/>
    </row>
    <row r="189" spans="2:2" ht="15.75" customHeight="1">
      <c r="B189" s="15"/>
    </row>
    <row r="190" spans="2:2" ht="15.75" customHeight="1">
      <c r="B190" s="15"/>
    </row>
    <row r="191" spans="2:2" ht="15.75" customHeight="1">
      <c r="B191" s="15"/>
    </row>
    <row r="192" spans="2:2" ht="15.75" customHeight="1">
      <c r="B192" s="15"/>
    </row>
    <row r="193" spans="2:2" ht="15.75" customHeight="1">
      <c r="B193" s="15"/>
    </row>
    <row r="194" spans="2:2" ht="15.75" customHeight="1">
      <c r="B194" s="15"/>
    </row>
    <row r="195" spans="2:2" ht="15.75" customHeight="1">
      <c r="B195" s="15"/>
    </row>
    <row r="196" spans="2:2" ht="15.75" customHeight="1">
      <c r="B196" s="15"/>
    </row>
    <row r="197" spans="2:2" ht="15.75" customHeight="1">
      <c r="B197" s="15"/>
    </row>
    <row r="198" spans="2:2" ht="15.75" customHeight="1">
      <c r="B198" s="15"/>
    </row>
    <row r="199" spans="2:2" ht="15.75" customHeight="1">
      <c r="B199" s="15"/>
    </row>
    <row r="200" spans="2:2" ht="15.75" customHeight="1">
      <c r="B200" s="15"/>
    </row>
    <row r="201" spans="2:2" ht="15.75" customHeight="1">
      <c r="B201" s="15"/>
    </row>
    <row r="202" spans="2:2" ht="15.75" customHeight="1">
      <c r="B202" s="15"/>
    </row>
    <row r="203" spans="2:2" ht="15.75" customHeight="1">
      <c r="B203" s="15"/>
    </row>
    <row r="204" spans="2:2" ht="15.75" customHeight="1">
      <c r="B204" s="15"/>
    </row>
    <row r="205" spans="2:2" ht="15.75" customHeight="1">
      <c r="B205" s="15"/>
    </row>
    <row r="206" spans="2:2" ht="15.75" customHeight="1">
      <c r="B206" s="15"/>
    </row>
    <row r="207" spans="2:2" ht="15.75" customHeight="1">
      <c r="B207" s="15"/>
    </row>
    <row r="208" spans="2:2" ht="15.75" customHeight="1">
      <c r="B208" s="15"/>
    </row>
    <row r="209" spans="2:2" ht="15.75" customHeight="1">
      <c r="B209" s="15"/>
    </row>
    <row r="210" spans="2:2" ht="15.75" customHeight="1">
      <c r="B210" s="15"/>
    </row>
    <row r="211" spans="2:2" ht="15.75" customHeight="1">
      <c r="B211" s="15"/>
    </row>
    <row r="212" spans="2:2" ht="15.75" customHeight="1">
      <c r="B212" s="15"/>
    </row>
    <row r="213" spans="2:2" ht="15.75" customHeight="1">
      <c r="B213" s="15"/>
    </row>
    <row r="214" spans="2:2" ht="15.75" customHeight="1">
      <c r="B214" s="15"/>
    </row>
    <row r="215" spans="2:2" ht="15.75" customHeight="1">
      <c r="B215" s="15"/>
    </row>
    <row r="216" spans="2:2" ht="15.75" customHeight="1">
      <c r="B216" s="15"/>
    </row>
    <row r="217" spans="2:2" ht="15.75" customHeight="1">
      <c r="B217" s="15"/>
    </row>
    <row r="218" spans="2:2" ht="15.75" customHeight="1">
      <c r="B218" s="15"/>
    </row>
    <row r="219" spans="2:2" ht="15.75" customHeight="1">
      <c r="B219" s="15"/>
    </row>
    <row r="220" spans="2:2" ht="15.75" customHeight="1">
      <c r="B220" s="15"/>
    </row>
  </sheetData>
  <hyperlinks>
    <hyperlink ref="D3" r:id="rId1"/>
    <hyperlink ref="H3" r:id="rId2"/>
    <hyperlink ref="F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nha az</vt:lpstr>
      <vt:lpstr>bán</vt:lpstr>
      <vt:lpstr>gia thue nha</vt:lpstr>
      <vt:lpstr>vững</vt:lpstr>
      <vt:lpstr>karaoke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2019-07-28T04:41:50Z</dcterms:created>
  <dcterms:modified xsi:type="dcterms:W3CDTF">2022-05-12T13:39:12Z</dcterms:modified>
</cp:coreProperties>
</file>