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Python\Mitsuba Hưng yên\"/>
    </mc:Choice>
  </mc:AlternateContent>
  <xr:revisionPtr revIDLastSave="0" documentId="8_{62D50406-D236-4CB9-84B5-75F9BB0E8DF5}" xr6:coauthVersionLast="47" xr6:coauthVersionMax="47" xr10:uidLastSave="{00000000-0000-0000-0000-000000000000}"/>
  <bookViews>
    <workbookView xWindow="-108" yWindow="-108" windowWidth="23256" windowHeight="12456" xr2:uid="{E1ED5842-91AF-4EC2-9FE8-FD7EFA50CE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" i="1" l="1"/>
  <c r="M1" i="1"/>
  <c r="I27" i="1"/>
  <c r="J27" i="1" s="1"/>
  <c r="L27" i="1" s="1"/>
  <c r="M27" i="1" s="1"/>
  <c r="I26" i="1"/>
  <c r="J26" i="1" s="1"/>
  <c r="L26" i="1" s="1"/>
  <c r="M26" i="1" s="1"/>
  <c r="S5" i="1"/>
  <c r="Q5" i="1"/>
  <c r="W4" i="1"/>
  <c r="W2" i="1"/>
  <c r="I5" i="1"/>
  <c r="O4" i="1"/>
  <c r="O2" i="1"/>
  <c r="C5" i="1"/>
  <c r="A5" i="1"/>
  <c r="I25" i="1"/>
  <c r="J25" i="1" s="1"/>
  <c r="L25" i="1" s="1"/>
  <c r="G4" i="1"/>
  <c r="G2" i="1"/>
  <c r="E1" i="1"/>
  <c r="K5" i="1" l="1"/>
  <c r="M25" i="1"/>
</calcChain>
</file>

<file path=xl/sharedStrings.xml><?xml version="1.0" encoding="utf-8"?>
<sst xmlns="http://schemas.openxmlformats.org/spreadsheetml/2006/main" count="51" uniqueCount="39">
  <si>
    <t>Line 1</t>
  </si>
  <si>
    <t>Status</t>
  </si>
  <si>
    <t>Counter Out</t>
  </si>
  <si>
    <t>taget</t>
  </si>
  <si>
    <t>Line</t>
  </si>
  <si>
    <t>Speed</t>
  </si>
  <si>
    <t>Speed Standard</t>
  </si>
  <si>
    <t>Thời gian máy chạy</t>
  </si>
  <si>
    <t>Thời gian máy dừng</t>
  </si>
  <si>
    <t>Run Time</t>
  </si>
  <si>
    <t>Run Time (min)</t>
  </si>
  <si>
    <t>Downtime (min)</t>
  </si>
  <si>
    <t>A</t>
  </si>
  <si>
    <t>P</t>
  </si>
  <si>
    <t>Q</t>
  </si>
  <si>
    <t>OEE</t>
  </si>
  <si>
    <t>FGs</t>
  </si>
  <si>
    <t>Tager</t>
  </si>
  <si>
    <t>OEE_1</t>
  </si>
  <si>
    <t>Line 2</t>
  </si>
  <si>
    <t>Line 3</t>
  </si>
  <si>
    <t>STT</t>
  </si>
  <si>
    <t>Time</t>
  </si>
  <si>
    <t>05-04-2022 11:56:01</t>
  </si>
  <si>
    <t>05-04-2022 11:56:02</t>
  </si>
  <si>
    <t>05-04-2022 11:56:03</t>
  </si>
  <si>
    <t>05-04-2022 11:56:04</t>
  </si>
  <si>
    <t>05-04-2022 11:56:05</t>
  </si>
  <si>
    <t>05-04-2022 11:56:06</t>
  </si>
  <si>
    <t>05-04-2022 11:56:07</t>
  </si>
  <si>
    <t>05-04-2022 11:56:08</t>
  </si>
  <si>
    <t>05-04-2022 11:56:09</t>
  </si>
  <si>
    <t>05-04-2022 11:56:10</t>
  </si>
  <si>
    <t>05-04-2022 11:56:11</t>
  </si>
  <si>
    <t>05-04-2022 11:56:12</t>
  </si>
  <si>
    <t>05-04-2022 11:56:13</t>
  </si>
  <si>
    <t>05-04-2022 11:56:14</t>
  </si>
  <si>
    <t>05-04-2022 11:56:15</t>
  </si>
  <si>
    <t>05-04-2022 11:56:16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</si>
</sst>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7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7" borderId="7" xfId="0" applyFill="1" applyBorder="1" applyAlignment="1">
      <alignment horizontal="left"/>
    </xf>
    <xf numFmtId="9" fontId="0" fillId="5" borderId="7" xfId="1" applyFont="1" applyFill="1" applyBorder="1" applyAlignment="1">
      <alignment horizontal="left"/>
    </xf>
    <xf numFmtId="9" fontId="0" fillId="5" borderId="7" xfId="1" applyNumberFormat="1" applyFont="1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7" borderId="8" xfId="0" applyFill="1" applyBorder="1" applyAlignment="1">
      <alignment horizontal="left"/>
    </xf>
    <xf numFmtId="9" fontId="0" fillId="5" borderId="8" xfId="1" applyFont="1" applyFill="1" applyBorder="1" applyAlignment="1">
      <alignment horizontal="left"/>
    </xf>
    <xf numFmtId="9" fontId="0" fillId="5" borderId="8" xfId="1" applyNumberFormat="1" applyFont="1" applyFill="1" applyBorder="1" applyAlignment="1">
      <alignment horizontal="left"/>
    </xf>
    <xf numFmtId="0" fontId="0" fillId="7" borderId="10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9" fontId="0" fillId="5" borderId="13" xfId="0" applyNumberFormat="1" applyFill="1" applyBorder="1" applyAlignment="1">
      <alignment horizontal="left"/>
    </xf>
    <xf numFmtId="9" fontId="0" fillId="5" borderId="15" xfId="0" applyNumberFormat="1" applyFill="1" applyBorder="1" applyAlignment="1">
      <alignment horizontal="left"/>
    </xf>
    <xf numFmtId="0" fontId="0" fillId="7" borderId="17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7" borderId="17" xfId="0" applyFill="1" applyBorder="1" applyAlignment="1">
      <alignment horizontal="left"/>
    </xf>
    <xf numFmtId="9" fontId="0" fillId="5" borderId="17" xfId="1" applyFont="1" applyFill="1" applyBorder="1" applyAlignment="1">
      <alignment horizontal="left"/>
    </xf>
    <xf numFmtId="9" fontId="0" fillId="5" borderId="17" xfId="1" applyNumberFormat="1" applyFont="1" applyFill="1" applyBorder="1" applyAlignment="1">
      <alignment horizontal="left"/>
    </xf>
    <xf numFmtId="9" fontId="0" fillId="5" borderId="18" xfId="0" applyNumberFormat="1" applyFill="1" applyBorder="1" applyAlignment="1">
      <alignment horizontal="left"/>
    </xf>
    <xf numFmtId="0" fontId="0" fillId="7" borderId="9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17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taget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Sheet1!$C$25</c:f>
              <c:numCache>
                <c:formatCode>General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E-4651-84D7-8BDC919D2625}"/>
            </c:ext>
          </c:extLst>
        </c:ser>
        <c:ser>
          <c:idx val="2"/>
          <c:order val="1"/>
          <c:tx>
            <c:strRef>
              <c:f>Sheet1!$D$24</c:f>
              <c:strCache>
                <c:ptCount val="1"/>
                <c:pt idx="0">
                  <c:v>Counter Out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5E-4651-84D7-8BDC919D26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Sheet1!$D$25</c:f>
              <c:numCache>
                <c:formatCode>General</c:formatCode>
                <c:ptCount val="1"/>
                <c:pt idx="0">
                  <c:v>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E-4651-84D7-8BDC919D26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Sheet1!$I$25</c:f>
              <c:numCache>
                <c:formatCode>0%</c:formatCode>
                <c:ptCount val="1"/>
                <c:pt idx="0">
                  <c:v>0.83221476510067116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F-41DA-8357-42C968D10DEA}"/>
            </c:ext>
          </c:extLst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Sheet1!$J$25</c:f>
              <c:numCache>
                <c:formatCode>0%</c:formatCode>
                <c:ptCount val="1"/>
                <c:pt idx="0">
                  <c:v>0.85014112903225814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F-41DA-8357-42C968D10DEA}"/>
            </c:ext>
          </c:extLst>
        </c:ser>
        <c:ser>
          <c:idx val="2"/>
          <c:order val="2"/>
          <c:tx>
            <c:strRef>
              <c:f>Sheet1!$K$24</c:f>
              <c:strCache>
                <c:ptCount val="1"/>
                <c:pt idx="0">
                  <c:v>Q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Sheet1!$K$25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F-41DA-8357-42C968D10D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B5-4AD3-A4A4-9EAAA1FDF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Sheet1!$L$24:$M$24</c:f>
              <c:strCache>
                <c:ptCount val="2"/>
                <c:pt idx="0">
                  <c:v>OEE</c:v>
                </c:pt>
                <c:pt idx="1">
                  <c:v>OEE_1</c:v>
                </c:pt>
              </c:strCache>
            </c:strRef>
          </c:cat>
          <c:val>
            <c:numRef>
              <c:f>Sheet1!$L$25:$M$25</c:f>
              <c:numCache>
                <c:formatCode>0%</c:formatCode>
                <c:ptCount val="2"/>
                <c:pt idx="0">
                  <c:v>0.70750000000000013</c:v>
                </c:pt>
                <c:pt idx="1">
                  <c:v>0.29249999999999987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5-4AD3-A4A4-9EAAA1FDF8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taget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Sheet1!$C$26</c:f>
              <c:numCache>
                <c:formatCode>General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B-4979-A964-A9453A9A4B2F}"/>
            </c:ext>
          </c:extLst>
        </c:ser>
        <c:ser>
          <c:idx val="2"/>
          <c:order val="1"/>
          <c:tx>
            <c:strRef>
              <c:f>Sheet1!$D$24</c:f>
              <c:strCache>
                <c:ptCount val="1"/>
                <c:pt idx="0">
                  <c:v>Counter Out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Sheet1!$D$26</c:f>
              <c:numCache>
                <c:formatCode>General</c:formatCode>
                <c:ptCount val="1"/>
                <c:pt idx="0">
                  <c:v>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0B-4979-A964-A9453A9A4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Sheet1!$I$26</c:f>
              <c:numCache>
                <c:formatCode>0%</c:formatCode>
                <c:ptCount val="1"/>
                <c:pt idx="0">
                  <c:v>0.75167785234899331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5-412A-8268-FA1C1A3925FC}"/>
            </c:ext>
          </c:extLst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Sheet1!$J$26</c:f>
              <c:numCache>
                <c:formatCode>0%</c:formatCode>
                <c:ptCount val="1"/>
                <c:pt idx="0">
                  <c:v>0.7908973214285715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5-412A-8268-FA1C1A3925FC}"/>
            </c:ext>
          </c:extLst>
        </c:ser>
        <c:ser>
          <c:idx val="2"/>
          <c:order val="2"/>
          <c:tx>
            <c:strRef>
              <c:f>Sheet1!$K$24</c:f>
              <c:strCache>
                <c:ptCount val="1"/>
                <c:pt idx="0">
                  <c:v>Q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Sheet1!$K$26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5-412A-8268-FA1C1A3925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4C-4FF2-87DC-1CF4E38D5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4C-4FF2-87DC-1CF4E38D5F5F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Sheet1!$M$26</c:f>
              <c:numCache>
                <c:formatCode>0%</c:formatCode>
                <c:ptCount val="1"/>
                <c:pt idx="0">
                  <c:v>0.40549999999999997</c:v>
                </c:pt>
              </c:numCache>
            </c:numRef>
          </c:cat>
          <c:val>
            <c:numRef>
              <c:f>Sheet1!$L$26:$M$26</c:f>
              <c:numCache>
                <c:formatCode>0%</c:formatCode>
                <c:ptCount val="2"/>
                <c:pt idx="0">
                  <c:v>0.59450000000000003</c:v>
                </c:pt>
                <c:pt idx="1">
                  <c:v>0.40549999999999997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4C-4FF2-87DC-1CF4E38D5F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taget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Sheet1!$C$27</c:f>
              <c:numCache>
                <c:formatCode>General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6-4EAE-A2FB-EB8DE00495B6}"/>
            </c:ext>
          </c:extLst>
        </c:ser>
        <c:ser>
          <c:idx val="2"/>
          <c:order val="1"/>
          <c:tx>
            <c:strRef>
              <c:f>Sheet1!$D$24</c:f>
              <c:strCache>
                <c:ptCount val="1"/>
                <c:pt idx="0">
                  <c:v>Counter Out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pcs</c:v>
              </c:pt>
            </c:strLit>
          </c:cat>
          <c:val>
            <c:numRef>
              <c:f>Sheet1!$D$27</c:f>
              <c:numCache>
                <c:formatCode>General</c:formatCode>
                <c:ptCount val="1"/>
                <c:pt idx="0">
                  <c:v>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6-4EAE-A2FB-EB8DE00495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1325487"/>
        <c:axId val="1961326319"/>
      </c:barChart>
      <c:catAx>
        <c:axId val="196132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6319"/>
        <c:crosses val="autoZero"/>
        <c:auto val="1"/>
        <c:lblAlgn val="ctr"/>
        <c:lblOffset val="100"/>
        <c:noMultiLvlLbl val="0"/>
      </c:catAx>
      <c:valAx>
        <c:axId val="196132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Sheet1!$I$24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Sheet1!$J$27</c:f>
              <c:numCache>
                <c:formatCode>0%</c:formatCode>
                <c:ptCount val="1"/>
                <c:pt idx="0">
                  <c:v>0.44594801980198018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5-456B-B0CC-A9813E328497}"/>
            </c:ext>
          </c:extLst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Sheet1!$J$27</c:f>
              <c:numCache>
                <c:formatCode>0%</c:formatCode>
                <c:ptCount val="1"/>
                <c:pt idx="0">
                  <c:v>0.44594801980198018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5-456B-B0CC-A9813E328497}"/>
            </c:ext>
          </c:extLst>
        </c:ser>
        <c:ser>
          <c:idx val="2"/>
          <c:order val="2"/>
          <c:tx>
            <c:strRef>
              <c:f>Sheet1!$K$24</c:f>
              <c:strCache>
                <c:ptCount val="1"/>
                <c:pt idx="0">
                  <c:v>Q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Sheet1!$K$27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5-456B-B0CC-A9813E328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31249247"/>
        <c:axId val="31248831"/>
      </c:barChart>
      <c:catAx>
        <c:axId val="3124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8831"/>
        <c:crosses val="autoZero"/>
        <c:auto val="1"/>
        <c:lblAlgn val="ctr"/>
        <c:lblOffset val="100"/>
        <c:noMultiLvlLbl val="0"/>
      </c:catAx>
      <c:valAx>
        <c:axId val="3124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312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58-44A0-A551-FEF35BDCD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58-44A0-A551-FEF35BDCDA39}"/>
              </c:ext>
            </c:extLst>
          </c:dPt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Sheet1!$L$24:$M$24</c:f>
              <c:strCache>
                <c:ptCount val="2"/>
                <c:pt idx="0">
                  <c:v>OEE</c:v>
                </c:pt>
                <c:pt idx="1">
                  <c:v>OEE_1</c:v>
                </c:pt>
              </c:strCache>
            </c:strRef>
          </c:cat>
          <c:val>
            <c:numRef>
              <c:f>Sheet1!$L$27:$M$27</c:f>
              <c:numCache>
                <c:formatCode>0%</c:formatCode>
                <c:ptCount val="2"/>
                <c:pt idx="0">
                  <c:v>0.33279702970297032</c:v>
                </c:pt>
                <c:pt idx="1">
                  <c:v>0.66720297029702968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8-44A0-A551-FEF35BDCDA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62752</xdr:colOff>
      <xdr:row>12</xdr:row>
      <xdr:rowOff>143436</xdr:rowOff>
    </xdr:from>
    <xdr:to>
      <xdr:col>7</xdr:col>
      <xdr:colOff>528917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2E8C6-79AA-494B-AABF-0B39FF82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62753</xdr:colOff>
      <xdr:row>6</xdr:row>
      <xdr:rowOff>26893</xdr:rowOff>
    </xdr:from>
    <xdr:to>
      <xdr:col>3</xdr:col>
      <xdr:colOff>600635</xdr:colOff>
      <xdr:row>12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D55E3B-AF48-4442-97AB-5D91DB14E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49306</xdr:colOff>
      <xdr:row>4</xdr:row>
      <xdr:rowOff>40342</xdr:rowOff>
    </xdr:from>
    <xdr:to>
      <xdr:col>7</xdr:col>
      <xdr:colOff>537881</xdr:colOff>
      <xdr:row>12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625154-1BDE-4B24-8FEB-E29AE9CD9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62752</xdr:colOff>
      <xdr:row>12</xdr:row>
      <xdr:rowOff>143436</xdr:rowOff>
    </xdr:from>
    <xdr:to>
      <xdr:col>15</xdr:col>
      <xdr:colOff>528917</xdr:colOff>
      <xdr:row>19</xdr:row>
      <xdr:rowOff>44824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9C2F45-51F1-4DC0-AD85-2C7F6A6A1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62753</xdr:colOff>
      <xdr:row>6</xdr:row>
      <xdr:rowOff>26893</xdr:rowOff>
    </xdr:from>
    <xdr:to>
      <xdr:col>11</xdr:col>
      <xdr:colOff>600635</xdr:colOff>
      <xdr:row>12</xdr:row>
      <xdr:rowOff>98612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7CEAA-97BA-4812-82FF-4F05E5FDA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49306</xdr:colOff>
      <xdr:row>4</xdr:row>
      <xdr:rowOff>40342</xdr:rowOff>
    </xdr:from>
    <xdr:to>
      <xdr:col>15</xdr:col>
      <xdr:colOff>537881</xdr:colOff>
      <xdr:row>12</xdr:row>
      <xdr:rowOff>89646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FFE57D-74F1-4BFE-AF47-DE8A8367C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62752</xdr:colOff>
      <xdr:row>12</xdr:row>
      <xdr:rowOff>143436</xdr:rowOff>
    </xdr:from>
    <xdr:to>
      <xdr:col>23</xdr:col>
      <xdr:colOff>528917</xdr:colOff>
      <xdr:row>19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7BD05F-7B13-4FBF-94F6-680496E0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62753</xdr:colOff>
      <xdr:row>6</xdr:row>
      <xdr:rowOff>26893</xdr:rowOff>
    </xdr:from>
    <xdr:to>
      <xdr:col>19</xdr:col>
      <xdr:colOff>600635</xdr:colOff>
      <xdr:row>12</xdr:row>
      <xdr:rowOff>98612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F2590C-668E-4D02-8D87-D03FE0258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49306</xdr:colOff>
      <xdr:row>4</xdr:row>
      <xdr:rowOff>40342</xdr:rowOff>
    </xdr:from>
    <xdr:to>
      <xdr:col>23</xdr:col>
      <xdr:colOff>537881</xdr:colOff>
      <xdr:row>12</xdr:row>
      <xdr:rowOff>89646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59B951-B50E-47D5-8A7E-F63268EAA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6E6C-E53F-4F5F-87D7-7A5FFF377D15}">
  <dimension ref="A1:X47"/>
  <sheetViews>
    <sheetView tabSelected="1" zoomScale="70" zoomScaleNormal="70" workbookViewId="0">
      <selection activeCell="M41" sqref="M41"/>
    </sheetView>
  </sheetViews>
  <sheetFormatPr defaultRowHeight="14.4" x14ac:dyDescent="0.3"/>
  <cols>
    <col min="8" max="8" width="8.88671875" customWidth="1"/>
    <col min="12" max="12" width="10.77734375" bestFit="1" customWidth="1"/>
  </cols>
  <sheetData>
    <row r="1" spans="1:24" ht="14.4" customHeight="1" x14ac:dyDescent="0.3">
      <c r="A1" s="1" t="s">
        <v>0</v>
      </c>
      <c r="B1" s="2"/>
      <c r="C1" s="2"/>
      <c r="D1" s="2"/>
      <c r="E1" s="9" t="str">
        <f>IF(B25=1,"RUNNING","STOP")</f>
        <v>RUNNING</v>
      </c>
      <c r="F1" s="9"/>
      <c r="G1" s="17" t="s">
        <v>10</v>
      </c>
      <c r="H1" s="18"/>
      <c r="I1" s="1" t="s">
        <v>19</v>
      </c>
      <c r="J1" s="2"/>
      <c r="K1" s="2"/>
      <c r="L1" s="2"/>
      <c r="M1" s="9" t="str">
        <f>IF(B26=1,"RUNNING","STOP")</f>
        <v>STOP</v>
      </c>
      <c r="N1" s="9"/>
      <c r="O1" s="17" t="s">
        <v>10</v>
      </c>
      <c r="P1" s="18"/>
      <c r="Q1" s="1" t="s">
        <v>20</v>
      </c>
      <c r="R1" s="2"/>
      <c r="S1" s="2"/>
      <c r="T1" s="2"/>
      <c r="U1" s="9" t="str">
        <f>IF(B27=1,"RUNNING","STOP")</f>
        <v>RUNNING</v>
      </c>
      <c r="V1" s="9"/>
      <c r="W1" s="17" t="s">
        <v>10</v>
      </c>
      <c r="X1" s="18"/>
    </row>
    <row r="2" spans="1:24" ht="14.4" customHeight="1" x14ac:dyDescent="0.3">
      <c r="A2" s="1"/>
      <c r="B2" s="2"/>
      <c r="C2" s="2"/>
      <c r="D2" s="2"/>
      <c r="E2" s="10"/>
      <c r="F2" s="10"/>
      <c r="G2" s="15">
        <f>G25</f>
        <v>124</v>
      </c>
      <c r="H2" s="16"/>
      <c r="I2" s="1"/>
      <c r="J2" s="2"/>
      <c r="K2" s="2"/>
      <c r="L2" s="2"/>
      <c r="M2" s="10"/>
      <c r="N2" s="10"/>
      <c r="O2" s="15">
        <f>O25</f>
        <v>0</v>
      </c>
      <c r="P2" s="16"/>
      <c r="Q2" s="1"/>
      <c r="R2" s="2"/>
      <c r="S2" s="2"/>
      <c r="T2" s="2"/>
      <c r="U2" s="10"/>
      <c r="V2" s="10"/>
      <c r="W2" s="15">
        <f>W25</f>
        <v>0</v>
      </c>
      <c r="X2" s="16"/>
    </row>
    <row r="3" spans="1:24" ht="14.4" customHeight="1" x14ac:dyDescent="0.3">
      <c r="A3" s="1"/>
      <c r="B3" s="2"/>
      <c r="C3" s="2"/>
      <c r="D3" s="2"/>
      <c r="E3" s="10"/>
      <c r="F3" s="10"/>
      <c r="G3" s="19" t="s">
        <v>11</v>
      </c>
      <c r="H3" s="20"/>
      <c r="I3" s="1"/>
      <c r="J3" s="2"/>
      <c r="K3" s="2"/>
      <c r="L3" s="2"/>
      <c r="M3" s="10"/>
      <c r="N3" s="10"/>
      <c r="O3" s="19" t="s">
        <v>11</v>
      </c>
      <c r="P3" s="20"/>
      <c r="Q3" s="1"/>
      <c r="R3" s="2"/>
      <c r="S3" s="2"/>
      <c r="T3" s="2"/>
      <c r="U3" s="10"/>
      <c r="V3" s="10"/>
      <c r="W3" s="19" t="s">
        <v>11</v>
      </c>
      <c r="X3" s="20"/>
    </row>
    <row r="4" spans="1:24" ht="14.4" customHeight="1" x14ac:dyDescent="0.3">
      <c r="A4" s="23" t="s">
        <v>17</v>
      </c>
      <c r="B4" s="24"/>
      <c r="C4" s="27" t="s">
        <v>16</v>
      </c>
      <c r="D4" s="27"/>
      <c r="E4" s="10"/>
      <c r="F4" s="10"/>
      <c r="G4" s="21">
        <f>H25</f>
        <v>25</v>
      </c>
      <c r="H4" s="22"/>
      <c r="I4" s="23" t="s">
        <v>17</v>
      </c>
      <c r="J4" s="24"/>
      <c r="K4" s="27" t="s">
        <v>16</v>
      </c>
      <c r="L4" s="27"/>
      <c r="M4" s="10"/>
      <c r="N4" s="10"/>
      <c r="O4" s="21">
        <f>P25</f>
        <v>0</v>
      </c>
      <c r="P4" s="22"/>
      <c r="Q4" s="23" t="s">
        <v>17</v>
      </c>
      <c r="R4" s="24"/>
      <c r="S4" s="27" t="s">
        <v>16</v>
      </c>
      <c r="T4" s="27"/>
      <c r="U4" s="10"/>
      <c r="V4" s="10"/>
      <c r="W4" s="21">
        <f>X25</f>
        <v>0</v>
      </c>
      <c r="X4" s="22"/>
    </row>
    <row r="5" spans="1:24" x14ac:dyDescent="0.3">
      <c r="A5" s="25">
        <f>C25</f>
        <v>6000</v>
      </c>
      <c r="B5" s="26"/>
      <c r="C5" s="28">
        <f>D25</f>
        <v>4245</v>
      </c>
      <c r="D5" s="28"/>
      <c r="E5" s="3"/>
      <c r="F5" s="3"/>
      <c r="G5" s="3"/>
      <c r="H5" s="4"/>
      <c r="I5" s="25">
        <f>K25</f>
        <v>1</v>
      </c>
      <c r="J5" s="26"/>
      <c r="K5" s="28">
        <f>L25</f>
        <v>0.70750000000000013</v>
      </c>
      <c r="L5" s="28"/>
      <c r="M5" s="3"/>
      <c r="N5" s="3"/>
      <c r="O5" s="3"/>
      <c r="P5" s="4"/>
      <c r="Q5" s="25">
        <f>S25</f>
        <v>0</v>
      </c>
      <c r="R5" s="26"/>
      <c r="S5" s="28">
        <f>T25</f>
        <v>0</v>
      </c>
      <c r="T5" s="28"/>
      <c r="U5" s="3"/>
      <c r="V5" s="3"/>
      <c r="W5" s="3"/>
      <c r="X5" s="4"/>
    </row>
    <row r="6" spans="1:24" x14ac:dyDescent="0.3">
      <c r="A6" s="25"/>
      <c r="B6" s="26"/>
      <c r="C6" s="28"/>
      <c r="D6" s="28"/>
      <c r="E6" s="3"/>
      <c r="F6" s="3"/>
      <c r="G6" s="3"/>
      <c r="H6" s="4"/>
      <c r="I6" s="25"/>
      <c r="J6" s="26"/>
      <c r="K6" s="28"/>
      <c r="L6" s="28"/>
      <c r="M6" s="3"/>
      <c r="N6" s="3"/>
      <c r="O6" s="3"/>
      <c r="P6" s="4"/>
      <c r="Q6" s="25"/>
      <c r="R6" s="26"/>
      <c r="S6" s="28"/>
      <c r="T6" s="28"/>
      <c r="U6" s="3"/>
      <c r="V6" s="3"/>
      <c r="W6" s="3"/>
      <c r="X6" s="4"/>
    </row>
    <row r="7" spans="1:24" x14ac:dyDescent="0.3">
      <c r="A7" s="5"/>
      <c r="B7" s="3"/>
      <c r="C7" s="3"/>
      <c r="D7" s="3"/>
      <c r="E7" s="3"/>
      <c r="F7" s="3"/>
      <c r="G7" s="3"/>
      <c r="H7" s="4"/>
      <c r="I7" s="5"/>
      <c r="J7" s="3"/>
      <c r="K7" s="3"/>
      <c r="L7" s="3"/>
      <c r="M7" s="3"/>
      <c r="N7" s="3"/>
      <c r="O7" s="3"/>
      <c r="P7" s="4"/>
      <c r="Q7" s="5"/>
      <c r="R7" s="3"/>
      <c r="S7" s="3"/>
      <c r="T7" s="3"/>
      <c r="U7" s="3"/>
      <c r="V7" s="3"/>
      <c r="W7" s="3"/>
      <c r="X7" s="4"/>
    </row>
    <row r="8" spans="1:24" x14ac:dyDescent="0.3">
      <c r="A8" s="5"/>
      <c r="B8" s="3"/>
      <c r="C8" s="3"/>
      <c r="D8" s="3"/>
      <c r="E8" s="3"/>
      <c r="F8" s="3"/>
      <c r="G8" s="3"/>
      <c r="H8" s="4"/>
      <c r="I8" s="5"/>
      <c r="J8" s="3"/>
      <c r="K8" s="3"/>
      <c r="L8" s="3"/>
      <c r="M8" s="3"/>
      <c r="N8" s="3"/>
      <c r="O8" s="3"/>
      <c r="P8" s="4"/>
      <c r="Q8" s="5"/>
      <c r="R8" s="3"/>
      <c r="S8" s="3"/>
      <c r="T8" s="3"/>
      <c r="U8" s="3"/>
      <c r="V8" s="3"/>
      <c r="W8" s="3"/>
      <c r="X8" s="4"/>
    </row>
    <row r="9" spans="1:24" x14ac:dyDescent="0.3">
      <c r="A9" s="5"/>
      <c r="B9" s="3"/>
      <c r="C9" s="3"/>
      <c r="D9" s="3"/>
      <c r="E9" s="3"/>
      <c r="F9" s="3"/>
      <c r="G9" s="3"/>
      <c r="H9" s="4"/>
      <c r="I9" s="5"/>
      <c r="J9" s="3"/>
      <c r="K9" s="3"/>
      <c r="L9" s="3"/>
      <c r="M9" s="3"/>
      <c r="N9" s="3"/>
      <c r="O9" s="3"/>
      <c r="P9" s="4"/>
      <c r="Q9" s="5"/>
      <c r="R9" s="3"/>
      <c r="S9" s="3"/>
      <c r="T9" s="3"/>
      <c r="U9" s="3"/>
      <c r="V9" s="3"/>
      <c r="W9" s="3"/>
      <c r="X9" s="4"/>
    </row>
    <row r="10" spans="1:24" x14ac:dyDescent="0.3">
      <c r="A10" s="5"/>
      <c r="B10" s="3"/>
      <c r="C10" s="3"/>
      <c r="D10" s="3"/>
      <c r="E10" s="3"/>
      <c r="F10" s="3"/>
      <c r="G10" s="3"/>
      <c r="H10" s="4"/>
      <c r="I10" s="5"/>
      <c r="J10" s="3"/>
      <c r="K10" s="3"/>
      <c r="L10" s="3"/>
      <c r="M10" s="3"/>
      <c r="N10" s="3"/>
      <c r="O10" s="3"/>
      <c r="P10" s="4"/>
      <c r="Q10" s="5"/>
      <c r="R10" s="3"/>
      <c r="S10" s="3"/>
      <c r="T10" s="3"/>
      <c r="U10" s="3"/>
      <c r="V10" s="3"/>
      <c r="W10" s="3"/>
      <c r="X10" s="4"/>
    </row>
    <row r="11" spans="1:24" x14ac:dyDescent="0.3">
      <c r="A11" s="5"/>
      <c r="B11" s="3"/>
      <c r="C11" s="3"/>
      <c r="D11" s="3"/>
      <c r="E11" s="3"/>
      <c r="F11" s="3"/>
      <c r="G11" s="3"/>
      <c r="H11" s="4"/>
      <c r="I11" s="5"/>
      <c r="J11" s="3"/>
      <c r="K11" s="3"/>
      <c r="L11" s="3"/>
      <c r="M11" s="3"/>
      <c r="N11" s="3"/>
      <c r="O11" s="3"/>
      <c r="P11" s="4"/>
      <c r="Q11" s="5"/>
      <c r="R11" s="3"/>
      <c r="S11" s="3"/>
      <c r="T11" s="3"/>
      <c r="U11" s="3"/>
      <c r="V11" s="3"/>
      <c r="W11" s="3"/>
      <c r="X11" s="4"/>
    </row>
    <row r="12" spans="1:24" x14ac:dyDescent="0.3">
      <c r="A12" s="5"/>
      <c r="B12" s="3"/>
      <c r="C12" s="3"/>
      <c r="D12" s="3"/>
      <c r="E12" s="3"/>
      <c r="F12" s="3"/>
      <c r="G12" s="3"/>
      <c r="H12" s="4"/>
      <c r="I12" s="5"/>
      <c r="J12" s="3"/>
      <c r="K12" s="3"/>
      <c r="L12" s="3"/>
      <c r="M12" s="3"/>
      <c r="N12" s="3"/>
      <c r="O12" s="3"/>
      <c r="P12" s="4"/>
      <c r="Q12" s="5"/>
      <c r="R12" s="3"/>
      <c r="S12" s="3"/>
      <c r="T12" s="3"/>
      <c r="U12" s="3"/>
      <c r="V12" s="3"/>
      <c r="W12" s="3"/>
      <c r="X12" s="4"/>
    </row>
    <row r="13" spans="1:24" x14ac:dyDescent="0.3">
      <c r="A13" s="5"/>
      <c r="B13" s="3"/>
      <c r="C13" s="3"/>
      <c r="D13" s="3"/>
      <c r="E13" s="3"/>
      <c r="F13" s="3"/>
      <c r="G13" s="3"/>
      <c r="H13" s="4"/>
      <c r="I13" s="5"/>
      <c r="J13" s="3"/>
      <c r="K13" s="3"/>
      <c r="L13" s="3"/>
      <c r="M13" s="3"/>
      <c r="N13" s="3"/>
      <c r="O13" s="3"/>
      <c r="P13" s="4"/>
      <c r="Q13" s="5"/>
      <c r="R13" s="3"/>
      <c r="S13" s="3"/>
      <c r="T13" s="3"/>
      <c r="U13" s="3"/>
      <c r="V13" s="3"/>
      <c r="W13" s="3"/>
      <c r="X13" s="4"/>
    </row>
    <row r="14" spans="1:24" x14ac:dyDescent="0.3">
      <c r="A14" s="5"/>
      <c r="B14" s="3"/>
      <c r="C14" s="3"/>
      <c r="D14" s="3"/>
      <c r="E14" s="3"/>
      <c r="F14" s="3"/>
      <c r="G14" s="3"/>
      <c r="H14" s="4"/>
      <c r="I14" s="5"/>
      <c r="J14" s="3"/>
      <c r="K14" s="3"/>
      <c r="L14" s="3"/>
      <c r="M14" s="3"/>
      <c r="N14" s="3"/>
      <c r="O14" s="3"/>
      <c r="P14" s="4"/>
      <c r="Q14" s="5"/>
      <c r="R14" s="3"/>
      <c r="S14" s="3"/>
      <c r="T14" s="3"/>
      <c r="U14" s="3"/>
      <c r="V14" s="3"/>
      <c r="W14" s="3"/>
      <c r="X14" s="4"/>
    </row>
    <row r="15" spans="1:24" x14ac:dyDescent="0.3">
      <c r="A15" s="5"/>
      <c r="B15" s="3"/>
      <c r="C15" s="3"/>
      <c r="D15" s="3"/>
      <c r="E15" s="3"/>
      <c r="F15" s="3"/>
      <c r="G15" s="3"/>
      <c r="H15" s="4"/>
      <c r="I15" s="5"/>
      <c r="J15" s="3"/>
      <c r="K15" s="3"/>
      <c r="L15" s="3"/>
      <c r="M15" s="3"/>
      <c r="N15" s="3"/>
      <c r="O15" s="3"/>
      <c r="P15" s="4"/>
      <c r="Q15" s="5"/>
      <c r="R15" s="3"/>
      <c r="S15" s="3"/>
      <c r="T15" s="3"/>
      <c r="U15" s="3"/>
      <c r="V15" s="3"/>
      <c r="W15" s="3"/>
      <c r="X15" s="4"/>
    </row>
    <row r="16" spans="1:24" x14ac:dyDescent="0.3">
      <c r="A16" s="5"/>
      <c r="B16" s="3"/>
      <c r="C16" s="3"/>
      <c r="D16" s="3"/>
      <c r="E16" s="3"/>
      <c r="F16" s="3"/>
      <c r="G16" s="3"/>
      <c r="H16" s="4"/>
      <c r="I16" s="5"/>
      <c r="J16" s="3"/>
      <c r="K16" s="3"/>
      <c r="L16" s="3"/>
      <c r="M16" s="3"/>
      <c r="N16" s="3"/>
      <c r="O16" s="3"/>
      <c r="P16" s="4"/>
      <c r="Q16" s="5"/>
      <c r="R16" s="3"/>
      <c r="S16" s="3"/>
      <c r="T16" s="3"/>
      <c r="U16" s="3"/>
      <c r="V16" s="3"/>
      <c r="W16" s="3"/>
      <c r="X16" s="4"/>
    </row>
    <row r="17" spans="1:24" x14ac:dyDescent="0.3">
      <c r="A17" s="5"/>
      <c r="B17" s="3"/>
      <c r="C17" s="3"/>
      <c r="D17" s="3"/>
      <c r="E17" s="3"/>
      <c r="F17" s="3"/>
      <c r="G17" s="3"/>
      <c r="H17" s="4"/>
      <c r="I17" s="5"/>
      <c r="J17" s="3"/>
      <c r="K17" s="3"/>
      <c r="L17" s="3"/>
      <c r="M17" s="3"/>
      <c r="N17" s="3"/>
      <c r="O17" s="3"/>
      <c r="P17" s="4"/>
      <c r="Q17" s="5"/>
      <c r="R17" s="3"/>
      <c r="S17" s="3"/>
      <c r="T17" s="3"/>
      <c r="U17" s="3"/>
      <c r="V17" s="3"/>
      <c r="W17" s="3"/>
      <c r="X17" s="4"/>
    </row>
    <row r="18" spans="1:24" x14ac:dyDescent="0.3">
      <c r="A18" s="5"/>
      <c r="B18" s="3"/>
      <c r="C18" s="3"/>
      <c r="D18" s="3"/>
      <c r="E18" s="3"/>
      <c r="F18" s="3"/>
      <c r="G18" s="3"/>
      <c r="H18" s="4"/>
      <c r="I18" s="5"/>
      <c r="J18" s="3"/>
      <c r="K18" s="3"/>
      <c r="L18" s="3"/>
      <c r="M18" s="3"/>
      <c r="N18" s="3"/>
      <c r="O18" s="3"/>
      <c r="P18" s="4"/>
      <c r="Q18" s="5"/>
      <c r="R18" s="3"/>
      <c r="S18" s="3"/>
      <c r="T18" s="3"/>
      <c r="U18" s="3"/>
      <c r="V18" s="3"/>
      <c r="W18" s="3"/>
      <c r="X18" s="4"/>
    </row>
    <row r="19" spans="1:24" x14ac:dyDescent="0.3">
      <c r="A19" s="5"/>
      <c r="B19" s="3"/>
      <c r="C19" s="3"/>
      <c r="D19" s="3"/>
      <c r="E19" s="3"/>
      <c r="F19" s="3"/>
      <c r="G19" s="3"/>
      <c r="H19" s="4"/>
      <c r="I19" s="5"/>
      <c r="J19" s="3"/>
      <c r="K19" s="3"/>
      <c r="L19" s="3"/>
      <c r="M19" s="3"/>
      <c r="N19" s="3"/>
      <c r="O19" s="3"/>
      <c r="P19" s="4"/>
      <c r="Q19" s="5"/>
      <c r="R19" s="3"/>
      <c r="S19" s="3"/>
      <c r="T19" s="3"/>
      <c r="U19" s="3"/>
      <c r="V19" s="3"/>
      <c r="W19" s="3"/>
      <c r="X19" s="4"/>
    </row>
    <row r="20" spans="1:24" ht="15" thickBot="1" x14ac:dyDescent="0.35">
      <c r="A20" s="6"/>
      <c r="B20" s="7"/>
      <c r="C20" s="7"/>
      <c r="D20" s="7"/>
      <c r="E20" s="7"/>
      <c r="F20" s="7"/>
      <c r="G20" s="7"/>
      <c r="H20" s="8"/>
      <c r="I20" s="6"/>
      <c r="J20" s="7"/>
      <c r="K20" s="7"/>
      <c r="L20" s="7"/>
      <c r="M20" s="7"/>
      <c r="N20" s="7"/>
      <c r="O20" s="7"/>
      <c r="P20" s="8"/>
      <c r="Q20" s="6"/>
      <c r="R20" s="7"/>
      <c r="S20" s="7"/>
      <c r="T20" s="7"/>
      <c r="U20" s="7"/>
      <c r="V20" s="7"/>
      <c r="W20" s="7"/>
      <c r="X20" s="8"/>
    </row>
    <row r="21" spans="1:24" s="30" customFormat="1" x14ac:dyDescent="0.3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 s="30" customFormat="1" x14ac:dyDescent="0.3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 s="30" customFormat="1" ht="15" thickBot="1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 s="14" customFormat="1" ht="54.6" customHeight="1" thickBot="1" x14ac:dyDescent="0.35">
      <c r="A24" s="55" t="s">
        <v>4</v>
      </c>
      <c r="B24" s="41" t="s">
        <v>1</v>
      </c>
      <c r="C24" s="42" t="s">
        <v>3</v>
      </c>
      <c r="D24" s="41" t="s">
        <v>2</v>
      </c>
      <c r="E24" s="43" t="s">
        <v>5</v>
      </c>
      <c r="F24" s="44" t="s">
        <v>6</v>
      </c>
      <c r="G24" s="43" t="s">
        <v>7</v>
      </c>
      <c r="H24" s="45" t="s">
        <v>8</v>
      </c>
      <c r="I24" s="45" t="s">
        <v>12</v>
      </c>
      <c r="J24" s="45" t="s">
        <v>13</v>
      </c>
      <c r="K24" s="45" t="s">
        <v>14</v>
      </c>
      <c r="L24" s="45" t="s">
        <v>15</v>
      </c>
      <c r="M24" s="46" t="s">
        <v>18</v>
      </c>
    </row>
    <row r="25" spans="1:24" s="13" customFormat="1" x14ac:dyDescent="0.3">
      <c r="A25" s="56">
        <v>1</v>
      </c>
      <c r="B25" s="36">
        <v>1</v>
      </c>
      <c r="C25" s="37">
        <v>6000</v>
      </c>
      <c r="D25" s="36">
        <v>4245</v>
      </c>
      <c r="E25" s="36">
        <v>30</v>
      </c>
      <c r="F25" s="37">
        <v>40</v>
      </c>
      <c r="G25" s="38">
        <v>124</v>
      </c>
      <c r="H25" s="62">
        <v>25</v>
      </c>
      <c r="I25" s="39">
        <f>G25/(G25+H25)</f>
        <v>0.83221476510067116</v>
      </c>
      <c r="J25" s="39">
        <f>D25/(F25*(G25+I25))</f>
        <v>0.85014112903225814</v>
      </c>
      <c r="K25" s="40">
        <v>1</v>
      </c>
      <c r="L25" s="40">
        <f>K25*J25*I25</f>
        <v>0.70750000000000013</v>
      </c>
      <c r="M25" s="47">
        <f>100%-L25</f>
        <v>0.29249999999999987</v>
      </c>
    </row>
    <row r="26" spans="1:24" x14ac:dyDescent="0.3">
      <c r="A26" s="57">
        <v>2</v>
      </c>
      <c r="B26" s="31">
        <v>0</v>
      </c>
      <c r="C26" s="32">
        <v>8000</v>
      </c>
      <c r="D26" s="31">
        <v>3567</v>
      </c>
      <c r="E26" s="31">
        <v>0</v>
      </c>
      <c r="F26" s="32">
        <v>40</v>
      </c>
      <c r="G26" s="33">
        <v>112</v>
      </c>
      <c r="H26" s="63">
        <v>37</v>
      </c>
      <c r="I26" s="34">
        <f>G26/(G26+H26)</f>
        <v>0.75167785234899331</v>
      </c>
      <c r="J26" s="34">
        <f>D26/(F26*(G26+I26))</f>
        <v>0.7908973214285715</v>
      </c>
      <c r="K26" s="35">
        <v>1</v>
      </c>
      <c r="L26" s="35">
        <f>K26*J26*I26</f>
        <v>0.59450000000000003</v>
      </c>
      <c r="M26" s="48">
        <f>100%-L26</f>
        <v>0.40549999999999997</v>
      </c>
    </row>
    <row r="27" spans="1:24" ht="15" thickBot="1" x14ac:dyDescent="0.35">
      <c r="A27" s="58">
        <v>3</v>
      </c>
      <c r="B27" s="49">
        <v>1</v>
      </c>
      <c r="C27" s="50">
        <v>8000</v>
      </c>
      <c r="D27" s="49">
        <v>2689</v>
      </c>
      <c r="E27" s="49">
        <v>31</v>
      </c>
      <c r="F27" s="50">
        <v>40</v>
      </c>
      <c r="G27" s="51">
        <v>150</v>
      </c>
      <c r="H27" s="64">
        <v>51</v>
      </c>
      <c r="I27" s="52">
        <f>G27/(G27+H27)</f>
        <v>0.74626865671641796</v>
      </c>
      <c r="J27" s="52">
        <f>D27/(F27*(G27+I27))</f>
        <v>0.44594801980198018</v>
      </c>
      <c r="K27" s="53">
        <v>1</v>
      </c>
      <c r="L27" s="53">
        <f>K27*J27*I27</f>
        <v>0.33279702970297032</v>
      </c>
      <c r="M27" s="54">
        <f>100%-L27</f>
        <v>0.66720297029702968</v>
      </c>
    </row>
    <row r="29" spans="1:24" ht="33.6" customHeight="1" x14ac:dyDescent="0.3">
      <c r="A29" s="59" t="s">
        <v>21</v>
      </c>
      <c r="B29" s="11" t="s">
        <v>22</v>
      </c>
      <c r="C29" s="11"/>
      <c r="D29" s="59" t="s">
        <v>4</v>
      </c>
      <c r="E29" s="59" t="s">
        <v>1</v>
      </c>
      <c r="F29" s="59" t="s">
        <v>2</v>
      </c>
      <c r="G29" s="59" t="s">
        <v>5</v>
      </c>
      <c r="H29" s="59" t="s">
        <v>9</v>
      </c>
      <c r="I29" s="59"/>
    </row>
    <row r="30" spans="1:24" x14ac:dyDescent="0.3">
      <c r="A30" s="12">
        <v>1</v>
      </c>
      <c r="B30" s="61" t="s">
        <v>23</v>
      </c>
      <c r="C30" s="60"/>
      <c r="D30" s="12">
        <v>1</v>
      </c>
      <c r="E30" s="12">
        <v>1</v>
      </c>
      <c r="F30" s="12">
        <v>4147</v>
      </c>
      <c r="G30" s="12">
        <v>31</v>
      </c>
      <c r="H30" s="12">
        <v>124</v>
      </c>
      <c r="I30" s="12"/>
    </row>
    <row r="31" spans="1:24" x14ac:dyDescent="0.3">
      <c r="A31" s="12">
        <v>2</v>
      </c>
      <c r="B31" s="61" t="s">
        <v>24</v>
      </c>
      <c r="C31" s="60"/>
      <c r="D31" s="12">
        <v>2</v>
      </c>
      <c r="E31" s="12">
        <v>2</v>
      </c>
      <c r="F31" s="12">
        <v>3567</v>
      </c>
      <c r="G31" s="12">
        <v>0</v>
      </c>
      <c r="H31" s="12">
        <v>112</v>
      </c>
      <c r="I31" s="12"/>
    </row>
    <row r="32" spans="1:24" x14ac:dyDescent="0.3">
      <c r="A32" s="12">
        <v>3</v>
      </c>
      <c r="B32" s="61" t="s">
        <v>25</v>
      </c>
      <c r="C32" s="60"/>
      <c r="D32" s="12">
        <v>3</v>
      </c>
      <c r="E32" s="12">
        <v>1</v>
      </c>
      <c r="F32" s="12">
        <v>2590</v>
      </c>
      <c r="G32" s="12">
        <v>30</v>
      </c>
      <c r="H32" s="12">
        <v>150</v>
      </c>
      <c r="I32" s="12"/>
    </row>
    <row r="33" spans="1:9" x14ac:dyDescent="0.3">
      <c r="A33" s="12">
        <v>4</v>
      </c>
      <c r="B33" s="61" t="s">
        <v>26</v>
      </c>
      <c r="C33" s="60"/>
      <c r="D33" s="12">
        <v>1</v>
      </c>
      <c r="E33" s="12">
        <v>1</v>
      </c>
      <c r="F33" s="12">
        <v>4157</v>
      </c>
      <c r="G33" s="12">
        <v>30</v>
      </c>
      <c r="H33" s="12">
        <v>124</v>
      </c>
      <c r="I33" s="12"/>
    </row>
    <row r="34" spans="1:9" x14ac:dyDescent="0.3">
      <c r="A34" s="12">
        <v>5</v>
      </c>
      <c r="B34" s="61" t="s">
        <v>27</v>
      </c>
      <c r="C34" s="60"/>
      <c r="D34" s="12">
        <v>2</v>
      </c>
      <c r="E34" s="12">
        <v>2</v>
      </c>
      <c r="F34" s="12">
        <v>3567</v>
      </c>
      <c r="G34" s="12">
        <v>0</v>
      </c>
      <c r="H34" s="12">
        <v>112</v>
      </c>
      <c r="I34" s="12"/>
    </row>
    <row r="35" spans="1:9" x14ac:dyDescent="0.3">
      <c r="A35" s="12">
        <v>6</v>
      </c>
      <c r="B35" s="61" t="s">
        <v>28</v>
      </c>
      <c r="C35" s="60"/>
      <c r="D35" s="12">
        <v>3</v>
      </c>
      <c r="E35" s="12">
        <v>1</v>
      </c>
      <c r="F35" s="12">
        <v>2601</v>
      </c>
      <c r="G35" s="12">
        <v>32</v>
      </c>
      <c r="H35" s="12">
        <v>150</v>
      </c>
      <c r="I35" s="12"/>
    </row>
    <row r="36" spans="1:9" x14ac:dyDescent="0.3">
      <c r="A36" s="12">
        <v>7</v>
      </c>
      <c r="B36" s="61" t="s">
        <v>29</v>
      </c>
      <c r="C36" s="60"/>
      <c r="D36" s="12">
        <v>1</v>
      </c>
      <c r="E36" s="12">
        <v>1</v>
      </c>
      <c r="F36" s="12">
        <v>4179</v>
      </c>
      <c r="G36" s="12">
        <v>31</v>
      </c>
      <c r="H36" s="12">
        <v>124</v>
      </c>
      <c r="I36" s="12"/>
    </row>
    <row r="37" spans="1:9" x14ac:dyDescent="0.3">
      <c r="A37" s="12">
        <v>8</v>
      </c>
      <c r="B37" s="61" t="s">
        <v>30</v>
      </c>
      <c r="C37" s="60"/>
      <c r="D37" s="12">
        <v>2</v>
      </c>
      <c r="E37" s="12">
        <v>2</v>
      </c>
      <c r="F37" s="12">
        <v>3567</v>
      </c>
      <c r="G37" s="12">
        <v>0</v>
      </c>
      <c r="H37" s="12">
        <v>112</v>
      </c>
      <c r="I37" s="12"/>
    </row>
    <row r="38" spans="1:9" x14ac:dyDescent="0.3">
      <c r="A38" s="12">
        <v>9</v>
      </c>
      <c r="B38" s="61" t="s">
        <v>31</v>
      </c>
      <c r="C38" s="60"/>
      <c r="D38" s="12">
        <v>3</v>
      </c>
      <c r="E38" s="12">
        <v>1</v>
      </c>
      <c r="F38" s="12">
        <v>2642</v>
      </c>
      <c r="G38" s="12">
        <v>32</v>
      </c>
      <c r="H38" s="12">
        <v>150</v>
      </c>
      <c r="I38" s="12"/>
    </row>
    <row r="39" spans="1:9" x14ac:dyDescent="0.3">
      <c r="A39" s="12">
        <v>10</v>
      </c>
      <c r="B39" s="61" t="s">
        <v>32</v>
      </c>
      <c r="C39" s="60"/>
      <c r="D39" s="12">
        <v>1</v>
      </c>
      <c r="E39" s="12">
        <v>1</v>
      </c>
      <c r="F39" s="12">
        <v>4201</v>
      </c>
      <c r="G39" s="12">
        <v>31</v>
      </c>
      <c r="H39" s="12">
        <v>124</v>
      </c>
      <c r="I39" s="12"/>
    </row>
    <row r="40" spans="1:9" x14ac:dyDescent="0.3">
      <c r="A40" s="12">
        <v>11</v>
      </c>
      <c r="B40" s="61" t="s">
        <v>33</v>
      </c>
      <c r="C40" s="60"/>
      <c r="D40" s="12">
        <v>2</v>
      </c>
      <c r="E40" s="12">
        <v>2</v>
      </c>
      <c r="F40" s="12">
        <v>3567</v>
      </c>
      <c r="G40" s="12">
        <v>0</v>
      </c>
      <c r="H40" s="12">
        <v>112</v>
      </c>
      <c r="I40" s="12"/>
    </row>
    <row r="41" spans="1:9" x14ac:dyDescent="0.3">
      <c r="A41" s="12">
        <v>12</v>
      </c>
      <c r="B41" s="61" t="s">
        <v>34</v>
      </c>
      <c r="C41" s="60"/>
      <c r="D41" s="12">
        <v>3</v>
      </c>
      <c r="E41" s="12">
        <v>1</v>
      </c>
      <c r="F41" s="12">
        <v>2656</v>
      </c>
      <c r="G41" s="12">
        <v>32</v>
      </c>
      <c r="H41" s="12">
        <v>150</v>
      </c>
      <c r="I41" s="12"/>
    </row>
    <row r="42" spans="1:9" x14ac:dyDescent="0.3">
      <c r="A42" s="12">
        <v>13</v>
      </c>
      <c r="B42" s="61" t="s">
        <v>35</v>
      </c>
      <c r="C42" s="60"/>
      <c r="D42" s="12">
        <v>1</v>
      </c>
      <c r="E42" s="12">
        <v>1</v>
      </c>
      <c r="F42" s="12">
        <v>4212</v>
      </c>
      <c r="G42" s="12">
        <v>31</v>
      </c>
      <c r="H42" s="12">
        <v>124</v>
      </c>
      <c r="I42" s="12"/>
    </row>
    <row r="43" spans="1:9" x14ac:dyDescent="0.3">
      <c r="A43" s="12">
        <v>14</v>
      </c>
      <c r="B43" s="61" t="s">
        <v>36</v>
      </c>
      <c r="C43" s="60"/>
      <c r="D43" s="12">
        <v>2</v>
      </c>
      <c r="E43" s="12">
        <v>2</v>
      </c>
      <c r="F43" s="12">
        <v>3567</v>
      </c>
      <c r="G43" s="12">
        <v>0</v>
      </c>
      <c r="H43" s="12">
        <v>112</v>
      </c>
      <c r="I43" s="12"/>
    </row>
    <row r="44" spans="1:9" x14ac:dyDescent="0.3">
      <c r="A44" s="12">
        <v>15</v>
      </c>
      <c r="B44" s="61" t="s">
        <v>37</v>
      </c>
      <c r="C44" s="60"/>
      <c r="D44" s="12">
        <v>3</v>
      </c>
      <c r="E44" s="12">
        <v>1</v>
      </c>
      <c r="F44" s="12">
        <v>2689</v>
      </c>
      <c r="G44" s="12">
        <v>31</v>
      </c>
      <c r="H44" s="12">
        <v>150</v>
      </c>
      <c r="I44" s="12"/>
    </row>
    <row r="45" spans="1:9" x14ac:dyDescent="0.3">
      <c r="A45" s="12">
        <v>16</v>
      </c>
      <c r="B45" s="61" t="s">
        <v>38</v>
      </c>
      <c r="C45" s="60"/>
      <c r="D45" s="12">
        <v>1</v>
      </c>
      <c r="E45" s="12">
        <v>1</v>
      </c>
      <c r="F45" s="12">
        <v>4245</v>
      </c>
      <c r="G45" s="12">
        <v>30</v>
      </c>
      <c r="H45" s="12">
        <v>124</v>
      </c>
      <c r="I45" s="12"/>
    </row>
    <row r="46" spans="1:9" x14ac:dyDescent="0.3">
      <c r="D46" s="12"/>
      <c r="E46" s="12"/>
    </row>
    <row r="47" spans="1:9" x14ac:dyDescent="0.3">
      <c r="D47" s="12"/>
      <c r="E47" s="12"/>
    </row>
  </sheetData>
  <mergeCells count="47">
    <mergeCell ref="B45:C45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Q5:R6"/>
    <mergeCell ref="S5:T6"/>
    <mergeCell ref="B29:C29"/>
    <mergeCell ref="B30:C30"/>
    <mergeCell ref="B31:C31"/>
    <mergeCell ref="B32:C32"/>
    <mergeCell ref="I5:J6"/>
    <mergeCell ref="K5:L6"/>
    <mergeCell ref="Q1:T3"/>
    <mergeCell ref="U1:V4"/>
    <mergeCell ref="W1:X1"/>
    <mergeCell ref="W2:X2"/>
    <mergeCell ref="W3:X3"/>
    <mergeCell ref="Q4:R4"/>
    <mergeCell ref="S4:T4"/>
    <mergeCell ref="W4:X4"/>
    <mergeCell ref="A5:B6"/>
    <mergeCell ref="C5:D6"/>
    <mergeCell ref="I1:L3"/>
    <mergeCell ref="M1:N4"/>
    <mergeCell ref="O1:P1"/>
    <mergeCell ref="O2:P2"/>
    <mergeCell ref="O3:P3"/>
    <mergeCell ref="I4:J4"/>
    <mergeCell ref="K4:L4"/>
    <mergeCell ref="O4:P4"/>
    <mergeCell ref="G1:H1"/>
    <mergeCell ref="G3:H3"/>
    <mergeCell ref="G4:H4"/>
    <mergeCell ref="G2:H2"/>
    <mergeCell ref="E1:F4"/>
    <mergeCell ref="A1:D3"/>
    <mergeCell ref="C4:D4"/>
    <mergeCell ref="A4:B4"/>
  </mergeCells>
  <phoneticPr fontId="5" type="noConversion"/>
  <conditionalFormatting sqref="E1">
    <cfRule type="containsText" dxfId="5" priority="5" operator="containsText" text="STOP">
      <formula>NOT(ISERROR(SEARCH("STOP",E1)))</formula>
    </cfRule>
    <cfRule type="containsText" dxfId="4" priority="6" operator="containsText" text="RUNNING">
      <formula>NOT(ISERROR(SEARCH("RUNNING",E1)))</formula>
    </cfRule>
  </conditionalFormatting>
  <conditionalFormatting sqref="M1">
    <cfRule type="containsText" dxfId="3" priority="3" operator="containsText" text="STOP">
      <formula>NOT(ISERROR(SEARCH("STOP",M1)))</formula>
    </cfRule>
    <cfRule type="containsText" dxfId="2" priority="4" operator="containsText" text="RUNNING">
      <formula>NOT(ISERROR(SEARCH("RUNNING",M1)))</formula>
    </cfRule>
  </conditionalFormatting>
  <conditionalFormatting sqref="U1">
    <cfRule type="containsText" dxfId="1" priority="1" operator="containsText" text="STOP">
      <formula>NOT(ISERROR(SEARCH("STOP",U1)))</formula>
    </cfRule>
    <cfRule type="containsText" dxfId="0" priority="2" operator="containsText" text="RUNNING">
      <formula>NOT(ISERROR(SEARCH("RUNNING",U1)))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 Nguyen</dc:creator>
  <cp:lastModifiedBy>Vang Nguyen</cp:lastModifiedBy>
  <dcterms:created xsi:type="dcterms:W3CDTF">2022-04-05T16:01:47Z</dcterms:created>
  <dcterms:modified xsi:type="dcterms:W3CDTF">2022-04-05T17:03:25Z</dcterms:modified>
</cp:coreProperties>
</file>