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KPI CÁC KHOA PHỤ TRÁCH\KPI - QUÝ IV\"/>
    </mc:Choice>
  </mc:AlternateContent>
  <bookViews>
    <workbookView xWindow="0" yWindow="0" windowWidth="20490" windowHeight="7755"/>
  </bookViews>
  <sheets>
    <sheet name="KPI_BENH VIEN" sheetId="2" r:id="rId1"/>
  </sheets>
  <definedNames>
    <definedName name="_a1" hidden="1">{"'Sheet1'!$L$16"}</definedName>
    <definedName name="_F1" hidden="1">{"'Sheet1'!$L$16"}</definedName>
    <definedName name="_Fill" localSheetId="0" hidden="1">#REF!</definedName>
    <definedName name="_Fill" hidden="1">#REF!</definedName>
    <definedName name="_huy1" hidden="1">{"'Sheet1'!$L$16"}</definedName>
    <definedName name="_Key1" localSheetId="0" hidden="1">#REF!</definedName>
    <definedName name="_Key1" hidden="1">#REF!</definedName>
    <definedName name="_Key2" localSheetId="0" hidden="1">#REF!</definedName>
    <definedName name="_Key2" hidden="1">#REF!</definedName>
    <definedName name="_NSO2" hidden="1">{"'Sheet1'!$L$16"}</definedName>
    <definedName name="_NSO3" hidden="1">{"'Sheet1'!$L$16"}</definedName>
    <definedName name="_Order1" hidden="1">255</definedName>
    <definedName name="_Order2" hidden="1">255</definedName>
    <definedName name="_Sort" localSheetId="0" hidden="1">#REF!</definedName>
    <definedName name="_Sort" hidden="1">#REF!</definedName>
    <definedName name="_sq2" hidden="1">{"'Sheet1'!$L$16"}</definedName>
    <definedName name="_SQ3" hidden="1">{"'Sheet1'!$L$16"}</definedName>
    <definedName name="_T01" localSheetId="0" hidden="1">#REF!</definedName>
    <definedName name="_T01" hidden="1">#REF!</definedName>
    <definedName name="abc" localSheetId="0" hidden="1">#REF!</definedName>
    <definedName name="abc" hidden="1">#REF!</definedName>
    <definedName name="anscount" hidden="1">2</definedName>
    <definedName name="bbb" hidden="1">{"'Sheet1'!$L$16"}</definedName>
    <definedName name="bcong5.03" hidden="1">{"'Sheet1'!$L$16"}</definedName>
    <definedName name="btl" hidden="1">{"'Sheet1'!$L$16"}</definedName>
    <definedName name="chamcongt3" hidden="1">{"'Sheet1'!$L$16"}</definedName>
    <definedName name="chuyen" hidden="1">{"'Sheet1'!$L$16"}</definedName>
    <definedName name="Code" localSheetId="0" hidden="1">#REF!</definedName>
    <definedName name="Code" hidden="1">#REF!</definedName>
    <definedName name="data1" localSheetId="0" hidden="1">#REF!</definedName>
    <definedName name="data1" hidden="1">#REF!</definedName>
    <definedName name="data2" localSheetId="0" hidden="1">#REF!</definedName>
    <definedName name="data2" hidden="1">#REF!</definedName>
    <definedName name="data3" localSheetId="0" hidden="1">#REF!</definedName>
    <definedName name="data3" hidden="1">#REF!</definedName>
    <definedName name="ddd" hidden="1">{"'Sheet1'!$L$16"}</definedName>
    <definedName name="Discount" localSheetId="0" hidden="1">#REF!</definedName>
    <definedName name="Discount" hidden="1">#REF!</definedName>
    <definedName name="display_area_2" localSheetId="0" hidden="1">#REF!</definedName>
    <definedName name="display_area_2" hidden="1">#REF!</definedName>
    <definedName name="DSD" hidden="1">{"'Sheet1'!$L$16"}</definedName>
    <definedName name="dtctnd" hidden="1">{"'Sheet1'!$L$16"}</definedName>
    <definedName name="ExactAddinConnection" hidden="1">"003"</definedName>
    <definedName name="ExactAddinConnection.002" hidden="1">"CPNT01;003;mengtalekk;1"</definedName>
    <definedName name="ExactAddinConnection.003" hidden="1">"CPNT01;006;mengtalekk;1"</definedName>
    <definedName name="ExactAddinReports" hidden="1">2</definedName>
    <definedName name="FCode" localSheetId="0" hidden="1">#REF!</definedName>
    <definedName name="FCode" hidden="1">#REF!</definedName>
    <definedName name="h" hidden="1">{"'Sheet1'!$L$16"}</definedName>
    <definedName name="hanh" hidden="1">{"'Sheet1'!$L$16"}</definedName>
    <definedName name="hanh1" hidden="1">{"'Sheet1'!$L$16"}</definedName>
    <definedName name="HiddenRows" localSheetId="0" hidden="1">#REF!</definedName>
    <definedName name="HiddenRows" hidden="1">#REF!</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hidden="1">{"'Sheet1'!$L$16"}</definedName>
    <definedName name="KHSX" hidden="1">{"'Sheet1'!$L$16"}</definedName>
    <definedName name="khuy" hidden="1">{"'Sheet1'!$L$16"}</definedName>
    <definedName name="khuyen" hidden="1">{"'Sheet1'!$L$16"}</definedName>
    <definedName name="N" hidden="1">{"'Sheet1'!$L$16"}</definedName>
    <definedName name="ngay23" hidden="1">{"'Sheet1'!$L$16"}</definedName>
    <definedName name="OrderTable" localSheetId="0" hidden="1">#REF!</definedName>
    <definedName name="OrderTable" hidden="1">#REF!</definedName>
    <definedName name="PPLSP403" hidden="1">{"'Sheet1'!$L$16"}</definedName>
    <definedName name="_xlnm.Print_Area" localSheetId="0">'KPI_BENH VIEN'!$B$1:$M$43</definedName>
    <definedName name="_xlnm.Print_Titles" localSheetId="0">'KPI_BENH VIEN'!$4:$4</definedName>
    <definedName name="ProdForm" localSheetId="0" hidden="1">#REF!</definedName>
    <definedName name="ProdForm" hidden="1">#REF!</definedName>
    <definedName name="Product" localSheetId="0" hidden="1">#REF!</definedName>
    <definedName name="Product" hidden="1">#REF!</definedName>
    <definedName name="RCArea" localSheetId="0" hidden="1">#REF!</definedName>
    <definedName name="RCArea" hidden="1">#REF!</definedName>
    <definedName name="report" hidden="1">{"'Sheet1'!$L$16"}</definedName>
    <definedName name="report2" hidden="1">{"'Sheet1'!$L$16"}</definedName>
    <definedName name="SAPBEXrevision" hidden="1">7</definedName>
    <definedName name="SAPBEXsysID" hidden="1">"P57"</definedName>
    <definedName name="SAPBEXwbID" hidden="1">"3JX5BV41R2KVEX9FV6LB6ZNYC"</definedName>
    <definedName name="sff" hidden="1">{"'Sheet1'!$L$16"}</definedName>
    <definedName name="soquy" hidden="1">{"'Sheet1'!$L$16"}</definedName>
    <definedName name="SpecialPrice" localSheetId="0" hidden="1">#REF!</definedName>
    <definedName name="SpecialPrice" hidden="1">#REF!</definedName>
    <definedName name="tbl_ProdInfo" localSheetId="0" hidden="1">#REF!</definedName>
    <definedName name="tbl_ProdInfo" hidden="1">#REF!</definedName>
    <definedName name="THAN" hidden="1">{"'Sheet1'!$L$16"}</definedName>
    <definedName name="thuylt" hidden="1">{"'Sheet1'!$L$16"}</definedName>
    <definedName name="truc" hidden="1">{"'Sheet1'!$L$16"}</definedName>
    <definedName name="ungT3" hidden="1">{"'Sheet1'!$L$16"}</definedName>
    <definedName name="VVVVVV" hidden="1">{"'Sheet1'!$L$16"}</definedName>
    <definedName name="zz" hidden="1">{"'Sheet1'!$L$16"}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4" i="2" l="1"/>
  <c r="S24" i="2" s="1"/>
  <c r="Q24" i="2"/>
  <c r="O29" i="2"/>
  <c r="Q29" i="2"/>
  <c r="P28" i="2"/>
  <c r="P21" i="2"/>
  <c r="P15" i="2"/>
  <c r="P9" i="2"/>
  <c r="D34" i="2"/>
  <c r="M28" i="2"/>
  <c r="M21" i="2"/>
  <c r="M15" i="2" s="1"/>
  <c r="M9" i="2"/>
  <c r="M34" i="2" l="1"/>
</calcChain>
</file>

<file path=xl/sharedStrings.xml><?xml version="1.0" encoding="utf-8"?>
<sst xmlns="http://schemas.openxmlformats.org/spreadsheetml/2006/main" count="196" uniqueCount="145">
  <si>
    <t>STT</t>
  </si>
  <si>
    <t>Mục tiêu</t>
  </si>
  <si>
    <t xml:space="preserve">Trọng số </t>
  </si>
  <si>
    <t>Tiêu chí đánh giá (KQ)</t>
  </si>
  <si>
    <t>Cách tính</t>
  </si>
  <si>
    <t>Thời điểm 
ghi nhận kết quả</t>
  </si>
  <si>
    <t>Nguồn chứng minh</t>
  </si>
  <si>
    <t>ĐVT</t>
  </si>
  <si>
    <t>Kế hoạch</t>
  </si>
  <si>
    <t>Thực hiện</t>
  </si>
  <si>
    <t>Hoàn thành</t>
  </si>
  <si>
    <t>KẾT QUẢ</t>
  </si>
  <si>
    <t>TÀI CHÍNH (FINANCIAL)</t>
  </si>
  <si>
    <t>Tỷ lệ tăng tổng doanh thu</t>
  </si>
  <si>
    <t>%</t>
  </si>
  <si>
    <t>Tỷ lệ tăng doanh thu dịch vụ</t>
  </si>
  <si>
    <t xml:space="preserve">Tỷ lệ chênh lệch thu/chi </t>
  </si>
  <si>
    <t xml:space="preserve">Thu nhập tăng thêm cho nhân viên </t>
  </si>
  <si>
    <t>Lần</t>
  </si>
  <si>
    <t>Tỷ lệ xuất toán bảo hiểm y tế</t>
  </si>
  <si>
    <t>Báo cáo quyết toán BHYT</t>
  </si>
  <si>
    <t>KHÁCH HÀNG (CUSTOMER)</t>
  </si>
  <si>
    <t>Tỷ lệ sử dụng giường tiện ích</t>
  </si>
  <si>
    <t>Điểm đánh giá độ hài lòng khách hàng</t>
  </si>
  <si>
    <t>Điểm</t>
  </si>
  <si>
    <t>Mức độ hài lòng của nhân viên đối với bệnh viện đạt tối thiểu 4/5 điểm</t>
  </si>
  <si>
    <t>Điểm đánh giá độ hài lòng CBNV</t>
  </si>
  <si>
    <t xml:space="preserve">Điểm đánh giá chất lượng </t>
  </si>
  <si>
    <t>Số lượng</t>
  </si>
  <si>
    <t>VẬN HÀNH (BUSINESS PROCESSES)</t>
  </si>
  <si>
    <t>Số lượt khám bệnh</t>
  </si>
  <si>
    <t xml:space="preserve">Số lượng </t>
  </si>
  <si>
    <t xml:space="preserve">Công suất sử dụng giường </t>
  </si>
  <si>
    <t>Tỷ lệ phẫu thuật chương trình</t>
  </si>
  <si>
    <t>Tỷ lệ tử vong Toàn bệnh viện &lt; 0.4%</t>
  </si>
  <si>
    <t xml:space="preserve">Tỷ lệ tử vong </t>
  </si>
  <si>
    <t>PHÁT TRIỂN (LEARNING AND GROWTH)</t>
  </si>
  <si>
    <t>Tỷ lệ viên chức được xét tuyển</t>
  </si>
  <si>
    <t>TỔNG:</t>
  </si>
  <si>
    <t xml:space="preserve">Người lập </t>
  </si>
  <si>
    <t xml:space="preserve">Xem xét </t>
  </si>
  <si>
    <t xml:space="preserve">Phê duyệt </t>
  </si>
  <si>
    <t>Giám đốc Bệnh  viện</t>
  </si>
  <si>
    <t>Ngày ....../....../......</t>
  </si>
  <si>
    <t>Ngày  ....../....../......</t>
  </si>
  <si>
    <t>KQ &gt;= 4.2 điểm: KPI= KQ/4.5*100%
KQ &lt; 4.2 điểm: KPI=0%</t>
  </si>
  <si>
    <t>số lượng</t>
  </si>
  <si>
    <t xml:space="preserve">Số lượng chuyên khoa sâu đưa vào vận hành trong năm </t>
  </si>
  <si>
    <t>Báo cáo QLCL</t>
  </si>
  <si>
    <t>Báo cáo TCCB</t>
  </si>
  <si>
    <t>Số lượng NCKH được công nhận</t>
  </si>
  <si>
    <t>BỆNH VIỆN NHI ĐỒNG THÀNH PHỐ</t>
  </si>
  <si>
    <t>KẾT QUẢ NĂM 2019</t>
  </si>
  <si>
    <t>39,2%</t>
  </si>
  <si>
    <t>51,3%</t>
  </si>
  <si>
    <t>849 giường(60,5%); 1000(51,3%);  (ngày giường điều trị của giường tiện ích*100)/(152*182)= (6969*100)/(152*182)</t>
  </si>
  <si>
    <t>tổng số vc -(vc+HDD68); Tổng số vc đạt xét tuyển</t>
  </si>
  <si>
    <t>15 SCYK/525,907 lượt KCB *100 = 0.00285 %</t>
  </si>
  <si>
    <t xml:space="preserve">48 (gồm 5 NCKK, 43 Sáng kiến cải tiến mới có kế hoạch ứng dụng, chưa quyết định ứng dụng) </t>
  </si>
  <si>
    <t>Chưa thực hiện được: Xạ trị, thận nhân tạo, công tác ghép thận</t>
  </si>
  <si>
    <t>Quý I: 2.19; II: 1.67; III: 1.67, IV: 1.67 (Quý 3, 4 ước tính). Trung bình 1.76</t>
  </si>
  <si>
    <t>KHOA, PHÒNG PHỤ TRÁCH</t>
  </si>
  <si>
    <t>KQ &gt;= 3.72 điểm: KPI=KQ/4*100%
KQ &lt; 3.72 điểm: KPI=0%</t>
  </si>
  <si>
    <t>Báo cáo KHTH</t>
  </si>
  <si>
    <t>Tất cà các phòng, Khoa</t>
  </si>
  <si>
    <t>TCKT, HCQT, Dược, TTB, KHTH</t>
  </si>
  <si>
    <t>TCKT, QLCL, CTXH, CNTT, CDT, ĐD</t>
  </si>
  <si>
    <t>TCKT, TCCB, ĐD</t>
  </si>
  <si>
    <t xml:space="preserve">TCKT,CNTT,KHTH, Dược, TTB, ĐD </t>
  </si>
  <si>
    <t>KHTH, ĐD, TCCB, tất cả các khoa trừ cấp cứu</t>
  </si>
  <si>
    <t>Ngoại TH, Niệu, CTCH, Lồng ngực TM, Nôị Ngoại tK, TMH, RHM, Mắt, Ung bướu</t>
  </si>
  <si>
    <t>KHTH, khoa liên quan, TCCB, ĐD, Duoc, TTB, HCQT, CNTT</t>
  </si>
  <si>
    <t>TCKT , Tất cà các phòng, Khoa (Trọng số&lt;=20%)</t>
  </si>
  <si>
    <t>Quý</t>
  </si>
  <si>
    <t>Tháng</t>
  </si>
  <si>
    <t>Số lượng nghỉ việc trong năm/tổng số nhân viên ngày 31/12/2019)</t>
  </si>
  <si>
    <t>KHTH, all Khoa (trừ cấp cứu, Hồi sức TC, HS Ngoại, HS Tim, PTGMHS)</t>
  </si>
  <si>
    <t>KHTH, PK, CTXH, QLCL, tất cả các khoa</t>
  </si>
  <si>
    <t>QLCL, CNTT,  tất cả các khoa</t>
  </si>
  <si>
    <t>TCCB, tất cả các khoa phòng</t>
  </si>
  <si>
    <t>CĐT, tất cả các khoa phòng</t>
  </si>
  <si>
    <t>CDT, KHTH, TCCB, ĐD,tất cả các khoa phòng</t>
  </si>
  <si>
    <t>KẾT QUẢ NĂM 2020</t>
  </si>
  <si>
    <t>KHTH, ĐD, tKhoa Câp cứu, HSTC CD, Hoi suc tim, HS Ngoại, HSSS vả sơ sinh</t>
  </si>
  <si>
    <t>Đảm bảo tỉ lệ 25% đối tượng khám  phòng khám siêu nhân</t>
  </si>
  <si>
    <t>Tỉ lệ BN đến khám</t>
  </si>
  <si>
    <t>KHTH, PK, CTXH, QLCL, Dược, tất cả các khoa LS và CLS</t>
  </si>
  <si>
    <t>QLCL, TCCB, PK, CTXH, ĐD, Tất cả các khoa LS và CLS</t>
  </si>
  <si>
    <t>51,74%</t>
  </si>
  <si>
    <t>69,23%</t>
  </si>
  <si>
    <t>85,29%</t>
  </si>
  <si>
    <t>1,59</t>
  </si>
  <si>
    <t>1,66%</t>
  </si>
  <si>
    <t>Báo cáo TCKT</t>
  </si>
  <si>
    <t>Báo cáo CDT</t>
  </si>
  <si>
    <t xml:space="preserve">Đảm bảo tỉ lệ 28% đối tượng khám PK Robot </t>
  </si>
  <si>
    <t>KQ &lt; 25%: KPI=0%
KQ&gt;=25%: KPI=KQ/28%*100%</t>
  </si>
  <si>
    <t>90% nhân viên tham gia các khoá huấn luyện, đào tạo theo chuyên đề bắt buộc có sự phê duyệt của BGĐ theo kế hoạch, hoặc tham dự Hội Nghị theo kế hoạch phê duyệt bởi BGĐ</t>
  </si>
  <si>
    <t>Tỷ lệ Nhân viên tham dự huấn luyện, đạo tạo</t>
  </si>
  <si>
    <t>Báo cáo CDT, DD, TCCB, KHTH</t>
  </si>
  <si>
    <t>Mức độ hài lòng của bệnh nhân nội &amp; ngoại trú đối với Bệnh viện đạt tối thiểu 4.5/5 điểm</t>
  </si>
  <si>
    <t>KQ &lt; 0.45%: KPI=0.4%/KQ*100%
KQ &gt;= 0.45%: KPI=0%</t>
  </si>
  <si>
    <t>Tỉ lệ nghỉ việc &lt;5%</t>
  </si>
  <si>
    <t>KQ&gt;5%: KPI =0%;
KPI=KQ/5%*100%</t>
  </si>
  <si>
    <t xml:space="preserve">
KPI=KQ/90%*100%</t>
  </si>
  <si>
    <t>114174/60285</t>
  </si>
  <si>
    <t>115575/81002</t>
  </si>
  <si>
    <t>74 SKCT</t>
  </si>
  <si>
    <t>KQ &lt; 23%: KPI=0%
KQ&gt;=23%: KPI=KQ/25%*100%</t>
  </si>
  <si>
    <t>300</t>
  </si>
  <si>
    <t>30/9/2020</t>
  </si>
  <si>
    <t>KQ &lt; 90%: KPI=0%
KQ &gt;= 90%: KPI=KQ/90%*100%</t>
  </si>
  <si>
    <t>Công suất giường tiện ích lớn hơn 60% so với số giường tiện ích chỉ tiêu được giao</t>
  </si>
  <si>
    <t>KPI=KQ/60%*100%</t>
  </si>
  <si>
    <r>
      <t xml:space="preserve">Công suất sử dụng giường lớn hơn </t>
    </r>
    <r>
      <rPr>
        <i/>
        <sz val="12"/>
        <color rgb="FFFF0000"/>
        <rFont val="Cambria"/>
        <family val="1"/>
      </rPr>
      <t>80% so vớ</t>
    </r>
    <r>
      <rPr>
        <i/>
        <sz val="12"/>
        <color theme="1"/>
        <rFont val="Cambria"/>
        <family val="1"/>
      </rPr>
      <t>i số giường chỉ tiêu được giao</t>
    </r>
  </si>
  <si>
    <r>
      <t>Đảm bảo số lượt bệnh nhân khám</t>
    </r>
    <r>
      <rPr>
        <i/>
        <sz val="12"/>
        <color rgb="FFFF0000"/>
        <rFont val="Cambria"/>
        <family val="1"/>
      </rPr>
      <t xml:space="preserve"> đạt 1.600 </t>
    </r>
    <r>
      <rPr>
        <i/>
        <sz val="12"/>
        <color theme="1"/>
        <rFont val="Cambria"/>
        <family val="1"/>
      </rPr>
      <t>lượt/ngày.</t>
    </r>
  </si>
  <si>
    <r>
      <t>KPI=KQ/</t>
    </r>
    <r>
      <rPr>
        <i/>
        <sz val="12"/>
        <color rgb="FFFF0000"/>
        <rFont val="Cambria"/>
        <family val="1"/>
      </rPr>
      <t>1600</t>
    </r>
    <r>
      <rPr>
        <i/>
        <sz val="12"/>
        <color theme="1"/>
        <rFont val="Cambria"/>
        <family val="1"/>
      </rPr>
      <t>*100%</t>
    </r>
  </si>
  <si>
    <t>Phẫu thuật chương trình đạt 17% so với kế hoạch 2020</t>
  </si>
  <si>
    <r>
      <t xml:space="preserve">KPI=KQ/17%*100%
</t>
    </r>
    <r>
      <rPr>
        <b/>
        <i/>
        <sz val="12"/>
        <color rgb="FFFF0000"/>
        <rFont val="Cambria"/>
        <family val="1"/>
      </rPr>
      <t>(KPI max: 200%)</t>
    </r>
  </si>
  <si>
    <t>Tỷ lệ sự không phù hợp</t>
  </si>
  <si>
    <t>Tỷ lệ báo cáo sự không phù hợp (Sự không phù hợp và Sự cố y khoa) &gt; 300 ca/Quý</t>
  </si>
  <si>
    <t>Có 10 đề tài NCKH (nghiệm thu), 06 NCKH xét duyệt và 05 SKCT được duyệt.</t>
  </si>
  <si>
    <t>Ngày 01/10/2020</t>
  </si>
  <si>
    <t>I. ĐÁNH GIÁ TOÀN DIỆN</t>
  </si>
  <si>
    <t>II. MỤC TIÊU KHOA/PHÒNG</t>
  </si>
  <si>
    <t>KPI NGOẠI THẦN KINH - QUÝ IV NĂM 2020</t>
  </si>
  <si>
    <t>Tổng Doanh thu đạt 44.9 % so với kế hoạch 2020</t>
  </si>
  <si>
    <t>Doanh thu dịch vụ đạt 45.7% so với kế hoạch 2020</t>
  </si>
  <si>
    <t>Tỷ lệ chênh lệch thu/chi đạt 55.5% so với kế hoạch 2020</t>
  </si>
  <si>
    <t>Thu nhập tăng thêm cho nhân viên đạt 44.1% so với kế hoạch 2020</t>
  </si>
  <si>
    <t>Tỷ lệ xuất toán bảo hiểm y tế &lt; 0.9% của Quý 3 năm 2020</t>
  </si>
  <si>
    <t>KPI=KQ/44.9%*100%</t>
  </si>
  <si>
    <t>KPI=KQ/45.7%*100%</t>
  </si>
  <si>
    <t>KPI=KQ/55.5%*100%</t>
  </si>
  <si>
    <t>KPI=KQ/44.1%*100%</t>
  </si>
  <si>
    <t>KQ &gt;0.9%: KPI=0%
KQ&lt;=0.9%: KPI=0.9%/KQ*100%</t>
  </si>
  <si>
    <t>44.1%</t>
  </si>
  <si>
    <t>Điểm đánh giá chất lượng Bệnh viện tối thiểu đạt 4.4/5 điểm (hoặc nằm trong top 10 BV của Thành phố)</t>
  </si>
  <si>
    <t>KQ &lt; 4 điểm: KPI=0%
KQ &gt;= 4 điểm: KPI=KQ/4.4*100%</t>
  </si>
  <si>
    <t>KQ &gt;=300: KPI=KQ/300*100%
KQ &lt; 300: KPI=0%</t>
  </si>
  <si>
    <t xml:space="preserve">Tỷ lệ viên chức/tổng số lao động hiện có lớn hơn 28% </t>
  </si>
  <si>
    <t>KQ&lt; 28%: KPI=0%
KQ&gt;= 28%: KPI=KQ/28%*100%</t>
  </si>
  <si>
    <t>KPI=KQ (NCKH)/10*100%;
KPI=KQ (Bài báo+ Đề tài)/3*100%
Cộng Kết quả chia đôi</t>
  </si>
  <si>
    <t>Triển khai 02 ca phẫu thuật cắt rễ thần kinh trong bại não  đạt 100% so với quý III.2020</t>
  </si>
  <si>
    <t>KQ&lt; 2: KPI=0%
KPI=KQ/2*100%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</si>
</sst>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
  </numFmts>
  <fonts count="33" x14ac:knownFonts="1">
    <font>
      <sz val="11"/>
      <color theme="1"/>
      <name val="Calibri"/>
      <family val="2"/>
      <scheme val="minor"/>
    </font>
    <font>
      <sz val="11"/>
      <color theme="1"/>
      <name val="Times New Roman"/>
      <family val="2"/>
    </font>
    <font>
      <sz val="10"/>
      <name val="Cambria"/>
      <family val="1"/>
    </font>
    <font>
      <sz val="11"/>
      <color theme="1"/>
      <name val="Calibri"/>
      <family val="2"/>
      <scheme val="minor"/>
    </font>
    <font>
      <b/>
      <sz val="12"/>
      <name val="Cambria"/>
      <family val="1"/>
    </font>
    <font>
      <sz val="12"/>
      <name val="Cambria"/>
      <family val="1"/>
    </font>
    <font>
      <sz val="11"/>
      <color indexed="8"/>
      <name val="Calibri"/>
      <family val="2"/>
    </font>
    <font>
      <i/>
      <sz val="12"/>
      <color theme="1"/>
      <name val="Cambria"/>
      <family val="1"/>
    </font>
    <font>
      <sz val="12"/>
      <color rgb="FFFF0000"/>
      <name val="Cambria"/>
      <family val="1"/>
    </font>
    <font>
      <b/>
      <sz val="12"/>
      <color theme="1"/>
      <name val="Cambria"/>
      <family val="1"/>
    </font>
    <font>
      <sz val="12"/>
      <color theme="1"/>
      <name val="Cambria"/>
      <family val="1"/>
    </font>
    <font>
      <b/>
      <i/>
      <sz val="12"/>
      <color rgb="FFFF0000"/>
      <name val="Cambria"/>
      <family val="1"/>
    </font>
    <font>
      <sz val="10"/>
      <color rgb="FF0000FF"/>
      <name val="Cambria"/>
      <family val="1"/>
    </font>
    <font>
      <b/>
      <sz val="12"/>
      <color rgb="FF0000FF"/>
      <name val="Cambria"/>
      <family val="1"/>
    </font>
    <font>
      <i/>
      <sz val="12"/>
      <color rgb="FF0000FF"/>
      <name val="Cambria"/>
      <family val="1"/>
    </font>
    <font>
      <sz val="12"/>
      <color rgb="FF0000FF"/>
      <name val="Cambria"/>
      <family val="1"/>
    </font>
    <font>
      <b/>
      <sz val="12"/>
      <color rgb="FFC00000"/>
      <name val="Cambria"/>
      <family val="1"/>
    </font>
    <font>
      <b/>
      <sz val="10"/>
      <color rgb="FFC00000"/>
      <name val="Cambria"/>
      <family val="1"/>
    </font>
    <font>
      <b/>
      <i/>
      <sz val="12"/>
      <color rgb="FFC00000"/>
      <name val="Cambria"/>
      <family val="1"/>
    </font>
    <font>
      <u/>
      <sz val="11"/>
      <color theme="10"/>
      <name val="Calibri"/>
      <family val="2"/>
      <scheme val="minor"/>
    </font>
    <font>
      <u/>
      <sz val="11"/>
      <color theme="11"/>
      <name val="Calibri"/>
      <family val="2"/>
      <scheme val="minor"/>
    </font>
    <font>
      <i/>
      <sz val="12"/>
      <color rgb="FF000000"/>
      <name val="Cambria"/>
      <family val="1"/>
    </font>
    <font>
      <i/>
      <sz val="12"/>
      <color rgb="FFFF0000"/>
      <name val="Cambria"/>
      <family val="1"/>
    </font>
    <font>
      <b/>
      <sz val="10"/>
      <name val="Cambria"/>
      <family val="1"/>
    </font>
    <font>
      <i/>
      <sz val="10"/>
      <color rgb="FF000000"/>
      <name val="Cambria"/>
      <family val="1"/>
    </font>
    <font>
      <sz val="18"/>
      <name val="Times New Roman"/>
      <family val="1"/>
    </font>
    <font>
      <b/>
      <sz val="18"/>
      <color rgb="FFFF0000"/>
      <name val="Times New Roman"/>
      <family val="1"/>
    </font>
    <font>
      <b/>
      <sz val="18"/>
      <color rgb="FFC00000"/>
      <name val="Times New Roman"/>
      <family val="1"/>
    </font>
    <font>
      <sz val="18"/>
      <color rgb="FF0000FF"/>
      <name val="Times New Roman"/>
      <family val="1"/>
    </font>
    <font>
      <sz val="18"/>
      <color theme="1"/>
      <name val="Times New Roman"/>
      <family val="1"/>
    </font>
    <font>
      <b/>
      <sz val="18"/>
      <color rgb="FF0070C0"/>
      <name val="Times New Roman"/>
      <family val="1"/>
    </font>
    <font>
      <b/>
      <i/>
      <sz val="18"/>
      <color theme="1"/>
      <name val="Times New Roman"/>
      <family val="1"/>
    </font>
    <font>
      <b/>
      <sz val="18"/>
      <color rgb="FF0000FF"/>
      <name val="Times New Roman"/>
      <family val="1"/>
    </font>
  </fonts>
  <fills count="11">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rgb="FFFFF7D9"/>
        <bgColor indexed="64"/>
      </patternFill>
    </fill>
    <fill>
      <patternFill patternType="solid">
        <fgColor theme="7" tint="0.79998168889431442"/>
        <bgColor indexed="64"/>
      </patternFill>
    </fill>
    <fill>
      <patternFill patternType="solid">
        <fgColor indexed="9"/>
        <bgColor indexed="64"/>
      </patternFill>
    </fill>
    <fill>
      <patternFill patternType="solid">
        <fgColor rgb="FFFFF7D9"/>
        <bgColor rgb="FF000000"/>
      </patternFill>
    </fill>
    <fill>
      <patternFill patternType="solid">
        <fgColor theme="8" tint="0.79998168889431442"/>
        <bgColor indexed="64"/>
      </patternFill>
    </fill>
    <fill>
      <patternFill patternType="solid">
        <fgColor theme="7" tint="0.79998168889431442"/>
        <bgColor rgb="FF000000"/>
      </patternFill>
    </fill>
    <fill>
      <patternFill patternType="solid">
        <fgColor rgb="FFFFFFCC"/>
        <bgColor indexed="64"/>
      </patternFill>
    </fill>
  </fills>
  <borders count="39">
    <border>
      <left/>
      <right/>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top/>
      <bottom/>
      <diagonal/>
    </border>
    <border>
      <left/>
      <right/>
      <top/>
      <bottom style="thin">
        <color theme="0" tint="-0.34998626667073579"/>
      </bottom>
      <diagonal/>
    </border>
    <border>
      <left/>
      <right/>
      <top/>
      <bottom style="thin">
        <color theme="0" tint="-0.249977111117893"/>
      </bottom>
      <diagonal/>
    </border>
    <border>
      <left/>
      <right style="thin">
        <color auto="1"/>
      </right>
      <top/>
      <bottom style="thin">
        <color theme="0" tint="-0.249977111117893"/>
      </bottom>
      <diagonal/>
    </border>
    <border>
      <left/>
      <right/>
      <top/>
      <bottom style="hair">
        <color theme="0" tint="-0.249977111117893"/>
      </bottom>
      <diagonal/>
    </border>
    <border>
      <left style="hair">
        <color theme="0" tint="-0.249977111117893"/>
      </left>
      <right style="thin">
        <color auto="1"/>
      </right>
      <top/>
      <bottom style="hair">
        <color theme="0" tint="-0.249977111117893"/>
      </bottom>
      <diagonal/>
    </border>
    <border>
      <left style="hair">
        <color theme="0" tint="-0.249977111117893"/>
      </left>
      <right style="hair">
        <color theme="0" tint="-0.249977111117893"/>
      </right>
      <top style="thin">
        <color theme="0" tint="-0.249977111117893"/>
      </top>
      <bottom style="hair">
        <color theme="0" tint="-0.249977111117893"/>
      </bottom>
      <diagonal/>
    </border>
    <border>
      <left style="hair">
        <color theme="0" tint="-0.249977111117893"/>
      </left>
      <right style="hair">
        <color theme="0" tint="-0.249977111117893"/>
      </right>
      <top style="hair">
        <color theme="0" tint="-0.249977111117893"/>
      </top>
      <bottom style="hair">
        <color theme="0" tint="-0.249977111117893"/>
      </bottom>
      <diagonal/>
    </border>
    <border>
      <left style="hair">
        <color theme="0" tint="-0.249977111117893"/>
      </left>
      <right style="hair">
        <color theme="0" tint="-0.249977111117893"/>
      </right>
      <top style="hair">
        <color theme="0" tint="-0.249977111117893"/>
      </top>
      <bottom style="thin">
        <color theme="0" tint="-0.249977111117893"/>
      </bottom>
      <diagonal/>
    </border>
    <border>
      <left style="hair">
        <color theme="0" tint="-0.249977111117893"/>
      </left>
      <right style="thin">
        <color auto="1"/>
      </right>
      <top style="thin">
        <color theme="0" tint="-0.249977111117893"/>
      </top>
      <bottom style="hair">
        <color theme="0" tint="-0.249977111117893"/>
      </bottom>
      <diagonal/>
    </border>
    <border>
      <left/>
      <right/>
      <top style="hair">
        <color theme="0" tint="-0.249977111117893"/>
      </top>
      <bottom style="hair">
        <color theme="0" tint="-0.249977111117893"/>
      </bottom>
      <diagonal/>
    </border>
    <border>
      <left style="hair">
        <color theme="0" tint="-0.249977111117893"/>
      </left>
      <right style="thin">
        <color auto="1"/>
      </right>
      <top style="hair">
        <color theme="0" tint="-0.249977111117893"/>
      </top>
      <bottom style="hair">
        <color theme="0" tint="-0.249977111117893"/>
      </bottom>
      <diagonal/>
    </border>
    <border>
      <left/>
      <right style="hair">
        <color theme="0" tint="-0.249977111117893"/>
      </right>
      <top style="hair">
        <color theme="0" tint="-0.249977111117893"/>
      </top>
      <bottom style="hair">
        <color theme="0" tint="-0.249977111117893"/>
      </bottom>
      <diagonal/>
    </border>
    <border>
      <left/>
      <right style="thin">
        <color auto="1"/>
      </right>
      <top/>
      <bottom/>
      <diagonal/>
    </border>
    <border>
      <left style="thin">
        <color auto="1"/>
      </left>
      <right/>
      <top style="thin">
        <color theme="0" tint="-0.34998626667073579"/>
      </top>
      <bottom style="thin">
        <color auto="1"/>
      </bottom>
      <diagonal/>
    </border>
    <border>
      <left/>
      <right/>
      <top style="thin">
        <color theme="0" tint="-0.34998626667073579"/>
      </top>
      <bottom style="thin">
        <color auto="1"/>
      </bottom>
      <diagonal/>
    </border>
    <border>
      <left style="double">
        <color theme="0" tint="-0.249977111117893"/>
      </left>
      <right style="thin">
        <color auto="1"/>
      </right>
      <top style="double">
        <color theme="0" tint="-0.249977111117893"/>
      </top>
      <bottom style="thin">
        <color auto="1"/>
      </bottom>
      <diagonal/>
    </border>
    <border>
      <left style="hair">
        <color rgb="FFBFBFBF"/>
      </left>
      <right style="hair">
        <color rgb="FFBFBFBF"/>
      </right>
      <top style="hair">
        <color rgb="FFBFBFBF"/>
      </top>
      <bottom style="hair">
        <color rgb="FFBFBFBF"/>
      </bottom>
      <diagonal/>
    </border>
    <border>
      <left style="thin">
        <color auto="1"/>
      </left>
      <right style="thin">
        <color auto="1"/>
      </right>
      <top style="thin">
        <color auto="1"/>
      </top>
      <bottom style="thin">
        <color auto="1"/>
      </bottom>
      <diagonal/>
    </border>
    <border>
      <left style="thin">
        <color auto="1"/>
      </left>
      <right style="thin">
        <color auto="1"/>
      </right>
      <top style="hair">
        <color theme="0" tint="-0.249977111117893"/>
      </top>
      <bottom style="hair">
        <color theme="0" tint="-0.249977111117893"/>
      </bottom>
      <diagonal/>
    </border>
    <border>
      <left style="hair">
        <color theme="0" tint="-0.249977111117893"/>
      </left>
      <right/>
      <top style="thin">
        <color theme="0" tint="-0.249977111117893"/>
      </top>
      <bottom style="hair">
        <color theme="0" tint="-0.249977111117893"/>
      </bottom>
      <diagonal/>
    </border>
    <border>
      <left style="double">
        <color theme="0" tint="-0.249977111117893"/>
      </left>
      <right style="thin">
        <color auto="1"/>
      </right>
      <top/>
      <bottom style="thin">
        <color auto="1"/>
      </bottom>
      <diagonal/>
    </border>
    <border>
      <left/>
      <right style="hair">
        <color theme="0" tint="-0.249977111117893"/>
      </right>
      <top/>
      <bottom style="hair">
        <color theme="0" tint="-0.249977111117893"/>
      </bottom>
      <diagonal/>
    </border>
    <border>
      <left style="hair">
        <color rgb="FFBFBFBF"/>
      </left>
      <right style="hair">
        <color rgb="FFBFBFBF"/>
      </right>
      <top style="hair">
        <color rgb="FFBFBFBF"/>
      </top>
      <bottom style="thin">
        <color rgb="FFBFBFBF"/>
      </bottom>
      <diagonal/>
    </border>
    <border>
      <left style="thin">
        <color auto="1"/>
      </left>
      <right/>
      <top style="thin">
        <color theme="0" tint="-0.249977111117893"/>
      </top>
      <bottom/>
      <diagonal/>
    </border>
    <border>
      <left/>
      <right/>
      <top style="thin">
        <color theme="0" tint="-0.249977111117893"/>
      </top>
      <bottom/>
      <diagonal/>
    </border>
    <border>
      <left/>
      <right/>
      <top style="hair">
        <color theme="0" tint="-0.249977111117893"/>
      </top>
      <bottom style="thin">
        <color theme="0" tint="-0.249977111117893"/>
      </bottom>
      <diagonal/>
    </border>
    <border>
      <left/>
      <right style="hair">
        <color theme="0" tint="-0.249977111117893"/>
      </right>
      <top style="thin">
        <color theme="0" tint="-0.249977111117893"/>
      </top>
      <bottom style="hair">
        <color theme="0" tint="-0.249977111117893"/>
      </bottom>
      <diagonal/>
    </border>
    <border>
      <left style="hair">
        <color auto="1"/>
      </left>
      <right style="hair">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indexed="64"/>
      </right>
      <top style="thin">
        <color theme="0" tint="-0.249977111117893"/>
      </top>
      <bottom style="hair">
        <color theme="0" tint="-0.34998626667073579"/>
      </bottom>
      <diagonal/>
    </border>
    <border>
      <left/>
      <right/>
      <top style="thin">
        <color theme="0" tint="-0.249977111117893"/>
      </top>
      <bottom style="hair">
        <color theme="0" tint="-0.249977111117893"/>
      </bottom>
      <diagonal/>
    </border>
    <border>
      <left style="thin">
        <color auto="1"/>
      </left>
      <right style="thin">
        <color indexed="64"/>
      </right>
      <top style="thin">
        <color theme="0" tint="-0.249977111117893"/>
      </top>
      <bottom style="thin">
        <color theme="0" tint="-0.34998626667073579"/>
      </bottom>
      <diagonal/>
    </border>
  </borders>
  <cellStyleXfs count="65">
    <xf numFmtId="0" fontId="0" fillId="0" borderId="0"/>
    <xf numFmtId="43" fontId="6" fillId="0" borderId="0" applyFont="0" applyFill="0" applyBorder="0" applyAlignment="0" applyProtection="0"/>
    <xf numFmtId="9" fontId="3" fillId="0" borderId="0" applyFont="0" applyFill="0" applyBorder="0" applyAlignment="0" applyProtection="0"/>
    <xf numFmtId="0" fontId="1" fillId="0" borderId="0"/>
    <xf numFmtId="43" fontId="3"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58">
    <xf numFmtId="0" fontId="0" fillId="0" borderId="0" xfId="0"/>
    <xf numFmtId="0" fontId="4" fillId="2" borderId="1" xfId="3" applyFont="1" applyFill="1" applyBorder="1" applyAlignment="1">
      <alignment horizontal="center" vertical="center" wrapText="1"/>
    </xf>
    <xf numFmtId="0" fontId="4" fillId="2" borderId="2" xfId="3" applyFont="1" applyFill="1" applyBorder="1" applyAlignment="1">
      <alignment horizontal="center" vertical="center" wrapText="1"/>
    </xf>
    <xf numFmtId="0" fontId="4" fillId="0" borderId="0" xfId="3" applyFont="1" applyAlignment="1">
      <alignment horizontal="center" vertical="center"/>
    </xf>
    <xf numFmtId="0" fontId="5" fillId="3" borderId="0" xfId="3" applyFont="1" applyFill="1" applyAlignment="1">
      <alignment vertical="center"/>
    </xf>
    <xf numFmtId="164" fontId="7" fillId="4" borderId="8" xfId="1" applyNumberFormat="1" applyFont="1" applyFill="1" applyBorder="1" applyAlignment="1">
      <alignment vertical="center" wrapText="1"/>
    </xf>
    <xf numFmtId="164" fontId="7" fillId="4" borderId="14" xfId="1" applyNumberFormat="1" applyFont="1" applyFill="1" applyBorder="1" applyAlignment="1">
      <alignment vertical="center" wrapText="1"/>
    </xf>
    <xf numFmtId="0" fontId="8" fillId="0" borderId="0" xfId="3" applyFont="1" applyAlignment="1">
      <alignment vertical="center"/>
    </xf>
    <xf numFmtId="0" fontId="5" fillId="6" borderId="0" xfId="3" applyFont="1" applyFill="1" applyAlignment="1">
      <alignment vertical="center"/>
    </xf>
    <xf numFmtId="0" fontId="5" fillId="0" borderId="0" xfId="3" applyFont="1" applyFill="1" applyAlignment="1">
      <alignment vertical="center"/>
    </xf>
    <xf numFmtId="0" fontId="5" fillId="0" borderId="0" xfId="3" applyFont="1" applyAlignment="1">
      <alignment vertical="center"/>
    </xf>
    <xf numFmtId="0" fontId="5" fillId="0" borderId="0" xfId="3" applyFont="1" applyAlignment="1">
      <alignment horizontal="center" vertical="center"/>
    </xf>
    <xf numFmtId="0" fontId="2" fillId="0" borderId="0" xfId="3" applyFont="1" applyAlignment="1">
      <alignment vertical="center"/>
    </xf>
    <xf numFmtId="0" fontId="2" fillId="0" borderId="0" xfId="3" applyFont="1" applyAlignment="1">
      <alignment horizontal="center" vertical="center"/>
    </xf>
    <xf numFmtId="0" fontId="4" fillId="6" borderId="0" xfId="3" applyFont="1" applyFill="1" applyAlignment="1">
      <alignment horizontal="center" vertical="center"/>
    </xf>
    <xf numFmtId="0" fontId="4" fillId="6" borderId="0" xfId="3" applyFont="1" applyFill="1" applyAlignment="1">
      <alignment vertical="center"/>
    </xf>
    <xf numFmtId="0" fontId="5" fillId="6" borderId="0" xfId="3" applyFont="1" applyFill="1" applyAlignment="1">
      <alignment horizontal="center" vertical="center"/>
    </xf>
    <xf numFmtId="9" fontId="7" fillId="4" borderId="11" xfId="0" applyNumberFormat="1" applyFont="1" applyFill="1" applyBorder="1" applyAlignment="1">
      <alignment vertical="center" wrapText="1"/>
    </xf>
    <xf numFmtId="164" fontId="7" fillId="0" borderId="10" xfId="4" applyNumberFormat="1" applyFont="1" applyFill="1" applyBorder="1" applyAlignment="1">
      <alignment horizontal="center" vertical="center" wrapText="1"/>
    </xf>
    <xf numFmtId="9" fontId="7" fillId="4" borderId="12" xfId="0" applyNumberFormat="1" applyFont="1" applyFill="1" applyBorder="1" applyAlignment="1">
      <alignment vertical="center"/>
    </xf>
    <xf numFmtId="164" fontId="7" fillId="0" borderId="11" xfId="4" applyNumberFormat="1" applyFont="1" applyFill="1" applyBorder="1" applyAlignment="1">
      <alignment horizontal="center" vertical="center" wrapText="1"/>
    </xf>
    <xf numFmtId="9" fontId="7" fillId="0" borderId="10" xfId="2" applyFont="1" applyFill="1" applyBorder="1" applyAlignment="1">
      <alignment horizontal="center" vertical="center"/>
    </xf>
    <xf numFmtId="0" fontId="7" fillId="0" borderId="10" xfId="2" applyNumberFormat="1" applyFont="1" applyFill="1" applyBorder="1" applyAlignment="1">
      <alignment horizontal="center" vertical="center"/>
    </xf>
    <xf numFmtId="164" fontId="7" fillId="0" borderId="0" xfId="4" applyNumberFormat="1" applyFont="1" applyFill="1" applyBorder="1" applyAlignment="1">
      <alignment vertical="center" wrapText="1"/>
    </xf>
    <xf numFmtId="9" fontId="7" fillId="4" borderId="12" xfId="0" applyNumberFormat="1" applyFont="1" applyFill="1" applyBorder="1" applyAlignment="1">
      <alignment vertical="center" wrapText="1"/>
    </xf>
    <xf numFmtId="0" fontId="9" fillId="2" borderId="18" xfId="3" applyFont="1" applyFill="1" applyBorder="1" applyAlignment="1">
      <alignment vertical="center" wrapText="1"/>
    </xf>
    <xf numFmtId="0" fontId="10" fillId="2" borderId="19" xfId="3" applyFont="1" applyFill="1" applyBorder="1" applyAlignment="1">
      <alignment vertical="center"/>
    </xf>
    <xf numFmtId="0" fontId="10" fillId="2" borderId="19" xfId="3" applyFont="1" applyFill="1" applyBorder="1" applyAlignment="1">
      <alignment horizontal="center" vertical="center"/>
    </xf>
    <xf numFmtId="0" fontId="9" fillId="2" borderId="19" xfId="3" applyFont="1" applyFill="1" applyBorder="1" applyAlignment="1">
      <alignment horizontal="center" vertical="center"/>
    </xf>
    <xf numFmtId="0" fontId="4" fillId="8" borderId="4" xfId="3" applyFont="1" applyFill="1" applyBorder="1" applyAlignment="1">
      <alignment vertical="center"/>
    </xf>
    <xf numFmtId="0" fontId="4" fillId="8" borderId="5" xfId="3" applyFont="1" applyFill="1" applyBorder="1" applyAlignment="1">
      <alignment horizontal="left" vertical="center"/>
    </xf>
    <xf numFmtId="0" fontId="5" fillId="8" borderId="0" xfId="3" applyFont="1" applyFill="1" applyBorder="1" applyAlignment="1">
      <alignment vertical="center"/>
    </xf>
    <xf numFmtId="0" fontId="5" fillId="8" borderId="0" xfId="3" applyFont="1" applyFill="1" applyBorder="1" applyAlignment="1">
      <alignment horizontal="center" vertical="center"/>
    </xf>
    <xf numFmtId="0" fontId="4" fillId="8" borderId="6" xfId="3" applyFont="1" applyFill="1" applyBorder="1" applyAlignment="1">
      <alignment horizontal="center" vertical="center"/>
    </xf>
    <xf numFmtId="0" fontId="9" fillId="2" borderId="2" xfId="3" applyFont="1" applyFill="1" applyBorder="1" applyAlignment="1">
      <alignment horizontal="center" vertical="center" wrapText="1"/>
    </xf>
    <xf numFmtId="0" fontId="10" fillId="8" borderId="0" xfId="3" applyFont="1" applyFill="1" applyBorder="1" applyAlignment="1">
      <alignment vertical="center"/>
    </xf>
    <xf numFmtId="0" fontId="7" fillId="0" borderId="0" xfId="3" applyFont="1" applyAlignment="1">
      <alignment vertical="center"/>
    </xf>
    <xf numFmtId="0" fontId="9" fillId="8" borderId="4" xfId="3" applyFont="1" applyFill="1" applyBorder="1" applyAlignment="1">
      <alignment vertical="center"/>
    </xf>
    <xf numFmtId="0" fontId="9" fillId="8" borderId="5" xfId="3" applyFont="1" applyFill="1" applyBorder="1" applyAlignment="1">
      <alignment horizontal="left" vertical="center"/>
    </xf>
    <xf numFmtId="0" fontId="10" fillId="8" borderId="0" xfId="3" applyFont="1" applyFill="1" applyBorder="1" applyAlignment="1">
      <alignment horizontal="center" vertical="center"/>
    </xf>
    <xf numFmtId="0" fontId="9" fillId="8" borderId="6" xfId="3" applyFont="1" applyFill="1" applyBorder="1" applyAlignment="1">
      <alignment horizontal="center" vertical="center"/>
    </xf>
    <xf numFmtId="0" fontId="10" fillId="3" borderId="0" xfId="3" applyFont="1" applyFill="1" applyAlignment="1">
      <alignment vertical="center"/>
    </xf>
    <xf numFmtId="0" fontId="5" fillId="6" borderId="0" xfId="3" applyFont="1" applyFill="1" applyAlignment="1">
      <alignment horizontal="center" vertical="center"/>
    </xf>
    <xf numFmtId="9" fontId="7" fillId="4" borderId="11" xfId="2" applyFont="1" applyFill="1" applyBorder="1" applyAlignment="1">
      <alignment horizontal="center" vertical="center" wrapText="1"/>
    </xf>
    <xf numFmtId="165" fontId="7" fillId="4" borderId="11" xfId="2" applyNumberFormat="1" applyFont="1" applyFill="1" applyBorder="1" applyAlignment="1">
      <alignment horizontal="center" vertical="center" wrapText="1"/>
    </xf>
    <xf numFmtId="9" fontId="4" fillId="8" borderId="6" xfId="3" applyNumberFormat="1" applyFont="1" applyFill="1" applyBorder="1" applyAlignment="1">
      <alignment horizontal="center" vertical="center"/>
    </xf>
    <xf numFmtId="9" fontId="7" fillId="0" borderId="11" xfId="2" applyNumberFormat="1" applyFont="1" applyFill="1" applyBorder="1" applyAlignment="1">
      <alignment horizontal="center" vertical="center" wrapText="1"/>
    </xf>
    <xf numFmtId="9" fontId="7" fillId="0" borderId="11" xfId="2" applyFont="1" applyFill="1" applyBorder="1" applyAlignment="1">
      <alignment horizontal="center" vertical="center" wrapText="1"/>
    </xf>
    <xf numFmtId="9" fontId="9" fillId="8" borderId="6" xfId="3" applyNumberFormat="1" applyFont="1" applyFill="1" applyBorder="1" applyAlignment="1">
      <alignment horizontal="center" vertical="center"/>
    </xf>
    <xf numFmtId="0" fontId="7" fillId="0" borderId="24" xfId="2" applyNumberFormat="1" applyFont="1" applyFill="1" applyBorder="1" applyAlignment="1">
      <alignment horizontal="center" vertical="center"/>
    </xf>
    <xf numFmtId="165" fontId="7" fillId="0" borderId="24" xfId="2" applyNumberFormat="1" applyFont="1" applyFill="1" applyBorder="1" applyAlignment="1">
      <alignment horizontal="center" vertical="center"/>
    </xf>
    <xf numFmtId="0" fontId="7" fillId="4" borderId="11" xfId="2" applyNumberFormat="1" applyFont="1" applyFill="1" applyBorder="1" applyAlignment="1">
      <alignment horizontal="center" vertical="center" wrapText="1"/>
    </xf>
    <xf numFmtId="9" fontId="13" fillId="2" borderId="3" xfId="3" applyNumberFormat="1" applyFont="1" applyFill="1" applyBorder="1" applyAlignment="1">
      <alignment horizontal="center" vertical="center" wrapText="1"/>
    </xf>
    <xf numFmtId="9" fontId="13" fillId="8" borderId="7" xfId="3" applyNumberFormat="1" applyFont="1" applyFill="1" applyBorder="1" applyAlignment="1">
      <alignment horizontal="center" vertical="center"/>
    </xf>
    <xf numFmtId="9" fontId="14" fillId="4" borderId="13" xfId="2" applyFont="1" applyFill="1" applyBorder="1" applyAlignment="1">
      <alignment horizontal="center" vertical="center" wrapText="1"/>
    </xf>
    <xf numFmtId="9" fontId="14" fillId="4" borderId="9" xfId="2" applyFont="1" applyFill="1" applyBorder="1" applyAlignment="1">
      <alignment horizontal="center" vertical="center" wrapText="1"/>
    </xf>
    <xf numFmtId="10" fontId="14" fillId="4" borderId="15" xfId="2" applyNumberFormat="1" applyFont="1" applyFill="1" applyBorder="1" applyAlignment="1">
      <alignment horizontal="center" vertical="center" wrapText="1"/>
    </xf>
    <xf numFmtId="9" fontId="14" fillId="4" borderId="15" xfId="2" applyFont="1" applyFill="1" applyBorder="1" applyAlignment="1">
      <alignment horizontal="center" vertical="center" wrapText="1"/>
    </xf>
    <xf numFmtId="9" fontId="14" fillId="4" borderId="17" xfId="2" applyFont="1" applyFill="1" applyBorder="1" applyAlignment="1">
      <alignment horizontal="center" vertical="center" wrapText="1"/>
    </xf>
    <xf numFmtId="0" fontId="14" fillId="5" borderId="22" xfId="3" applyFont="1" applyFill="1" applyBorder="1" applyAlignment="1">
      <alignment horizontal="center" vertical="center"/>
    </xf>
    <xf numFmtId="0" fontId="14" fillId="4" borderId="13" xfId="2" applyNumberFormat="1" applyFont="1" applyFill="1" applyBorder="1" applyAlignment="1">
      <alignment horizontal="center" vertical="center" wrapText="1"/>
    </xf>
    <xf numFmtId="9" fontId="14" fillId="4" borderId="23" xfId="2" applyFont="1" applyFill="1" applyBorder="1" applyAlignment="1">
      <alignment horizontal="center" vertical="center" wrapText="1"/>
    </xf>
    <xf numFmtId="0" fontId="14" fillId="4" borderId="15" xfId="2" applyNumberFormat="1" applyFont="1" applyFill="1" applyBorder="1" applyAlignment="1">
      <alignment horizontal="center" vertical="center" wrapText="1"/>
    </xf>
    <xf numFmtId="10" fontId="14" fillId="4" borderId="13" xfId="2" applyNumberFormat="1" applyFont="1" applyFill="1" applyBorder="1" applyAlignment="1">
      <alignment horizontal="center" vertical="center" wrapText="1"/>
    </xf>
    <xf numFmtId="165" fontId="14" fillId="4" borderId="13" xfId="2" applyNumberFormat="1" applyFont="1" applyFill="1" applyBorder="1" applyAlignment="1">
      <alignment horizontal="center" vertical="center" wrapText="1"/>
    </xf>
    <xf numFmtId="0" fontId="14" fillId="4" borderId="17" xfId="2" applyNumberFormat="1" applyFont="1" applyFill="1" applyBorder="1" applyAlignment="1">
      <alignment horizontal="center" vertical="center" wrapText="1"/>
    </xf>
    <xf numFmtId="9" fontId="13" fillId="5" borderId="20" xfId="3" applyNumberFormat="1" applyFont="1" applyFill="1" applyBorder="1" applyAlignment="1">
      <alignment horizontal="center" vertical="center"/>
    </xf>
    <xf numFmtId="9" fontId="13" fillId="5" borderId="25" xfId="3" applyNumberFormat="1" applyFont="1" applyFill="1" applyBorder="1" applyAlignment="1">
      <alignment horizontal="center" vertical="center"/>
    </xf>
    <xf numFmtId="0" fontId="15" fillId="6" borderId="0" xfId="3" applyFont="1" applyFill="1" applyAlignment="1">
      <alignment horizontal="center" vertical="center"/>
    </xf>
    <xf numFmtId="0" fontId="15" fillId="0" borderId="0" xfId="3" applyFont="1" applyFill="1" applyAlignment="1">
      <alignment vertical="center"/>
    </xf>
    <xf numFmtId="0" fontId="15" fillId="6" borderId="0" xfId="3" applyFont="1" applyFill="1" applyAlignment="1">
      <alignment horizontal="left" vertical="center"/>
    </xf>
    <xf numFmtId="0" fontId="15" fillId="0" borderId="0" xfId="3" applyFont="1" applyAlignment="1">
      <alignment vertical="center"/>
    </xf>
    <xf numFmtId="0" fontId="15" fillId="0" borderId="0" xfId="3" applyFont="1" applyAlignment="1">
      <alignment horizontal="center" vertical="center"/>
    </xf>
    <xf numFmtId="0" fontId="12" fillId="0" borderId="0" xfId="3" applyFont="1" applyAlignment="1">
      <alignment horizontal="center" vertical="center"/>
    </xf>
    <xf numFmtId="9" fontId="16" fillId="2" borderId="3" xfId="3" applyNumberFormat="1" applyFont="1" applyFill="1" applyBorder="1" applyAlignment="1">
      <alignment horizontal="center" vertical="center" wrapText="1"/>
    </xf>
    <xf numFmtId="9" fontId="16" fillId="8" borderId="7" xfId="3" applyNumberFormat="1" applyFont="1" applyFill="1" applyBorder="1" applyAlignment="1">
      <alignment horizontal="center" vertical="center"/>
    </xf>
    <xf numFmtId="9" fontId="18" fillId="4" borderId="13" xfId="2" applyFont="1" applyFill="1" applyBorder="1" applyAlignment="1">
      <alignment horizontal="center" vertical="center" wrapText="1"/>
    </xf>
    <xf numFmtId="9" fontId="18" fillId="4" borderId="9" xfId="2" applyFont="1" applyFill="1" applyBorder="1" applyAlignment="1">
      <alignment horizontal="center" vertical="center" wrapText="1"/>
    </xf>
    <xf numFmtId="9" fontId="18" fillId="4" borderId="13" xfId="2" applyNumberFormat="1" applyFont="1" applyFill="1" applyBorder="1" applyAlignment="1">
      <alignment horizontal="center" vertical="center" wrapText="1"/>
    </xf>
    <xf numFmtId="9" fontId="18" fillId="4" borderId="9" xfId="2" applyNumberFormat="1" applyFont="1" applyFill="1" applyBorder="1" applyAlignment="1">
      <alignment horizontal="center" vertical="center" wrapText="1"/>
    </xf>
    <xf numFmtId="9" fontId="18" fillId="4" borderId="17" xfId="2" applyNumberFormat="1" applyFont="1" applyFill="1" applyBorder="1" applyAlignment="1">
      <alignment horizontal="center" vertical="center" wrapText="1"/>
    </xf>
    <xf numFmtId="9" fontId="18" fillId="4" borderId="15" xfId="2" applyNumberFormat="1" applyFont="1" applyFill="1" applyBorder="1" applyAlignment="1">
      <alignment horizontal="center" vertical="center" wrapText="1"/>
    </xf>
    <xf numFmtId="0" fontId="16" fillId="6" borderId="0" xfId="3" applyFont="1" applyFill="1" applyAlignment="1">
      <alignment horizontal="center" vertical="center"/>
    </xf>
    <xf numFmtId="0" fontId="16" fillId="0" borderId="0" xfId="3" applyFont="1" applyAlignment="1">
      <alignment horizontal="center" vertical="center"/>
    </xf>
    <xf numFmtId="0" fontId="17" fillId="0" borderId="0" xfId="3" applyFont="1" applyAlignment="1">
      <alignment horizontal="center" vertical="center"/>
    </xf>
    <xf numFmtId="0" fontId="5" fillId="6" borderId="0" xfId="3" applyFont="1" applyFill="1" applyAlignment="1">
      <alignment horizontal="center" vertical="center"/>
    </xf>
    <xf numFmtId="9" fontId="7" fillId="0" borderId="0" xfId="3" applyNumberFormat="1" applyFont="1" applyAlignment="1">
      <alignment horizontal="center" vertical="center"/>
    </xf>
    <xf numFmtId="9" fontId="7" fillId="5" borderId="11" xfId="2" applyNumberFormat="1" applyFont="1" applyFill="1" applyBorder="1" applyAlignment="1">
      <alignment horizontal="center" vertical="center" wrapText="1"/>
    </xf>
    <xf numFmtId="9" fontId="7" fillId="4" borderId="11" xfId="2" applyNumberFormat="1" applyFont="1" applyFill="1" applyBorder="1" applyAlignment="1">
      <alignment horizontal="center" vertical="center" wrapText="1"/>
    </xf>
    <xf numFmtId="9" fontId="7" fillId="0" borderId="0" xfId="2" applyFont="1" applyAlignment="1">
      <alignment vertical="center"/>
    </xf>
    <xf numFmtId="0" fontId="7" fillId="5" borderId="10" xfId="3" applyNumberFormat="1" applyFont="1" applyFill="1" applyBorder="1" applyAlignment="1">
      <alignment horizontal="center" vertical="center"/>
    </xf>
    <xf numFmtId="0" fontId="4" fillId="6" borderId="0" xfId="3" applyFont="1" applyFill="1" applyAlignment="1">
      <alignment vertical="center"/>
    </xf>
    <xf numFmtId="0" fontId="5" fillId="6" borderId="0" xfId="3" applyFont="1" applyFill="1" applyAlignment="1">
      <alignment horizontal="left" vertical="center"/>
    </xf>
    <xf numFmtId="49" fontId="7" fillId="0" borderId="10" xfId="2" applyNumberFormat="1" applyFont="1" applyFill="1" applyBorder="1" applyAlignment="1">
      <alignment horizontal="center" vertical="center"/>
    </xf>
    <xf numFmtId="9" fontId="18" fillId="5" borderId="17" xfId="2" applyNumberFormat="1" applyFont="1" applyFill="1" applyBorder="1" applyAlignment="1">
      <alignment horizontal="center" vertical="center" wrapText="1"/>
    </xf>
    <xf numFmtId="9" fontId="18" fillId="5" borderId="13" xfId="2" applyNumberFormat="1" applyFont="1" applyFill="1" applyBorder="1" applyAlignment="1">
      <alignment horizontal="center" vertical="center" wrapText="1"/>
    </xf>
    <xf numFmtId="49" fontId="7" fillId="5" borderId="0" xfId="1" applyNumberFormat="1" applyFont="1" applyFill="1" applyBorder="1" applyAlignment="1">
      <alignment vertical="center" wrapText="1"/>
    </xf>
    <xf numFmtId="164" fontId="7" fillId="5" borderId="8" xfId="1" applyNumberFormat="1" applyFont="1" applyFill="1" applyBorder="1" applyAlignment="1">
      <alignment vertical="center" wrapText="1"/>
    </xf>
    <xf numFmtId="9" fontId="7" fillId="0" borderId="24" xfId="2" applyFont="1" applyFill="1" applyBorder="1" applyAlignment="1">
      <alignment horizontal="center" vertical="center"/>
    </xf>
    <xf numFmtId="1" fontId="14" fillId="4" borderId="15" xfId="2" applyNumberFormat="1" applyFont="1" applyFill="1" applyBorder="1" applyAlignment="1">
      <alignment horizontal="center" vertical="center" wrapText="1"/>
    </xf>
    <xf numFmtId="9" fontId="21" fillId="7" borderId="27" xfId="0" applyNumberFormat="1" applyFont="1" applyFill="1" applyBorder="1" applyAlignment="1">
      <alignment vertical="center"/>
    </xf>
    <xf numFmtId="9" fontId="7" fillId="0" borderId="10" xfId="2" applyNumberFormat="1" applyFont="1" applyFill="1" applyBorder="1" applyAlignment="1">
      <alignment horizontal="center" vertical="center"/>
    </xf>
    <xf numFmtId="0" fontId="14" fillId="0" borderId="17" xfId="2" applyNumberFormat="1" applyFont="1" applyFill="1" applyBorder="1" applyAlignment="1">
      <alignment horizontal="center" vertical="center" wrapText="1"/>
    </xf>
    <xf numFmtId="0" fontId="7" fillId="0" borderId="0" xfId="3" applyFont="1" applyFill="1" applyAlignment="1">
      <alignment vertical="center"/>
    </xf>
    <xf numFmtId="9" fontId="21" fillId="5" borderId="27" xfId="0" applyNumberFormat="1" applyFont="1" applyFill="1" applyBorder="1" applyAlignment="1">
      <alignment vertical="center" wrapText="1"/>
    </xf>
    <xf numFmtId="9" fontId="7" fillId="5" borderId="11" xfId="0" applyNumberFormat="1" applyFont="1" applyFill="1" applyBorder="1" applyAlignment="1">
      <alignment vertical="center" wrapText="1"/>
    </xf>
    <xf numFmtId="2" fontId="14" fillId="4" borderId="17" xfId="2" applyNumberFormat="1" applyFont="1" applyFill="1" applyBorder="1" applyAlignment="1">
      <alignment horizontal="center" vertical="center" wrapText="1"/>
    </xf>
    <xf numFmtId="1" fontId="14" fillId="4" borderId="17" xfId="2" applyNumberFormat="1" applyFont="1" applyFill="1" applyBorder="1" applyAlignment="1">
      <alignment horizontal="center" vertical="center" wrapText="1"/>
    </xf>
    <xf numFmtId="9" fontId="21" fillId="9" borderId="27" xfId="0" applyNumberFormat="1" applyFont="1" applyFill="1" applyBorder="1" applyAlignment="1">
      <alignment vertical="center"/>
    </xf>
    <xf numFmtId="9" fontId="7" fillId="4" borderId="11" xfId="0" applyNumberFormat="1" applyFont="1" applyFill="1" applyBorder="1" applyAlignment="1">
      <alignment horizontal="left" vertical="center" wrapText="1"/>
    </xf>
    <xf numFmtId="9" fontId="22" fillId="0" borderId="10" xfId="2" applyFont="1" applyFill="1" applyBorder="1" applyAlignment="1">
      <alignment horizontal="center" vertical="center"/>
    </xf>
    <xf numFmtId="0" fontId="22" fillId="0" borderId="10" xfId="3" applyNumberFormat="1" applyFont="1" applyFill="1" applyBorder="1" applyAlignment="1">
      <alignment horizontal="center" vertical="center"/>
    </xf>
    <xf numFmtId="9" fontId="22" fillId="4" borderId="11" xfId="0" applyNumberFormat="1" applyFont="1" applyFill="1" applyBorder="1" applyAlignment="1">
      <alignment vertical="center" wrapText="1"/>
    </xf>
    <xf numFmtId="164" fontId="22" fillId="5" borderId="8" xfId="1" applyNumberFormat="1" applyFont="1" applyFill="1" applyBorder="1" applyAlignment="1">
      <alignment vertical="center" wrapText="1"/>
    </xf>
    <xf numFmtId="164" fontId="22" fillId="4" borderId="14" xfId="1" applyNumberFormat="1" applyFont="1" applyFill="1" applyBorder="1" applyAlignment="1">
      <alignment vertical="center" wrapText="1"/>
    </xf>
    <xf numFmtId="9" fontId="22" fillId="7" borderId="21" xfId="0" applyNumberFormat="1" applyFont="1" applyFill="1" applyBorder="1" applyAlignment="1">
      <alignment vertical="center" wrapText="1"/>
    </xf>
    <xf numFmtId="49" fontId="22" fillId="0" borderId="10" xfId="2" applyNumberFormat="1" applyFont="1" applyFill="1" applyBorder="1" applyAlignment="1">
      <alignment horizontal="center" vertical="center"/>
    </xf>
    <xf numFmtId="165" fontId="7" fillId="0" borderId="10" xfId="2" applyNumberFormat="1" applyFont="1" applyFill="1" applyBorder="1" applyAlignment="1">
      <alignment horizontal="center" vertical="center"/>
    </xf>
    <xf numFmtId="0" fontId="25" fillId="0" borderId="0" xfId="3" applyFont="1" applyBorder="1" applyAlignment="1">
      <alignment horizontal="center" vertical="center" wrapText="1"/>
    </xf>
    <xf numFmtId="0" fontId="26" fillId="0" borderId="0" xfId="0" applyFont="1" applyBorder="1" applyAlignment="1">
      <alignment vertical="center"/>
    </xf>
    <xf numFmtId="0" fontId="25" fillId="0" borderId="0" xfId="3" applyFont="1" applyBorder="1" applyAlignment="1">
      <alignment vertical="center" wrapText="1"/>
    </xf>
    <xf numFmtId="0" fontId="27" fillId="0" borderId="0" xfId="3" applyFont="1" applyBorder="1" applyAlignment="1">
      <alignment horizontal="center" vertical="center" wrapText="1"/>
    </xf>
    <xf numFmtId="0" fontId="28" fillId="0" borderId="0" xfId="3" applyFont="1" applyBorder="1" applyAlignment="1">
      <alignment horizontal="center" vertical="center" wrapText="1"/>
    </xf>
    <xf numFmtId="0" fontId="29" fillId="0" borderId="0" xfId="0" applyFont="1" applyAlignment="1">
      <alignment vertical="center"/>
    </xf>
    <xf numFmtId="0" fontId="29" fillId="0" borderId="0" xfId="0" applyFont="1" applyBorder="1" applyAlignment="1">
      <alignment vertical="center"/>
    </xf>
    <xf numFmtId="0" fontId="30" fillId="0" borderId="0" xfId="0" applyFont="1" applyBorder="1" applyAlignment="1">
      <alignment vertical="center"/>
    </xf>
    <xf numFmtId="0" fontId="30" fillId="0" borderId="0" xfId="0" applyFont="1" applyBorder="1" applyAlignment="1">
      <alignment vertical="center" wrapText="1"/>
    </xf>
    <xf numFmtId="0" fontId="31" fillId="0" borderId="0" xfId="0" applyFont="1"/>
    <xf numFmtId="0" fontId="30" fillId="0" borderId="0" xfId="0" applyFont="1" applyBorder="1" applyAlignment="1">
      <alignment horizontal="center" vertical="center" wrapText="1"/>
    </xf>
    <xf numFmtId="0" fontId="27" fillId="0" borderId="0" xfId="0" applyFont="1" applyBorder="1" applyAlignment="1">
      <alignment horizontal="center" vertical="center" wrapText="1"/>
    </xf>
    <xf numFmtId="0" fontId="32" fillId="0" borderId="0" xfId="0" applyFont="1" applyBorder="1" applyAlignment="1">
      <alignment vertical="center" wrapText="1"/>
    </xf>
    <xf numFmtId="0" fontId="5" fillId="6" borderId="0" xfId="3" applyFont="1" applyFill="1" applyAlignment="1">
      <alignment horizontal="center" vertical="center"/>
    </xf>
    <xf numFmtId="0" fontId="5" fillId="6" borderId="0" xfId="3" applyFont="1" applyFill="1" applyAlignment="1">
      <alignment horizontal="left" vertical="center"/>
    </xf>
    <xf numFmtId="0" fontId="23" fillId="2" borderId="28" xfId="3" applyFont="1" applyFill="1" applyBorder="1" applyAlignment="1">
      <alignment horizontal="left" vertical="center" wrapText="1"/>
    </xf>
    <xf numFmtId="0" fontId="23" fillId="2" borderId="29" xfId="3" applyFont="1" applyFill="1" applyBorder="1" applyAlignment="1">
      <alignment horizontal="left" vertical="center" wrapText="1"/>
    </xf>
    <xf numFmtId="0" fontId="23" fillId="2" borderId="4" xfId="3" applyFont="1" applyFill="1" applyBorder="1" applyAlignment="1">
      <alignment horizontal="left" vertical="center" wrapText="1"/>
    </xf>
    <xf numFmtId="0" fontId="23" fillId="2" borderId="0" xfId="3" applyFont="1" applyFill="1" applyBorder="1" applyAlignment="1">
      <alignment horizontal="left" vertical="center" wrapText="1"/>
    </xf>
    <xf numFmtId="0" fontId="4" fillId="6" borderId="0" xfId="3" applyFont="1" applyFill="1" applyAlignment="1">
      <alignment horizontal="center" vertical="center"/>
    </xf>
    <xf numFmtId="0" fontId="4" fillId="6" borderId="0" xfId="3" applyFont="1" applyFill="1" applyAlignment="1">
      <alignment vertical="center"/>
    </xf>
    <xf numFmtId="165" fontId="22" fillId="0" borderId="10" xfId="2" applyNumberFormat="1" applyFont="1" applyFill="1" applyBorder="1" applyAlignment="1">
      <alignment horizontal="center" vertical="center"/>
    </xf>
    <xf numFmtId="164" fontId="7" fillId="4" borderId="30" xfId="1" applyNumberFormat="1" applyFont="1" applyFill="1" applyBorder="1" applyAlignment="1">
      <alignment vertical="center" wrapText="1"/>
    </xf>
    <xf numFmtId="49" fontId="7" fillId="5" borderId="14" xfId="1" applyNumberFormat="1" applyFont="1" applyFill="1" applyBorder="1" applyAlignment="1">
      <alignment vertical="center" wrapText="1"/>
    </xf>
    <xf numFmtId="164" fontId="7" fillId="0" borderId="31" xfId="4" applyNumberFormat="1" applyFont="1" applyFill="1" applyBorder="1" applyAlignment="1">
      <alignment vertical="center" wrapText="1"/>
    </xf>
    <xf numFmtId="164" fontId="7" fillId="0" borderId="16" xfId="4" applyNumberFormat="1" applyFont="1" applyFill="1" applyBorder="1" applyAlignment="1">
      <alignment vertical="center" wrapText="1"/>
    </xf>
    <xf numFmtId="164" fontId="7" fillId="0" borderId="26" xfId="4" applyNumberFormat="1" applyFont="1" applyFill="1" applyBorder="1" applyAlignment="1">
      <alignment vertical="center" wrapText="1"/>
    </xf>
    <xf numFmtId="164" fontId="22" fillId="0" borderId="16" xfId="4" applyNumberFormat="1" applyFont="1" applyFill="1" applyBorder="1" applyAlignment="1">
      <alignment vertical="center" wrapText="1"/>
    </xf>
    <xf numFmtId="0" fontId="4" fillId="2" borderId="32" xfId="3" applyFont="1" applyFill="1" applyBorder="1" applyAlignment="1">
      <alignment horizontal="center" vertical="center" wrapText="1"/>
    </xf>
    <xf numFmtId="9" fontId="9" fillId="8" borderId="33" xfId="3" applyNumberFormat="1" applyFont="1" applyFill="1" applyBorder="1" applyAlignment="1">
      <alignment horizontal="center" vertical="center"/>
    </xf>
    <xf numFmtId="9" fontId="2" fillId="3" borderId="34" xfId="0" applyNumberFormat="1" applyFont="1" applyFill="1" applyBorder="1" applyAlignment="1">
      <alignment vertical="center"/>
    </xf>
    <xf numFmtId="9" fontId="9" fillId="8" borderId="34" xfId="3" applyNumberFormat="1" applyFont="1" applyFill="1" applyBorder="1" applyAlignment="1">
      <alignment horizontal="center" vertical="center"/>
    </xf>
    <xf numFmtId="9" fontId="7" fillId="3" borderId="34" xfId="2" applyFont="1" applyFill="1" applyBorder="1" applyAlignment="1">
      <alignment horizontal="center" vertical="center" wrapText="1"/>
    </xf>
    <xf numFmtId="9" fontId="22" fillId="3" borderId="34" xfId="2" applyFont="1" applyFill="1" applyBorder="1" applyAlignment="1">
      <alignment horizontal="center" vertical="center" wrapText="1"/>
    </xf>
    <xf numFmtId="9" fontId="7" fillId="0" borderId="34" xfId="2" applyFont="1" applyFill="1" applyBorder="1" applyAlignment="1">
      <alignment horizontal="center" vertical="center" wrapText="1"/>
    </xf>
    <xf numFmtId="9" fontId="9" fillId="2" borderId="35" xfId="3" applyNumberFormat="1" applyFont="1" applyFill="1" applyBorder="1" applyAlignment="1">
      <alignment vertical="center"/>
    </xf>
    <xf numFmtId="164" fontId="24" fillId="10" borderId="37" xfId="4" applyNumberFormat="1" applyFont="1" applyFill="1" applyBorder="1" applyAlignment="1">
      <alignment horizontal="left" vertical="center" wrapText="1"/>
    </xf>
    <xf numFmtId="0" fontId="2" fillId="0" borderId="36" xfId="3" applyFont="1" applyBorder="1" applyAlignment="1">
      <alignment horizontal="center" vertical="center"/>
    </xf>
    <xf numFmtId="0" fontId="7" fillId="0" borderId="36" xfId="3" applyFont="1" applyBorder="1" applyAlignment="1">
      <alignment horizontal="center" vertical="center"/>
    </xf>
    <xf numFmtId="0" fontId="7" fillId="0" borderId="38" xfId="3" applyFont="1" applyBorder="1" applyAlignment="1">
      <alignment horizontal="center" vertical="center"/>
    </xf>
  </cellXfs>
  <cellStyles count="65">
    <cellStyle name="Comma" xfId="1" builtinId="3"/>
    <cellStyle name="Comma 33" xfId="4"/>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 name="Normal 2 3 3" xfId="3"/>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1500414</xdr:colOff>
      <xdr:row>0</xdr:row>
      <xdr:rowOff>0</xdr:rowOff>
    </xdr:from>
    <xdr:to>
      <xdr:col>2</xdr:col>
      <xdr:colOff>2638334</xdr:colOff>
      <xdr:row>2</xdr:row>
      <xdr:rowOff>449921</xdr:rowOff>
    </xdr:to>
    <xdr:pic>
      <xdr:nvPicPr>
        <xdr:cNvPr id="2" name="Picture 1">
          <a:extLst>
            <a:ext uri="{FF2B5EF4-FFF2-40B4-BE49-F238E27FC236}">
              <a16:creationId xmlns="" xmlns:a16="http://schemas.microsoft.com/office/drawing/2014/main" id="{FD60EFD1-5F42-E346-85AF-87F8987E1A1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35843" y="0"/>
          <a:ext cx="1137920" cy="11438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57"/>
  <sheetViews>
    <sheetView showGridLines="0" tabSelected="1" topLeftCell="A25" zoomScale="70" zoomScaleNormal="70" workbookViewId="0">
      <selection activeCell="F31" sqref="F31"/>
    </sheetView>
  </sheetViews>
  <sheetFormatPr defaultColWidth="8.85546875" defaultRowHeight="12.75" x14ac:dyDescent="0.25"/>
  <cols>
    <col min="1" max="1" width="2" style="12" customWidth="1"/>
    <col min="2" max="2" width="5.42578125" style="12" customWidth="1"/>
    <col min="3" max="3" width="52.5703125" style="12" customWidth="1"/>
    <col min="4" max="4" width="11" style="12" customWidth="1"/>
    <col min="5" max="5" width="19" style="12" customWidth="1"/>
    <col min="6" max="6" width="32.5703125" style="13" customWidth="1"/>
    <col min="7" max="7" width="12" style="13" customWidth="1"/>
    <col min="8" max="8" width="24.140625" style="12" customWidth="1"/>
    <col min="9" max="9" width="11" style="13" bestFit="1" customWidth="1"/>
    <col min="10" max="10" width="13.42578125" style="13" customWidth="1"/>
    <col min="11" max="11" width="12" style="13" customWidth="1"/>
    <col min="12" max="12" width="13.5703125" style="13" customWidth="1"/>
    <col min="13" max="13" width="14" style="84" customWidth="1"/>
    <col min="14" max="14" width="22.42578125" style="84" customWidth="1"/>
    <col min="15" max="15" width="13.42578125" style="73" bestFit="1" customWidth="1"/>
    <col min="16" max="16" width="16.140625" style="73" customWidth="1"/>
    <col min="17" max="219" width="8.85546875" style="12"/>
    <col min="220" max="220" width="5" style="12" customWidth="1"/>
    <col min="221" max="221" width="33.42578125" style="12" customWidth="1"/>
    <col min="222" max="222" width="6.42578125" style="12" customWidth="1"/>
    <col min="223" max="223" width="29.42578125" style="12" customWidth="1"/>
    <col min="224" max="224" width="23.5703125" style="12" customWidth="1"/>
    <col min="225" max="225" width="8" style="12" customWidth="1"/>
    <col min="226" max="226" width="9.140625" style="12" customWidth="1"/>
    <col min="227" max="227" width="13.85546875" style="12" customWidth="1"/>
    <col min="228" max="228" width="13.42578125" style="12" customWidth="1"/>
    <col min="229" max="475" width="8.85546875" style="12"/>
    <col min="476" max="476" width="5" style="12" customWidth="1"/>
    <col min="477" max="477" width="33.42578125" style="12" customWidth="1"/>
    <col min="478" max="478" width="6.42578125" style="12" customWidth="1"/>
    <col min="479" max="479" width="29.42578125" style="12" customWidth="1"/>
    <col min="480" max="480" width="23.5703125" style="12" customWidth="1"/>
    <col min="481" max="481" width="8" style="12" customWidth="1"/>
    <col min="482" max="482" width="9.140625" style="12" customWidth="1"/>
    <col min="483" max="483" width="13.85546875" style="12" customWidth="1"/>
    <col min="484" max="484" width="13.42578125" style="12" customWidth="1"/>
    <col min="485" max="731" width="8.85546875" style="12"/>
    <col min="732" max="732" width="5" style="12" customWidth="1"/>
    <col min="733" max="733" width="33.42578125" style="12" customWidth="1"/>
    <col min="734" max="734" width="6.42578125" style="12" customWidth="1"/>
    <col min="735" max="735" width="29.42578125" style="12" customWidth="1"/>
    <col min="736" max="736" width="23.5703125" style="12" customWidth="1"/>
    <col min="737" max="737" width="8" style="12" customWidth="1"/>
    <col min="738" max="738" width="9.140625" style="12" customWidth="1"/>
    <col min="739" max="739" width="13.85546875" style="12" customWidth="1"/>
    <col min="740" max="740" width="13.42578125" style="12" customWidth="1"/>
    <col min="741" max="987" width="8.85546875" style="12"/>
    <col min="988" max="988" width="5" style="12" customWidth="1"/>
    <col min="989" max="989" width="33.42578125" style="12" customWidth="1"/>
    <col min="990" max="990" width="6.42578125" style="12" customWidth="1"/>
    <col min="991" max="991" width="29.42578125" style="12" customWidth="1"/>
    <col min="992" max="992" width="23.5703125" style="12" customWidth="1"/>
    <col min="993" max="993" width="8" style="12" customWidth="1"/>
    <col min="994" max="994" width="9.140625" style="12" customWidth="1"/>
    <col min="995" max="995" width="13.85546875" style="12" customWidth="1"/>
    <col min="996" max="996" width="13.42578125" style="12" customWidth="1"/>
    <col min="997" max="1243" width="8.85546875" style="12"/>
    <col min="1244" max="1244" width="5" style="12" customWidth="1"/>
    <col min="1245" max="1245" width="33.42578125" style="12" customWidth="1"/>
    <col min="1246" max="1246" width="6.42578125" style="12" customWidth="1"/>
    <col min="1247" max="1247" width="29.42578125" style="12" customWidth="1"/>
    <col min="1248" max="1248" width="23.5703125" style="12" customWidth="1"/>
    <col min="1249" max="1249" width="8" style="12" customWidth="1"/>
    <col min="1250" max="1250" width="9.140625" style="12" customWidth="1"/>
    <col min="1251" max="1251" width="13.85546875" style="12" customWidth="1"/>
    <col min="1252" max="1252" width="13.42578125" style="12" customWidth="1"/>
    <col min="1253" max="1499" width="8.85546875" style="12"/>
    <col min="1500" max="1500" width="5" style="12" customWidth="1"/>
    <col min="1501" max="1501" width="33.42578125" style="12" customWidth="1"/>
    <col min="1502" max="1502" width="6.42578125" style="12" customWidth="1"/>
    <col min="1503" max="1503" width="29.42578125" style="12" customWidth="1"/>
    <col min="1504" max="1504" width="23.5703125" style="12" customWidth="1"/>
    <col min="1505" max="1505" width="8" style="12" customWidth="1"/>
    <col min="1506" max="1506" width="9.140625" style="12" customWidth="1"/>
    <col min="1507" max="1507" width="13.85546875" style="12" customWidth="1"/>
    <col min="1508" max="1508" width="13.42578125" style="12" customWidth="1"/>
    <col min="1509" max="1755" width="8.85546875" style="12"/>
    <col min="1756" max="1756" width="5" style="12" customWidth="1"/>
    <col min="1757" max="1757" width="33.42578125" style="12" customWidth="1"/>
    <col min="1758" max="1758" width="6.42578125" style="12" customWidth="1"/>
    <col min="1759" max="1759" width="29.42578125" style="12" customWidth="1"/>
    <col min="1760" max="1760" width="23.5703125" style="12" customWidth="1"/>
    <col min="1761" max="1761" width="8" style="12" customWidth="1"/>
    <col min="1762" max="1762" width="9.140625" style="12" customWidth="1"/>
    <col min="1763" max="1763" width="13.85546875" style="12" customWidth="1"/>
    <col min="1764" max="1764" width="13.42578125" style="12" customWidth="1"/>
    <col min="1765" max="2011" width="8.85546875" style="12"/>
    <col min="2012" max="2012" width="5" style="12" customWidth="1"/>
    <col min="2013" max="2013" width="33.42578125" style="12" customWidth="1"/>
    <col min="2014" max="2014" width="6.42578125" style="12" customWidth="1"/>
    <col min="2015" max="2015" width="29.42578125" style="12" customWidth="1"/>
    <col min="2016" max="2016" width="23.5703125" style="12" customWidth="1"/>
    <col min="2017" max="2017" width="8" style="12" customWidth="1"/>
    <col min="2018" max="2018" width="9.140625" style="12" customWidth="1"/>
    <col min="2019" max="2019" width="13.85546875" style="12" customWidth="1"/>
    <col min="2020" max="2020" width="13.42578125" style="12" customWidth="1"/>
    <col min="2021" max="2267" width="8.85546875" style="12"/>
    <col min="2268" max="2268" width="5" style="12" customWidth="1"/>
    <col min="2269" max="2269" width="33.42578125" style="12" customWidth="1"/>
    <col min="2270" max="2270" width="6.42578125" style="12" customWidth="1"/>
    <col min="2271" max="2271" width="29.42578125" style="12" customWidth="1"/>
    <col min="2272" max="2272" width="23.5703125" style="12" customWidth="1"/>
    <col min="2273" max="2273" width="8" style="12" customWidth="1"/>
    <col min="2274" max="2274" width="9.140625" style="12" customWidth="1"/>
    <col min="2275" max="2275" width="13.85546875" style="12" customWidth="1"/>
    <col min="2276" max="2276" width="13.42578125" style="12" customWidth="1"/>
    <col min="2277" max="2523" width="8.85546875" style="12"/>
    <col min="2524" max="2524" width="5" style="12" customWidth="1"/>
    <col min="2525" max="2525" width="33.42578125" style="12" customWidth="1"/>
    <col min="2526" max="2526" width="6.42578125" style="12" customWidth="1"/>
    <col min="2527" max="2527" width="29.42578125" style="12" customWidth="1"/>
    <col min="2528" max="2528" width="23.5703125" style="12" customWidth="1"/>
    <col min="2529" max="2529" width="8" style="12" customWidth="1"/>
    <col min="2530" max="2530" width="9.140625" style="12" customWidth="1"/>
    <col min="2531" max="2531" width="13.85546875" style="12" customWidth="1"/>
    <col min="2532" max="2532" width="13.42578125" style="12" customWidth="1"/>
    <col min="2533" max="2779" width="8.85546875" style="12"/>
    <col min="2780" max="2780" width="5" style="12" customWidth="1"/>
    <col min="2781" max="2781" width="33.42578125" style="12" customWidth="1"/>
    <col min="2782" max="2782" width="6.42578125" style="12" customWidth="1"/>
    <col min="2783" max="2783" width="29.42578125" style="12" customWidth="1"/>
    <col min="2784" max="2784" width="23.5703125" style="12" customWidth="1"/>
    <col min="2785" max="2785" width="8" style="12" customWidth="1"/>
    <col min="2786" max="2786" width="9.140625" style="12" customWidth="1"/>
    <col min="2787" max="2787" width="13.85546875" style="12" customWidth="1"/>
    <col min="2788" max="2788" width="13.42578125" style="12" customWidth="1"/>
    <col min="2789" max="3035" width="8.85546875" style="12"/>
    <col min="3036" max="3036" width="5" style="12" customWidth="1"/>
    <col min="3037" max="3037" width="33.42578125" style="12" customWidth="1"/>
    <col min="3038" max="3038" width="6.42578125" style="12" customWidth="1"/>
    <col min="3039" max="3039" width="29.42578125" style="12" customWidth="1"/>
    <col min="3040" max="3040" width="23.5703125" style="12" customWidth="1"/>
    <col min="3041" max="3041" width="8" style="12" customWidth="1"/>
    <col min="3042" max="3042" width="9.140625" style="12" customWidth="1"/>
    <col min="3043" max="3043" width="13.85546875" style="12" customWidth="1"/>
    <col min="3044" max="3044" width="13.42578125" style="12" customWidth="1"/>
    <col min="3045" max="3291" width="8.85546875" style="12"/>
    <col min="3292" max="3292" width="5" style="12" customWidth="1"/>
    <col min="3293" max="3293" width="33.42578125" style="12" customWidth="1"/>
    <col min="3294" max="3294" width="6.42578125" style="12" customWidth="1"/>
    <col min="3295" max="3295" width="29.42578125" style="12" customWidth="1"/>
    <col min="3296" max="3296" width="23.5703125" style="12" customWidth="1"/>
    <col min="3297" max="3297" width="8" style="12" customWidth="1"/>
    <col min="3298" max="3298" width="9.140625" style="12" customWidth="1"/>
    <col min="3299" max="3299" width="13.85546875" style="12" customWidth="1"/>
    <col min="3300" max="3300" width="13.42578125" style="12" customWidth="1"/>
    <col min="3301" max="3547" width="8.85546875" style="12"/>
    <col min="3548" max="3548" width="5" style="12" customWidth="1"/>
    <col min="3549" max="3549" width="33.42578125" style="12" customWidth="1"/>
    <col min="3550" max="3550" width="6.42578125" style="12" customWidth="1"/>
    <col min="3551" max="3551" width="29.42578125" style="12" customWidth="1"/>
    <col min="3552" max="3552" width="23.5703125" style="12" customWidth="1"/>
    <col min="3553" max="3553" width="8" style="12" customWidth="1"/>
    <col min="3554" max="3554" width="9.140625" style="12" customWidth="1"/>
    <col min="3555" max="3555" width="13.85546875" style="12" customWidth="1"/>
    <col min="3556" max="3556" width="13.42578125" style="12" customWidth="1"/>
    <col min="3557" max="3803" width="8.85546875" style="12"/>
    <col min="3804" max="3804" width="5" style="12" customWidth="1"/>
    <col min="3805" max="3805" width="33.42578125" style="12" customWidth="1"/>
    <col min="3806" max="3806" width="6.42578125" style="12" customWidth="1"/>
    <col min="3807" max="3807" width="29.42578125" style="12" customWidth="1"/>
    <col min="3808" max="3808" width="23.5703125" style="12" customWidth="1"/>
    <col min="3809" max="3809" width="8" style="12" customWidth="1"/>
    <col min="3810" max="3810" width="9.140625" style="12" customWidth="1"/>
    <col min="3811" max="3811" width="13.85546875" style="12" customWidth="1"/>
    <col min="3812" max="3812" width="13.42578125" style="12" customWidth="1"/>
    <col min="3813" max="4059" width="8.85546875" style="12"/>
    <col min="4060" max="4060" width="5" style="12" customWidth="1"/>
    <col min="4061" max="4061" width="33.42578125" style="12" customWidth="1"/>
    <col min="4062" max="4062" width="6.42578125" style="12" customWidth="1"/>
    <col min="4063" max="4063" width="29.42578125" style="12" customWidth="1"/>
    <col min="4064" max="4064" width="23.5703125" style="12" customWidth="1"/>
    <col min="4065" max="4065" width="8" style="12" customWidth="1"/>
    <col min="4066" max="4066" width="9.140625" style="12" customWidth="1"/>
    <col min="4067" max="4067" width="13.85546875" style="12" customWidth="1"/>
    <col min="4068" max="4068" width="13.42578125" style="12" customWidth="1"/>
    <col min="4069" max="4315" width="8.85546875" style="12"/>
    <col min="4316" max="4316" width="5" style="12" customWidth="1"/>
    <col min="4317" max="4317" width="33.42578125" style="12" customWidth="1"/>
    <col min="4318" max="4318" width="6.42578125" style="12" customWidth="1"/>
    <col min="4319" max="4319" width="29.42578125" style="12" customWidth="1"/>
    <col min="4320" max="4320" width="23.5703125" style="12" customWidth="1"/>
    <col min="4321" max="4321" width="8" style="12" customWidth="1"/>
    <col min="4322" max="4322" width="9.140625" style="12" customWidth="1"/>
    <col min="4323" max="4323" width="13.85546875" style="12" customWidth="1"/>
    <col min="4324" max="4324" width="13.42578125" style="12" customWidth="1"/>
    <col min="4325" max="4571" width="8.85546875" style="12"/>
    <col min="4572" max="4572" width="5" style="12" customWidth="1"/>
    <col min="4573" max="4573" width="33.42578125" style="12" customWidth="1"/>
    <col min="4574" max="4574" width="6.42578125" style="12" customWidth="1"/>
    <col min="4575" max="4575" width="29.42578125" style="12" customWidth="1"/>
    <col min="4576" max="4576" width="23.5703125" style="12" customWidth="1"/>
    <col min="4577" max="4577" width="8" style="12" customWidth="1"/>
    <col min="4578" max="4578" width="9.140625" style="12" customWidth="1"/>
    <col min="4579" max="4579" width="13.85546875" style="12" customWidth="1"/>
    <col min="4580" max="4580" width="13.42578125" style="12" customWidth="1"/>
    <col min="4581" max="4827" width="8.85546875" style="12"/>
    <col min="4828" max="4828" width="5" style="12" customWidth="1"/>
    <col min="4829" max="4829" width="33.42578125" style="12" customWidth="1"/>
    <col min="4830" max="4830" width="6.42578125" style="12" customWidth="1"/>
    <col min="4831" max="4831" width="29.42578125" style="12" customWidth="1"/>
    <col min="4832" max="4832" width="23.5703125" style="12" customWidth="1"/>
    <col min="4833" max="4833" width="8" style="12" customWidth="1"/>
    <col min="4834" max="4834" width="9.140625" style="12" customWidth="1"/>
    <col min="4835" max="4835" width="13.85546875" style="12" customWidth="1"/>
    <col min="4836" max="4836" width="13.42578125" style="12" customWidth="1"/>
    <col min="4837" max="5083" width="8.85546875" style="12"/>
    <col min="5084" max="5084" width="5" style="12" customWidth="1"/>
    <col min="5085" max="5085" width="33.42578125" style="12" customWidth="1"/>
    <col min="5086" max="5086" width="6.42578125" style="12" customWidth="1"/>
    <col min="5087" max="5087" width="29.42578125" style="12" customWidth="1"/>
    <col min="5088" max="5088" width="23.5703125" style="12" customWidth="1"/>
    <col min="5089" max="5089" width="8" style="12" customWidth="1"/>
    <col min="5090" max="5090" width="9.140625" style="12" customWidth="1"/>
    <col min="5091" max="5091" width="13.85546875" style="12" customWidth="1"/>
    <col min="5092" max="5092" width="13.42578125" style="12" customWidth="1"/>
    <col min="5093" max="5339" width="8.85546875" style="12"/>
    <col min="5340" max="5340" width="5" style="12" customWidth="1"/>
    <col min="5341" max="5341" width="33.42578125" style="12" customWidth="1"/>
    <col min="5342" max="5342" width="6.42578125" style="12" customWidth="1"/>
    <col min="5343" max="5343" width="29.42578125" style="12" customWidth="1"/>
    <col min="5344" max="5344" width="23.5703125" style="12" customWidth="1"/>
    <col min="5345" max="5345" width="8" style="12" customWidth="1"/>
    <col min="5346" max="5346" width="9.140625" style="12" customWidth="1"/>
    <col min="5347" max="5347" width="13.85546875" style="12" customWidth="1"/>
    <col min="5348" max="5348" width="13.42578125" style="12" customWidth="1"/>
    <col min="5349" max="5595" width="8.85546875" style="12"/>
    <col min="5596" max="5596" width="5" style="12" customWidth="1"/>
    <col min="5597" max="5597" width="33.42578125" style="12" customWidth="1"/>
    <col min="5598" max="5598" width="6.42578125" style="12" customWidth="1"/>
    <col min="5599" max="5599" width="29.42578125" style="12" customWidth="1"/>
    <col min="5600" max="5600" width="23.5703125" style="12" customWidth="1"/>
    <col min="5601" max="5601" width="8" style="12" customWidth="1"/>
    <col min="5602" max="5602" width="9.140625" style="12" customWidth="1"/>
    <col min="5603" max="5603" width="13.85546875" style="12" customWidth="1"/>
    <col min="5604" max="5604" width="13.42578125" style="12" customWidth="1"/>
    <col min="5605" max="5851" width="8.85546875" style="12"/>
    <col min="5852" max="5852" width="5" style="12" customWidth="1"/>
    <col min="5853" max="5853" width="33.42578125" style="12" customWidth="1"/>
    <col min="5854" max="5854" width="6.42578125" style="12" customWidth="1"/>
    <col min="5855" max="5855" width="29.42578125" style="12" customWidth="1"/>
    <col min="5856" max="5856" width="23.5703125" style="12" customWidth="1"/>
    <col min="5857" max="5857" width="8" style="12" customWidth="1"/>
    <col min="5858" max="5858" width="9.140625" style="12" customWidth="1"/>
    <col min="5859" max="5859" width="13.85546875" style="12" customWidth="1"/>
    <col min="5860" max="5860" width="13.42578125" style="12" customWidth="1"/>
    <col min="5861" max="6107" width="8.85546875" style="12"/>
    <col min="6108" max="6108" width="5" style="12" customWidth="1"/>
    <col min="6109" max="6109" width="33.42578125" style="12" customWidth="1"/>
    <col min="6110" max="6110" width="6.42578125" style="12" customWidth="1"/>
    <col min="6111" max="6111" width="29.42578125" style="12" customWidth="1"/>
    <col min="6112" max="6112" width="23.5703125" style="12" customWidth="1"/>
    <col min="6113" max="6113" width="8" style="12" customWidth="1"/>
    <col min="6114" max="6114" width="9.140625" style="12" customWidth="1"/>
    <col min="6115" max="6115" width="13.85546875" style="12" customWidth="1"/>
    <col min="6116" max="6116" width="13.42578125" style="12" customWidth="1"/>
    <col min="6117" max="6363" width="8.85546875" style="12"/>
    <col min="6364" max="6364" width="5" style="12" customWidth="1"/>
    <col min="6365" max="6365" width="33.42578125" style="12" customWidth="1"/>
    <col min="6366" max="6366" width="6.42578125" style="12" customWidth="1"/>
    <col min="6367" max="6367" width="29.42578125" style="12" customWidth="1"/>
    <col min="6368" max="6368" width="23.5703125" style="12" customWidth="1"/>
    <col min="6369" max="6369" width="8" style="12" customWidth="1"/>
    <col min="6370" max="6370" width="9.140625" style="12" customWidth="1"/>
    <col min="6371" max="6371" width="13.85546875" style="12" customWidth="1"/>
    <col min="6372" max="6372" width="13.42578125" style="12" customWidth="1"/>
    <col min="6373" max="6619" width="8.85546875" style="12"/>
    <col min="6620" max="6620" width="5" style="12" customWidth="1"/>
    <col min="6621" max="6621" width="33.42578125" style="12" customWidth="1"/>
    <col min="6622" max="6622" width="6.42578125" style="12" customWidth="1"/>
    <col min="6623" max="6623" width="29.42578125" style="12" customWidth="1"/>
    <col min="6624" max="6624" width="23.5703125" style="12" customWidth="1"/>
    <col min="6625" max="6625" width="8" style="12" customWidth="1"/>
    <col min="6626" max="6626" width="9.140625" style="12" customWidth="1"/>
    <col min="6627" max="6627" width="13.85546875" style="12" customWidth="1"/>
    <col min="6628" max="6628" width="13.42578125" style="12" customWidth="1"/>
    <col min="6629" max="6875" width="8.85546875" style="12"/>
    <col min="6876" max="6876" width="5" style="12" customWidth="1"/>
    <col min="6877" max="6877" width="33.42578125" style="12" customWidth="1"/>
    <col min="6878" max="6878" width="6.42578125" style="12" customWidth="1"/>
    <col min="6879" max="6879" width="29.42578125" style="12" customWidth="1"/>
    <col min="6880" max="6880" width="23.5703125" style="12" customWidth="1"/>
    <col min="6881" max="6881" width="8" style="12" customWidth="1"/>
    <col min="6882" max="6882" width="9.140625" style="12" customWidth="1"/>
    <col min="6883" max="6883" width="13.85546875" style="12" customWidth="1"/>
    <col min="6884" max="6884" width="13.42578125" style="12" customWidth="1"/>
    <col min="6885" max="7131" width="8.85546875" style="12"/>
    <col min="7132" max="7132" width="5" style="12" customWidth="1"/>
    <col min="7133" max="7133" width="33.42578125" style="12" customWidth="1"/>
    <col min="7134" max="7134" width="6.42578125" style="12" customWidth="1"/>
    <col min="7135" max="7135" width="29.42578125" style="12" customWidth="1"/>
    <col min="7136" max="7136" width="23.5703125" style="12" customWidth="1"/>
    <col min="7137" max="7137" width="8" style="12" customWidth="1"/>
    <col min="7138" max="7138" width="9.140625" style="12" customWidth="1"/>
    <col min="7139" max="7139" width="13.85546875" style="12" customWidth="1"/>
    <col min="7140" max="7140" width="13.42578125" style="12" customWidth="1"/>
    <col min="7141" max="7387" width="8.85546875" style="12"/>
    <col min="7388" max="7388" width="5" style="12" customWidth="1"/>
    <col min="7389" max="7389" width="33.42578125" style="12" customWidth="1"/>
    <col min="7390" max="7390" width="6.42578125" style="12" customWidth="1"/>
    <col min="7391" max="7391" width="29.42578125" style="12" customWidth="1"/>
    <col min="7392" max="7392" width="23.5703125" style="12" customWidth="1"/>
    <col min="7393" max="7393" width="8" style="12" customWidth="1"/>
    <col min="7394" max="7394" width="9.140625" style="12" customWidth="1"/>
    <col min="7395" max="7395" width="13.85546875" style="12" customWidth="1"/>
    <col min="7396" max="7396" width="13.42578125" style="12" customWidth="1"/>
    <col min="7397" max="7643" width="8.85546875" style="12"/>
    <col min="7644" max="7644" width="5" style="12" customWidth="1"/>
    <col min="7645" max="7645" width="33.42578125" style="12" customWidth="1"/>
    <col min="7646" max="7646" width="6.42578125" style="12" customWidth="1"/>
    <col min="7647" max="7647" width="29.42578125" style="12" customWidth="1"/>
    <col min="7648" max="7648" width="23.5703125" style="12" customWidth="1"/>
    <col min="7649" max="7649" width="8" style="12" customWidth="1"/>
    <col min="7650" max="7650" width="9.140625" style="12" customWidth="1"/>
    <col min="7651" max="7651" width="13.85546875" style="12" customWidth="1"/>
    <col min="7652" max="7652" width="13.42578125" style="12" customWidth="1"/>
    <col min="7653" max="7899" width="8.85546875" style="12"/>
    <col min="7900" max="7900" width="5" style="12" customWidth="1"/>
    <col min="7901" max="7901" width="33.42578125" style="12" customWidth="1"/>
    <col min="7902" max="7902" width="6.42578125" style="12" customWidth="1"/>
    <col min="7903" max="7903" width="29.42578125" style="12" customWidth="1"/>
    <col min="7904" max="7904" width="23.5703125" style="12" customWidth="1"/>
    <col min="7905" max="7905" width="8" style="12" customWidth="1"/>
    <col min="7906" max="7906" width="9.140625" style="12" customWidth="1"/>
    <col min="7907" max="7907" width="13.85546875" style="12" customWidth="1"/>
    <col min="7908" max="7908" width="13.42578125" style="12" customWidth="1"/>
    <col min="7909" max="8155" width="8.85546875" style="12"/>
    <col min="8156" max="8156" width="5" style="12" customWidth="1"/>
    <col min="8157" max="8157" width="33.42578125" style="12" customWidth="1"/>
    <col min="8158" max="8158" width="6.42578125" style="12" customWidth="1"/>
    <col min="8159" max="8159" width="29.42578125" style="12" customWidth="1"/>
    <col min="8160" max="8160" width="23.5703125" style="12" customWidth="1"/>
    <col min="8161" max="8161" width="8" style="12" customWidth="1"/>
    <col min="8162" max="8162" width="9.140625" style="12" customWidth="1"/>
    <col min="8163" max="8163" width="13.85546875" style="12" customWidth="1"/>
    <col min="8164" max="8164" width="13.42578125" style="12" customWidth="1"/>
    <col min="8165" max="8411" width="8.85546875" style="12"/>
    <col min="8412" max="8412" width="5" style="12" customWidth="1"/>
    <col min="8413" max="8413" width="33.42578125" style="12" customWidth="1"/>
    <col min="8414" max="8414" width="6.42578125" style="12" customWidth="1"/>
    <col min="8415" max="8415" width="29.42578125" style="12" customWidth="1"/>
    <col min="8416" max="8416" width="23.5703125" style="12" customWidth="1"/>
    <col min="8417" max="8417" width="8" style="12" customWidth="1"/>
    <col min="8418" max="8418" width="9.140625" style="12" customWidth="1"/>
    <col min="8419" max="8419" width="13.85546875" style="12" customWidth="1"/>
    <col min="8420" max="8420" width="13.42578125" style="12" customWidth="1"/>
    <col min="8421" max="8667" width="8.85546875" style="12"/>
    <col min="8668" max="8668" width="5" style="12" customWidth="1"/>
    <col min="8669" max="8669" width="33.42578125" style="12" customWidth="1"/>
    <col min="8670" max="8670" width="6.42578125" style="12" customWidth="1"/>
    <col min="8671" max="8671" width="29.42578125" style="12" customWidth="1"/>
    <col min="8672" max="8672" width="23.5703125" style="12" customWidth="1"/>
    <col min="8673" max="8673" width="8" style="12" customWidth="1"/>
    <col min="8674" max="8674" width="9.140625" style="12" customWidth="1"/>
    <col min="8675" max="8675" width="13.85546875" style="12" customWidth="1"/>
    <col min="8676" max="8676" width="13.42578125" style="12" customWidth="1"/>
    <col min="8677" max="8923" width="8.85546875" style="12"/>
    <col min="8924" max="8924" width="5" style="12" customWidth="1"/>
    <col min="8925" max="8925" width="33.42578125" style="12" customWidth="1"/>
    <col min="8926" max="8926" width="6.42578125" style="12" customWidth="1"/>
    <col min="8927" max="8927" width="29.42578125" style="12" customWidth="1"/>
    <col min="8928" max="8928" width="23.5703125" style="12" customWidth="1"/>
    <col min="8929" max="8929" width="8" style="12" customWidth="1"/>
    <col min="8930" max="8930" width="9.140625" style="12" customWidth="1"/>
    <col min="8931" max="8931" width="13.85546875" style="12" customWidth="1"/>
    <col min="8932" max="8932" width="13.42578125" style="12" customWidth="1"/>
    <col min="8933" max="9179" width="8.85546875" style="12"/>
    <col min="9180" max="9180" width="5" style="12" customWidth="1"/>
    <col min="9181" max="9181" width="33.42578125" style="12" customWidth="1"/>
    <col min="9182" max="9182" width="6.42578125" style="12" customWidth="1"/>
    <col min="9183" max="9183" width="29.42578125" style="12" customWidth="1"/>
    <col min="9184" max="9184" width="23.5703125" style="12" customWidth="1"/>
    <col min="9185" max="9185" width="8" style="12" customWidth="1"/>
    <col min="9186" max="9186" width="9.140625" style="12" customWidth="1"/>
    <col min="9187" max="9187" width="13.85546875" style="12" customWidth="1"/>
    <col min="9188" max="9188" width="13.42578125" style="12" customWidth="1"/>
    <col min="9189" max="9435" width="8.85546875" style="12"/>
    <col min="9436" max="9436" width="5" style="12" customWidth="1"/>
    <col min="9437" max="9437" width="33.42578125" style="12" customWidth="1"/>
    <col min="9438" max="9438" width="6.42578125" style="12" customWidth="1"/>
    <col min="9439" max="9439" width="29.42578125" style="12" customWidth="1"/>
    <col min="9440" max="9440" width="23.5703125" style="12" customWidth="1"/>
    <col min="9441" max="9441" width="8" style="12" customWidth="1"/>
    <col min="9442" max="9442" width="9.140625" style="12" customWidth="1"/>
    <col min="9443" max="9443" width="13.85546875" style="12" customWidth="1"/>
    <col min="9444" max="9444" width="13.42578125" style="12" customWidth="1"/>
    <col min="9445" max="9691" width="8.85546875" style="12"/>
    <col min="9692" max="9692" width="5" style="12" customWidth="1"/>
    <col min="9693" max="9693" width="33.42578125" style="12" customWidth="1"/>
    <col min="9694" max="9694" width="6.42578125" style="12" customWidth="1"/>
    <col min="9695" max="9695" width="29.42578125" style="12" customWidth="1"/>
    <col min="9696" max="9696" width="23.5703125" style="12" customWidth="1"/>
    <col min="9697" max="9697" width="8" style="12" customWidth="1"/>
    <col min="9698" max="9698" width="9.140625" style="12" customWidth="1"/>
    <col min="9699" max="9699" width="13.85546875" style="12" customWidth="1"/>
    <col min="9700" max="9700" width="13.42578125" style="12" customWidth="1"/>
    <col min="9701" max="9947" width="8.85546875" style="12"/>
    <col min="9948" max="9948" width="5" style="12" customWidth="1"/>
    <col min="9949" max="9949" width="33.42578125" style="12" customWidth="1"/>
    <col min="9950" max="9950" width="6.42578125" style="12" customWidth="1"/>
    <col min="9951" max="9951" width="29.42578125" style="12" customWidth="1"/>
    <col min="9952" max="9952" width="23.5703125" style="12" customWidth="1"/>
    <col min="9953" max="9953" width="8" style="12" customWidth="1"/>
    <col min="9954" max="9954" width="9.140625" style="12" customWidth="1"/>
    <col min="9955" max="9955" width="13.85546875" style="12" customWidth="1"/>
    <col min="9956" max="9956" width="13.42578125" style="12" customWidth="1"/>
    <col min="9957" max="10203" width="8.85546875" style="12"/>
    <col min="10204" max="10204" width="5" style="12" customWidth="1"/>
    <col min="10205" max="10205" width="33.42578125" style="12" customWidth="1"/>
    <col min="10206" max="10206" width="6.42578125" style="12" customWidth="1"/>
    <col min="10207" max="10207" width="29.42578125" style="12" customWidth="1"/>
    <col min="10208" max="10208" width="23.5703125" style="12" customWidth="1"/>
    <col min="10209" max="10209" width="8" style="12" customWidth="1"/>
    <col min="10210" max="10210" width="9.140625" style="12" customWidth="1"/>
    <col min="10211" max="10211" width="13.85546875" style="12" customWidth="1"/>
    <col min="10212" max="10212" width="13.42578125" style="12" customWidth="1"/>
    <col min="10213" max="10459" width="8.85546875" style="12"/>
    <col min="10460" max="10460" width="5" style="12" customWidth="1"/>
    <col min="10461" max="10461" width="33.42578125" style="12" customWidth="1"/>
    <col min="10462" max="10462" width="6.42578125" style="12" customWidth="1"/>
    <col min="10463" max="10463" width="29.42578125" style="12" customWidth="1"/>
    <col min="10464" max="10464" width="23.5703125" style="12" customWidth="1"/>
    <col min="10465" max="10465" width="8" style="12" customWidth="1"/>
    <col min="10466" max="10466" width="9.140625" style="12" customWidth="1"/>
    <col min="10467" max="10467" width="13.85546875" style="12" customWidth="1"/>
    <col min="10468" max="10468" width="13.42578125" style="12" customWidth="1"/>
    <col min="10469" max="10715" width="8.85546875" style="12"/>
    <col min="10716" max="10716" width="5" style="12" customWidth="1"/>
    <col min="10717" max="10717" width="33.42578125" style="12" customWidth="1"/>
    <col min="10718" max="10718" width="6.42578125" style="12" customWidth="1"/>
    <col min="10719" max="10719" width="29.42578125" style="12" customWidth="1"/>
    <col min="10720" max="10720" width="23.5703125" style="12" customWidth="1"/>
    <col min="10721" max="10721" width="8" style="12" customWidth="1"/>
    <col min="10722" max="10722" width="9.140625" style="12" customWidth="1"/>
    <col min="10723" max="10723" width="13.85546875" style="12" customWidth="1"/>
    <col min="10724" max="10724" width="13.42578125" style="12" customWidth="1"/>
    <col min="10725" max="10971" width="8.85546875" style="12"/>
    <col min="10972" max="10972" width="5" style="12" customWidth="1"/>
    <col min="10973" max="10973" width="33.42578125" style="12" customWidth="1"/>
    <col min="10974" max="10974" width="6.42578125" style="12" customWidth="1"/>
    <col min="10975" max="10975" width="29.42578125" style="12" customWidth="1"/>
    <col min="10976" max="10976" width="23.5703125" style="12" customWidth="1"/>
    <col min="10977" max="10977" width="8" style="12" customWidth="1"/>
    <col min="10978" max="10978" width="9.140625" style="12" customWidth="1"/>
    <col min="10979" max="10979" width="13.85546875" style="12" customWidth="1"/>
    <col min="10980" max="10980" width="13.42578125" style="12" customWidth="1"/>
    <col min="10981" max="11227" width="8.85546875" style="12"/>
    <col min="11228" max="11228" width="5" style="12" customWidth="1"/>
    <col min="11229" max="11229" width="33.42578125" style="12" customWidth="1"/>
    <col min="11230" max="11230" width="6.42578125" style="12" customWidth="1"/>
    <col min="11231" max="11231" width="29.42578125" style="12" customWidth="1"/>
    <col min="11232" max="11232" width="23.5703125" style="12" customWidth="1"/>
    <col min="11233" max="11233" width="8" style="12" customWidth="1"/>
    <col min="11234" max="11234" width="9.140625" style="12" customWidth="1"/>
    <col min="11235" max="11235" width="13.85546875" style="12" customWidth="1"/>
    <col min="11236" max="11236" width="13.42578125" style="12" customWidth="1"/>
    <col min="11237" max="11483" width="8.85546875" style="12"/>
    <col min="11484" max="11484" width="5" style="12" customWidth="1"/>
    <col min="11485" max="11485" width="33.42578125" style="12" customWidth="1"/>
    <col min="11486" max="11486" width="6.42578125" style="12" customWidth="1"/>
    <col min="11487" max="11487" width="29.42578125" style="12" customWidth="1"/>
    <col min="11488" max="11488" width="23.5703125" style="12" customWidth="1"/>
    <col min="11489" max="11489" width="8" style="12" customWidth="1"/>
    <col min="11490" max="11490" width="9.140625" style="12" customWidth="1"/>
    <col min="11491" max="11491" width="13.85546875" style="12" customWidth="1"/>
    <col min="11492" max="11492" width="13.42578125" style="12" customWidth="1"/>
    <col min="11493" max="11739" width="8.85546875" style="12"/>
    <col min="11740" max="11740" width="5" style="12" customWidth="1"/>
    <col min="11741" max="11741" width="33.42578125" style="12" customWidth="1"/>
    <col min="11742" max="11742" width="6.42578125" style="12" customWidth="1"/>
    <col min="11743" max="11743" width="29.42578125" style="12" customWidth="1"/>
    <col min="11744" max="11744" width="23.5703125" style="12" customWidth="1"/>
    <col min="11745" max="11745" width="8" style="12" customWidth="1"/>
    <col min="11746" max="11746" width="9.140625" style="12" customWidth="1"/>
    <col min="11747" max="11747" width="13.85546875" style="12" customWidth="1"/>
    <col min="11748" max="11748" width="13.42578125" style="12" customWidth="1"/>
    <col min="11749" max="11995" width="8.85546875" style="12"/>
    <col min="11996" max="11996" width="5" style="12" customWidth="1"/>
    <col min="11997" max="11997" width="33.42578125" style="12" customWidth="1"/>
    <col min="11998" max="11998" width="6.42578125" style="12" customWidth="1"/>
    <col min="11999" max="11999" width="29.42578125" style="12" customWidth="1"/>
    <col min="12000" max="12000" width="23.5703125" style="12" customWidth="1"/>
    <col min="12001" max="12001" width="8" style="12" customWidth="1"/>
    <col min="12002" max="12002" width="9.140625" style="12" customWidth="1"/>
    <col min="12003" max="12003" width="13.85546875" style="12" customWidth="1"/>
    <col min="12004" max="12004" width="13.42578125" style="12" customWidth="1"/>
    <col min="12005" max="12251" width="8.85546875" style="12"/>
    <col min="12252" max="12252" width="5" style="12" customWidth="1"/>
    <col min="12253" max="12253" width="33.42578125" style="12" customWidth="1"/>
    <col min="12254" max="12254" width="6.42578125" style="12" customWidth="1"/>
    <col min="12255" max="12255" width="29.42578125" style="12" customWidth="1"/>
    <col min="12256" max="12256" width="23.5703125" style="12" customWidth="1"/>
    <col min="12257" max="12257" width="8" style="12" customWidth="1"/>
    <col min="12258" max="12258" width="9.140625" style="12" customWidth="1"/>
    <col min="12259" max="12259" width="13.85546875" style="12" customWidth="1"/>
    <col min="12260" max="12260" width="13.42578125" style="12" customWidth="1"/>
    <col min="12261" max="12507" width="8.85546875" style="12"/>
    <col min="12508" max="12508" width="5" style="12" customWidth="1"/>
    <col min="12509" max="12509" width="33.42578125" style="12" customWidth="1"/>
    <col min="12510" max="12510" width="6.42578125" style="12" customWidth="1"/>
    <col min="12511" max="12511" width="29.42578125" style="12" customWidth="1"/>
    <col min="12512" max="12512" width="23.5703125" style="12" customWidth="1"/>
    <col min="12513" max="12513" width="8" style="12" customWidth="1"/>
    <col min="12514" max="12514" width="9.140625" style="12" customWidth="1"/>
    <col min="12515" max="12515" width="13.85546875" style="12" customWidth="1"/>
    <col min="12516" max="12516" width="13.42578125" style="12" customWidth="1"/>
    <col min="12517" max="12763" width="8.85546875" style="12"/>
    <col min="12764" max="12764" width="5" style="12" customWidth="1"/>
    <col min="12765" max="12765" width="33.42578125" style="12" customWidth="1"/>
    <col min="12766" max="12766" width="6.42578125" style="12" customWidth="1"/>
    <col min="12767" max="12767" width="29.42578125" style="12" customWidth="1"/>
    <col min="12768" max="12768" width="23.5703125" style="12" customWidth="1"/>
    <col min="12769" max="12769" width="8" style="12" customWidth="1"/>
    <col min="12770" max="12770" width="9.140625" style="12" customWidth="1"/>
    <col min="12771" max="12771" width="13.85546875" style="12" customWidth="1"/>
    <col min="12772" max="12772" width="13.42578125" style="12" customWidth="1"/>
    <col min="12773" max="13019" width="8.85546875" style="12"/>
    <col min="13020" max="13020" width="5" style="12" customWidth="1"/>
    <col min="13021" max="13021" width="33.42578125" style="12" customWidth="1"/>
    <col min="13022" max="13022" width="6.42578125" style="12" customWidth="1"/>
    <col min="13023" max="13023" width="29.42578125" style="12" customWidth="1"/>
    <col min="13024" max="13024" width="23.5703125" style="12" customWidth="1"/>
    <col min="13025" max="13025" width="8" style="12" customWidth="1"/>
    <col min="13026" max="13026" width="9.140625" style="12" customWidth="1"/>
    <col min="13027" max="13027" width="13.85546875" style="12" customWidth="1"/>
    <col min="13028" max="13028" width="13.42578125" style="12" customWidth="1"/>
    <col min="13029" max="13275" width="8.85546875" style="12"/>
    <col min="13276" max="13276" width="5" style="12" customWidth="1"/>
    <col min="13277" max="13277" width="33.42578125" style="12" customWidth="1"/>
    <col min="13278" max="13278" width="6.42578125" style="12" customWidth="1"/>
    <col min="13279" max="13279" width="29.42578125" style="12" customWidth="1"/>
    <col min="13280" max="13280" width="23.5703125" style="12" customWidth="1"/>
    <col min="13281" max="13281" width="8" style="12" customWidth="1"/>
    <col min="13282" max="13282" width="9.140625" style="12" customWidth="1"/>
    <col min="13283" max="13283" width="13.85546875" style="12" customWidth="1"/>
    <col min="13284" max="13284" width="13.42578125" style="12" customWidth="1"/>
    <col min="13285" max="13531" width="8.85546875" style="12"/>
    <col min="13532" max="13532" width="5" style="12" customWidth="1"/>
    <col min="13533" max="13533" width="33.42578125" style="12" customWidth="1"/>
    <col min="13534" max="13534" width="6.42578125" style="12" customWidth="1"/>
    <col min="13535" max="13535" width="29.42578125" style="12" customWidth="1"/>
    <col min="13536" max="13536" width="23.5703125" style="12" customWidth="1"/>
    <col min="13537" max="13537" width="8" style="12" customWidth="1"/>
    <col min="13538" max="13538" width="9.140625" style="12" customWidth="1"/>
    <col min="13539" max="13539" width="13.85546875" style="12" customWidth="1"/>
    <col min="13540" max="13540" width="13.42578125" style="12" customWidth="1"/>
    <col min="13541" max="13787" width="8.85546875" style="12"/>
    <col min="13788" max="13788" width="5" style="12" customWidth="1"/>
    <col min="13789" max="13789" width="33.42578125" style="12" customWidth="1"/>
    <col min="13790" max="13790" width="6.42578125" style="12" customWidth="1"/>
    <col min="13791" max="13791" width="29.42578125" style="12" customWidth="1"/>
    <col min="13792" max="13792" width="23.5703125" style="12" customWidth="1"/>
    <col min="13793" max="13793" width="8" style="12" customWidth="1"/>
    <col min="13794" max="13794" width="9.140625" style="12" customWidth="1"/>
    <col min="13795" max="13795" width="13.85546875" style="12" customWidth="1"/>
    <col min="13796" max="13796" width="13.42578125" style="12" customWidth="1"/>
    <col min="13797" max="14043" width="8.85546875" style="12"/>
    <col min="14044" max="14044" width="5" style="12" customWidth="1"/>
    <col min="14045" max="14045" width="33.42578125" style="12" customWidth="1"/>
    <col min="14046" max="14046" width="6.42578125" style="12" customWidth="1"/>
    <col min="14047" max="14047" width="29.42578125" style="12" customWidth="1"/>
    <col min="14048" max="14048" width="23.5703125" style="12" customWidth="1"/>
    <col min="14049" max="14049" width="8" style="12" customWidth="1"/>
    <col min="14050" max="14050" width="9.140625" style="12" customWidth="1"/>
    <col min="14051" max="14051" width="13.85546875" style="12" customWidth="1"/>
    <col min="14052" max="14052" width="13.42578125" style="12" customWidth="1"/>
    <col min="14053" max="14299" width="8.85546875" style="12"/>
    <col min="14300" max="14300" width="5" style="12" customWidth="1"/>
    <col min="14301" max="14301" width="33.42578125" style="12" customWidth="1"/>
    <col min="14302" max="14302" width="6.42578125" style="12" customWidth="1"/>
    <col min="14303" max="14303" width="29.42578125" style="12" customWidth="1"/>
    <col min="14304" max="14304" width="23.5703125" style="12" customWidth="1"/>
    <col min="14305" max="14305" width="8" style="12" customWidth="1"/>
    <col min="14306" max="14306" width="9.140625" style="12" customWidth="1"/>
    <col min="14307" max="14307" width="13.85546875" style="12" customWidth="1"/>
    <col min="14308" max="14308" width="13.42578125" style="12" customWidth="1"/>
    <col min="14309" max="14555" width="8.85546875" style="12"/>
    <col min="14556" max="14556" width="5" style="12" customWidth="1"/>
    <col min="14557" max="14557" width="33.42578125" style="12" customWidth="1"/>
    <col min="14558" max="14558" width="6.42578125" style="12" customWidth="1"/>
    <col min="14559" max="14559" width="29.42578125" style="12" customWidth="1"/>
    <col min="14560" max="14560" width="23.5703125" style="12" customWidth="1"/>
    <col min="14561" max="14561" width="8" style="12" customWidth="1"/>
    <col min="14562" max="14562" width="9.140625" style="12" customWidth="1"/>
    <col min="14563" max="14563" width="13.85546875" style="12" customWidth="1"/>
    <col min="14564" max="14564" width="13.42578125" style="12" customWidth="1"/>
    <col min="14565" max="14811" width="8.85546875" style="12"/>
    <col min="14812" max="14812" width="5" style="12" customWidth="1"/>
    <col min="14813" max="14813" width="33.42578125" style="12" customWidth="1"/>
    <col min="14814" max="14814" width="6.42578125" style="12" customWidth="1"/>
    <col min="14815" max="14815" width="29.42578125" style="12" customWidth="1"/>
    <col min="14816" max="14816" width="23.5703125" style="12" customWidth="1"/>
    <col min="14817" max="14817" width="8" style="12" customWidth="1"/>
    <col min="14818" max="14818" width="9.140625" style="12" customWidth="1"/>
    <col min="14819" max="14819" width="13.85546875" style="12" customWidth="1"/>
    <col min="14820" max="14820" width="13.42578125" style="12" customWidth="1"/>
    <col min="14821" max="15067" width="8.85546875" style="12"/>
    <col min="15068" max="15068" width="5" style="12" customWidth="1"/>
    <col min="15069" max="15069" width="33.42578125" style="12" customWidth="1"/>
    <col min="15070" max="15070" width="6.42578125" style="12" customWidth="1"/>
    <col min="15071" max="15071" width="29.42578125" style="12" customWidth="1"/>
    <col min="15072" max="15072" width="23.5703125" style="12" customWidth="1"/>
    <col min="15073" max="15073" width="8" style="12" customWidth="1"/>
    <col min="15074" max="15074" width="9.140625" style="12" customWidth="1"/>
    <col min="15075" max="15075" width="13.85546875" style="12" customWidth="1"/>
    <col min="15076" max="15076" width="13.42578125" style="12" customWidth="1"/>
    <col min="15077" max="15323" width="8.85546875" style="12"/>
    <col min="15324" max="15324" width="5" style="12" customWidth="1"/>
    <col min="15325" max="15325" width="33.42578125" style="12" customWidth="1"/>
    <col min="15326" max="15326" width="6.42578125" style="12" customWidth="1"/>
    <col min="15327" max="15327" width="29.42578125" style="12" customWidth="1"/>
    <col min="15328" max="15328" width="23.5703125" style="12" customWidth="1"/>
    <col min="15329" max="15329" width="8" style="12" customWidth="1"/>
    <col min="15330" max="15330" width="9.140625" style="12" customWidth="1"/>
    <col min="15331" max="15331" width="13.85546875" style="12" customWidth="1"/>
    <col min="15332" max="15332" width="13.42578125" style="12" customWidth="1"/>
    <col min="15333" max="15579" width="8.85546875" style="12"/>
    <col min="15580" max="15580" width="5" style="12" customWidth="1"/>
    <col min="15581" max="15581" width="33.42578125" style="12" customWidth="1"/>
    <col min="15582" max="15582" width="6.42578125" style="12" customWidth="1"/>
    <col min="15583" max="15583" width="29.42578125" style="12" customWidth="1"/>
    <col min="15584" max="15584" width="23.5703125" style="12" customWidth="1"/>
    <col min="15585" max="15585" width="8" style="12" customWidth="1"/>
    <col min="15586" max="15586" width="9.140625" style="12" customWidth="1"/>
    <col min="15587" max="15587" width="13.85546875" style="12" customWidth="1"/>
    <col min="15588" max="15588" width="13.42578125" style="12" customWidth="1"/>
    <col min="15589" max="15835" width="8.85546875" style="12"/>
    <col min="15836" max="15836" width="5" style="12" customWidth="1"/>
    <col min="15837" max="15837" width="33.42578125" style="12" customWidth="1"/>
    <col min="15838" max="15838" width="6.42578125" style="12" customWidth="1"/>
    <col min="15839" max="15839" width="29.42578125" style="12" customWidth="1"/>
    <col min="15840" max="15840" width="23.5703125" style="12" customWidth="1"/>
    <col min="15841" max="15841" width="8" style="12" customWidth="1"/>
    <col min="15842" max="15842" width="9.140625" style="12" customWidth="1"/>
    <col min="15843" max="15843" width="13.85546875" style="12" customWidth="1"/>
    <col min="15844" max="15844" width="13.42578125" style="12" customWidth="1"/>
    <col min="15845" max="16384" width="8.85546875" style="12"/>
  </cols>
  <sheetData>
    <row r="2" spans="2:17" s="120" customFormat="1" ht="42" customHeight="1" x14ac:dyDescent="0.25">
      <c r="B2" s="118"/>
      <c r="C2" s="118"/>
      <c r="D2" s="119" t="s">
        <v>51</v>
      </c>
      <c r="I2" s="118"/>
      <c r="J2" s="118"/>
      <c r="K2" s="118"/>
      <c r="L2" s="118"/>
      <c r="M2" s="121"/>
      <c r="N2" s="121"/>
      <c r="O2" s="122"/>
      <c r="P2" s="122"/>
    </row>
    <row r="3" spans="2:17" s="123" customFormat="1" ht="42" customHeight="1" x14ac:dyDescent="0.35">
      <c r="C3" s="124"/>
      <c r="D3" s="125" t="s">
        <v>125</v>
      </c>
      <c r="E3" s="125"/>
      <c r="F3" s="126"/>
      <c r="G3" s="126"/>
      <c r="H3" s="127"/>
      <c r="I3" s="126"/>
      <c r="J3" s="126"/>
      <c r="K3" s="128"/>
      <c r="L3" s="128"/>
      <c r="M3" s="129"/>
      <c r="N3" s="129"/>
      <c r="O3" s="130"/>
      <c r="P3" s="130"/>
    </row>
    <row r="4" spans="2:17" s="3" customFormat="1" ht="63" x14ac:dyDescent="0.25">
      <c r="B4" s="1" t="s">
        <v>0</v>
      </c>
      <c r="C4" s="2" t="s">
        <v>1</v>
      </c>
      <c r="D4" s="146" t="s">
        <v>2</v>
      </c>
      <c r="E4" s="2" t="s">
        <v>3</v>
      </c>
      <c r="F4" s="2" t="s">
        <v>4</v>
      </c>
      <c r="G4" s="2" t="s">
        <v>5</v>
      </c>
      <c r="H4" s="34" t="s">
        <v>6</v>
      </c>
      <c r="I4" s="2" t="s">
        <v>7</v>
      </c>
      <c r="J4" s="2" t="s">
        <v>8</v>
      </c>
      <c r="K4" s="2" t="s">
        <v>9</v>
      </c>
      <c r="L4" s="2" t="s">
        <v>10</v>
      </c>
      <c r="M4" s="74" t="s">
        <v>11</v>
      </c>
      <c r="N4" s="74" t="s">
        <v>61</v>
      </c>
      <c r="O4" s="52" t="s">
        <v>52</v>
      </c>
      <c r="P4" s="52" t="s">
        <v>82</v>
      </c>
    </row>
    <row r="5" spans="2:17" s="36" customFormat="1" ht="40.5" customHeight="1" x14ac:dyDescent="0.25">
      <c r="B5" s="133" t="s">
        <v>123</v>
      </c>
      <c r="C5" s="134"/>
      <c r="D5" s="147">
        <v>0.2</v>
      </c>
      <c r="E5" s="142"/>
      <c r="F5" s="17"/>
      <c r="G5" s="18"/>
      <c r="H5" s="44"/>
      <c r="I5" s="20"/>
      <c r="J5" s="110"/>
      <c r="K5" s="44"/>
      <c r="L5" s="46"/>
      <c r="M5" s="77"/>
      <c r="N5" s="76"/>
      <c r="O5" s="55"/>
      <c r="P5" s="55"/>
    </row>
    <row r="6" spans="2:17" s="36" customFormat="1" ht="48.75" customHeight="1" x14ac:dyDescent="0.25">
      <c r="B6" s="155">
        <v>1</v>
      </c>
      <c r="C6" s="154"/>
      <c r="D6" s="148"/>
      <c r="E6" s="142"/>
      <c r="F6" s="17"/>
      <c r="G6" s="18"/>
      <c r="H6" s="44"/>
      <c r="I6" s="20"/>
      <c r="J6" s="110"/>
      <c r="K6" s="44"/>
      <c r="L6" s="46"/>
      <c r="M6" s="77"/>
      <c r="N6" s="76"/>
      <c r="O6" s="55"/>
      <c r="P6" s="55"/>
    </row>
    <row r="7" spans="2:17" s="36" customFormat="1" ht="48.75" customHeight="1" x14ac:dyDescent="0.25">
      <c r="B7" s="155">
        <v>2</v>
      </c>
      <c r="C7" s="154"/>
      <c r="D7" s="148"/>
      <c r="E7" s="142"/>
      <c r="F7" s="44"/>
      <c r="G7" s="46"/>
      <c r="H7" s="44"/>
      <c r="I7" s="20"/>
      <c r="J7" s="110"/>
      <c r="K7" s="44"/>
      <c r="L7" s="46"/>
      <c r="M7" s="77"/>
      <c r="N7" s="76"/>
      <c r="O7" s="55"/>
      <c r="P7" s="55"/>
    </row>
    <row r="8" spans="2:17" s="36" customFormat="1" ht="41.25" customHeight="1" x14ac:dyDescent="0.25">
      <c r="B8" s="135" t="s">
        <v>124</v>
      </c>
      <c r="C8" s="136"/>
      <c r="D8" s="149">
        <v>0.8</v>
      </c>
      <c r="E8" s="142"/>
      <c r="F8" s="17"/>
      <c r="G8" s="18"/>
      <c r="H8" s="44"/>
      <c r="I8" s="20"/>
      <c r="J8" s="110"/>
      <c r="K8" s="44"/>
      <c r="L8" s="46"/>
      <c r="M8" s="77"/>
      <c r="N8" s="76"/>
      <c r="O8" s="55"/>
      <c r="P8" s="55"/>
    </row>
    <row r="9" spans="2:17" s="4" customFormat="1" ht="24" customHeight="1" x14ac:dyDescent="0.25">
      <c r="B9" s="29"/>
      <c r="C9" s="30" t="s">
        <v>12</v>
      </c>
      <c r="D9" s="149">
        <v>0.2</v>
      </c>
      <c r="E9" s="31"/>
      <c r="F9" s="32"/>
      <c r="G9" s="32"/>
      <c r="H9" s="35"/>
      <c r="I9" s="32"/>
      <c r="J9" s="33"/>
      <c r="K9" s="33"/>
      <c r="L9" s="45"/>
      <c r="M9" s="75">
        <f>SUM(M10:M13)*D9</f>
        <v>0</v>
      </c>
      <c r="N9" s="75"/>
      <c r="O9" s="53"/>
      <c r="P9" s="53" t="e">
        <f>SUM(P10:P13)*#REF!</f>
        <v>#REF!</v>
      </c>
    </row>
    <row r="10" spans="2:17" s="36" customFormat="1" ht="45" customHeight="1" x14ac:dyDescent="0.25">
      <c r="B10" s="156">
        <v>1</v>
      </c>
      <c r="C10" s="5" t="s">
        <v>126</v>
      </c>
      <c r="D10" s="150">
        <v>0.25</v>
      </c>
      <c r="E10" s="142" t="s">
        <v>13</v>
      </c>
      <c r="F10" s="17" t="s">
        <v>131</v>
      </c>
      <c r="G10" s="18" t="s">
        <v>73</v>
      </c>
      <c r="H10" s="19" t="s">
        <v>93</v>
      </c>
      <c r="I10" s="20" t="s">
        <v>14</v>
      </c>
      <c r="J10" s="139">
        <v>0.44900000000000001</v>
      </c>
      <c r="K10" s="87"/>
      <c r="L10" s="86"/>
      <c r="M10" s="76"/>
      <c r="N10" s="76" t="s">
        <v>72</v>
      </c>
      <c r="O10" s="54" t="s">
        <v>88</v>
      </c>
      <c r="P10" s="54"/>
    </row>
    <row r="11" spans="2:17" s="36" customFormat="1" ht="48.75" customHeight="1" x14ac:dyDescent="0.25">
      <c r="B11" s="156">
        <v>2</v>
      </c>
      <c r="C11" s="5" t="s">
        <v>127</v>
      </c>
      <c r="D11" s="150">
        <v>0.2</v>
      </c>
      <c r="E11" s="142" t="s">
        <v>15</v>
      </c>
      <c r="F11" s="17" t="s">
        <v>132</v>
      </c>
      <c r="G11" s="18" t="s">
        <v>73</v>
      </c>
      <c r="H11" s="19" t="s">
        <v>93</v>
      </c>
      <c r="I11" s="20" t="s">
        <v>14</v>
      </c>
      <c r="J11" s="139">
        <v>0.45700000000000002</v>
      </c>
      <c r="K11" s="44"/>
      <c r="L11" s="46"/>
      <c r="M11" s="77"/>
      <c r="N11" s="76" t="s">
        <v>66</v>
      </c>
      <c r="O11" s="55" t="s">
        <v>89</v>
      </c>
      <c r="P11" s="55"/>
    </row>
    <row r="12" spans="2:17" s="36" customFormat="1" ht="31.5" x14ac:dyDescent="0.25">
      <c r="B12" s="156">
        <v>3</v>
      </c>
      <c r="C12" s="6" t="s">
        <v>128</v>
      </c>
      <c r="D12" s="150">
        <v>0.25</v>
      </c>
      <c r="E12" s="143" t="s">
        <v>16</v>
      </c>
      <c r="F12" s="17" t="s">
        <v>133</v>
      </c>
      <c r="G12" s="18" t="s">
        <v>73</v>
      </c>
      <c r="H12" s="19" t="s">
        <v>93</v>
      </c>
      <c r="I12" s="20" t="s">
        <v>14</v>
      </c>
      <c r="J12" s="139">
        <v>0.55500000000000005</v>
      </c>
      <c r="K12" s="43"/>
      <c r="L12" s="46"/>
      <c r="M12" s="81"/>
      <c r="N12" s="76" t="s">
        <v>65</v>
      </c>
      <c r="O12" s="56" t="s">
        <v>90</v>
      </c>
      <c r="P12" s="56"/>
    </row>
    <row r="13" spans="2:17" s="36" customFormat="1" ht="47.25" x14ac:dyDescent="0.25">
      <c r="B13" s="156">
        <v>4</v>
      </c>
      <c r="C13" s="6" t="s">
        <v>129</v>
      </c>
      <c r="D13" s="150">
        <v>0.15</v>
      </c>
      <c r="E13" s="143" t="s">
        <v>17</v>
      </c>
      <c r="F13" s="17" t="s">
        <v>134</v>
      </c>
      <c r="G13" s="18" t="s">
        <v>73</v>
      </c>
      <c r="H13" s="19" t="s">
        <v>93</v>
      </c>
      <c r="I13" s="20" t="s">
        <v>18</v>
      </c>
      <c r="J13" s="116" t="s">
        <v>136</v>
      </c>
      <c r="K13" s="88"/>
      <c r="L13" s="46"/>
      <c r="M13" s="81"/>
      <c r="N13" s="76" t="s">
        <v>67</v>
      </c>
      <c r="O13" s="57" t="s">
        <v>91</v>
      </c>
      <c r="P13" s="57"/>
    </row>
    <row r="14" spans="2:17" s="36" customFormat="1" ht="47.25" x14ac:dyDescent="0.25">
      <c r="B14" s="156">
        <v>5</v>
      </c>
      <c r="C14" s="140" t="s">
        <v>130</v>
      </c>
      <c r="D14" s="150">
        <v>0.15</v>
      </c>
      <c r="E14" s="23" t="s">
        <v>19</v>
      </c>
      <c r="F14" s="17" t="s">
        <v>135</v>
      </c>
      <c r="G14" s="18" t="s">
        <v>73</v>
      </c>
      <c r="H14" s="24" t="s">
        <v>20</v>
      </c>
      <c r="I14" s="20" t="s">
        <v>14</v>
      </c>
      <c r="J14" s="117">
        <v>8.9999999999999993E-3</v>
      </c>
      <c r="K14" s="44"/>
      <c r="L14" s="46"/>
      <c r="M14" s="77"/>
      <c r="N14" s="80" t="s">
        <v>68</v>
      </c>
      <c r="O14" s="58" t="s">
        <v>92</v>
      </c>
      <c r="P14" s="58"/>
      <c r="Q14" s="36" t="s">
        <v>60</v>
      </c>
    </row>
    <row r="15" spans="2:17" s="41" customFormat="1" ht="24" customHeight="1" x14ac:dyDescent="0.25">
      <c r="B15" s="37"/>
      <c r="C15" s="38" t="s">
        <v>21</v>
      </c>
      <c r="D15" s="149">
        <v>0.3</v>
      </c>
      <c r="E15" s="35"/>
      <c r="F15" s="39"/>
      <c r="G15" s="39"/>
      <c r="H15" s="35"/>
      <c r="I15" s="39"/>
      <c r="J15" s="40"/>
      <c r="K15" s="40"/>
      <c r="L15" s="48"/>
      <c r="M15" s="75">
        <f>SUM(M16:M26)*D15</f>
        <v>0</v>
      </c>
      <c r="N15" s="75"/>
      <c r="O15" s="53"/>
      <c r="P15" s="53" t="e">
        <f>SUM(P16:P26)*#REF!</f>
        <v>#REF!</v>
      </c>
    </row>
    <row r="16" spans="2:17" s="36" customFormat="1" ht="48.75" customHeight="1" x14ac:dyDescent="0.25">
      <c r="B16" s="156">
        <v>1</v>
      </c>
      <c r="C16" s="5" t="s">
        <v>112</v>
      </c>
      <c r="D16" s="150">
        <v>0.1</v>
      </c>
      <c r="E16" s="142" t="s">
        <v>22</v>
      </c>
      <c r="F16" s="109" t="s">
        <v>113</v>
      </c>
      <c r="G16" s="18" t="s">
        <v>73</v>
      </c>
      <c r="H16" s="19" t="s">
        <v>63</v>
      </c>
      <c r="I16" s="20" t="s">
        <v>14</v>
      </c>
      <c r="J16" s="21">
        <v>0.6</v>
      </c>
      <c r="K16" s="44"/>
      <c r="L16" s="46"/>
      <c r="M16" s="77"/>
      <c r="N16" s="78" t="s">
        <v>76</v>
      </c>
      <c r="O16" s="54" t="s">
        <v>53</v>
      </c>
      <c r="P16" s="54"/>
    </row>
    <row r="17" spans="2:19" s="36" customFormat="1" ht="32.25" customHeight="1" x14ac:dyDescent="0.25">
      <c r="B17" s="156">
        <v>2</v>
      </c>
      <c r="C17" s="5" t="s">
        <v>95</v>
      </c>
      <c r="D17" s="150">
        <v>0.25</v>
      </c>
      <c r="E17" s="144" t="s">
        <v>85</v>
      </c>
      <c r="F17" s="17" t="s">
        <v>96</v>
      </c>
      <c r="G17" s="18" t="s">
        <v>74</v>
      </c>
      <c r="H17" s="19" t="s">
        <v>63</v>
      </c>
      <c r="I17" s="20" t="s">
        <v>14</v>
      </c>
      <c r="J17" s="98">
        <v>0.28000000000000003</v>
      </c>
      <c r="K17" s="44"/>
      <c r="L17" s="46"/>
      <c r="M17" s="77"/>
      <c r="N17" s="78" t="s">
        <v>86</v>
      </c>
      <c r="O17" s="58">
        <v>0.22</v>
      </c>
      <c r="P17" s="107" t="s">
        <v>106</v>
      </c>
    </row>
    <row r="18" spans="2:19" s="36" customFormat="1" ht="38.25" customHeight="1" x14ac:dyDescent="0.25">
      <c r="B18" s="156">
        <v>3</v>
      </c>
      <c r="C18" s="5" t="s">
        <v>84</v>
      </c>
      <c r="D18" s="150">
        <v>0.25</v>
      </c>
      <c r="E18" s="144" t="s">
        <v>85</v>
      </c>
      <c r="F18" s="17" t="s">
        <v>108</v>
      </c>
      <c r="G18" s="18" t="s">
        <v>74</v>
      </c>
      <c r="H18" s="19" t="s">
        <v>63</v>
      </c>
      <c r="I18" s="20" t="s">
        <v>14</v>
      </c>
      <c r="J18" s="98">
        <v>0.25</v>
      </c>
      <c r="K18" s="44"/>
      <c r="L18" s="46"/>
      <c r="M18" s="77"/>
      <c r="N18" s="78" t="s">
        <v>86</v>
      </c>
      <c r="O18" s="58">
        <v>0.21</v>
      </c>
      <c r="P18" s="107" t="s">
        <v>105</v>
      </c>
    </row>
    <row r="19" spans="2:19" s="36" customFormat="1" ht="47.25" x14ac:dyDescent="0.25">
      <c r="B19" s="156">
        <v>4</v>
      </c>
      <c r="C19" s="5" t="s">
        <v>100</v>
      </c>
      <c r="D19" s="150">
        <v>0.25</v>
      </c>
      <c r="E19" s="144" t="s">
        <v>23</v>
      </c>
      <c r="F19" s="17" t="s">
        <v>45</v>
      </c>
      <c r="G19" s="18" t="s">
        <v>73</v>
      </c>
      <c r="H19" s="19" t="s">
        <v>48</v>
      </c>
      <c r="I19" s="20" t="s">
        <v>24</v>
      </c>
      <c r="J19" s="49">
        <v>4.5</v>
      </c>
      <c r="K19" s="44"/>
      <c r="L19" s="46"/>
      <c r="M19" s="77"/>
      <c r="N19" s="80" t="s">
        <v>87</v>
      </c>
      <c r="O19" s="106">
        <v>4.53</v>
      </c>
      <c r="P19" s="58"/>
    </row>
    <row r="20" spans="2:19" s="36" customFormat="1" ht="47.25" x14ac:dyDescent="0.25">
      <c r="B20" s="156">
        <v>5</v>
      </c>
      <c r="C20" s="6" t="s">
        <v>25</v>
      </c>
      <c r="D20" s="150">
        <v>0.15</v>
      </c>
      <c r="E20" s="144" t="s">
        <v>26</v>
      </c>
      <c r="F20" s="17" t="s">
        <v>62</v>
      </c>
      <c r="G20" s="18" t="s">
        <v>73</v>
      </c>
      <c r="H20" s="19" t="s">
        <v>48</v>
      </c>
      <c r="I20" s="20" t="s">
        <v>24</v>
      </c>
      <c r="J20" s="49">
        <v>4</v>
      </c>
      <c r="K20" s="44"/>
      <c r="L20" s="46"/>
      <c r="M20" s="77"/>
      <c r="N20" s="76" t="s">
        <v>64</v>
      </c>
      <c r="O20" s="59">
        <v>3.72</v>
      </c>
      <c r="P20" s="59"/>
    </row>
    <row r="21" spans="2:19" s="41" customFormat="1" ht="27.75" customHeight="1" x14ac:dyDescent="0.25">
      <c r="B21" s="37"/>
      <c r="C21" s="38" t="s">
        <v>29</v>
      </c>
      <c r="D21" s="149">
        <v>0.3</v>
      </c>
      <c r="E21" s="35"/>
      <c r="F21" s="39"/>
      <c r="G21" s="39"/>
      <c r="H21" s="35"/>
      <c r="I21" s="39"/>
      <c r="J21" s="40"/>
      <c r="K21" s="40"/>
      <c r="L21" s="48"/>
      <c r="M21" s="75">
        <f>SUM(M22:M24)*D21</f>
        <v>0</v>
      </c>
      <c r="N21" s="75"/>
      <c r="O21" s="53"/>
      <c r="P21" s="53" t="e">
        <f>SUM(P22:P24)*#REF!</f>
        <v>#REF!</v>
      </c>
    </row>
    <row r="22" spans="2:19" s="36" customFormat="1" ht="47.25" x14ac:dyDescent="0.25">
      <c r="B22" s="156">
        <v>1</v>
      </c>
      <c r="C22" s="5" t="s">
        <v>115</v>
      </c>
      <c r="D22" s="150">
        <v>0.15</v>
      </c>
      <c r="E22" s="142" t="s">
        <v>30</v>
      </c>
      <c r="F22" s="17" t="s">
        <v>116</v>
      </c>
      <c r="G22" s="18" t="s">
        <v>73</v>
      </c>
      <c r="H22" s="19" t="s">
        <v>63</v>
      </c>
      <c r="I22" s="20" t="s">
        <v>31</v>
      </c>
      <c r="J22" s="111">
        <v>1600</v>
      </c>
      <c r="K22" s="90"/>
      <c r="L22" s="47"/>
      <c r="M22" s="78"/>
      <c r="N22" s="78" t="s">
        <v>77</v>
      </c>
      <c r="O22" s="60">
        <v>1503</v>
      </c>
      <c r="P22" s="60"/>
    </row>
    <row r="23" spans="2:19" s="36" customFormat="1" ht="47.25" x14ac:dyDescent="0.25">
      <c r="B23" s="156">
        <v>2</v>
      </c>
      <c r="C23" s="5" t="s">
        <v>114</v>
      </c>
      <c r="D23" s="150">
        <v>0.2</v>
      </c>
      <c r="E23" s="142" t="s">
        <v>32</v>
      </c>
      <c r="F23" s="17" t="s">
        <v>111</v>
      </c>
      <c r="G23" s="18" t="s">
        <v>73</v>
      </c>
      <c r="H23" s="19" t="s">
        <v>63</v>
      </c>
      <c r="I23" s="20" t="s">
        <v>14</v>
      </c>
      <c r="J23" s="21">
        <v>0.8</v>
      </c>
      <c r="K23" s="44"/>
      <c r="L23" s="46"/>
      <c r="M23" s="77"/>
      <c r="N23" s="78" t="s">
        <v>69</v>
      </c>
      <c r="O23" s="61" t="s">
        <v>54</v>
      </c>
      <c r="Q23" s="36" t="s">
        <v>55</v>
      </c>
    </row>
    <row r="24" spans="2:19" s="36" customFormat="1" ht="54.75" customHeight="1" x14ac:dyDescent="0.25">
      <c r="B24" s="156">
        <v>3</v>
      </c>
      <c r="C24" s="114" t="s">
        <v>117</v>
      </c>
      <c r="D24" s="151">
        <v>0.2</v>
      </c>
      <c r="E24" s="145" t="s">
        <v>33</v>
      </c>
      <c r="F24" s="115" t="s">
        <v>118</v>
      </c>
      <c r="G24" s="18" t="s">
        <v>73</v>
      </c>
      <c r="H24" s="19" t="s">
        <v>63</v>
      </c>
      <c r="I24" s="20" t="s">
        <v>14</v>
      </c>
      <c r="J24" s="21">
        <v>0.17</v>
      </c>
      <c r="K24" s="44"/>
      <c r="L24" s="46"/>
      <c r="M24" s="77"/>
      <c r="N24" s="81" t="s">
        <v>70</v>
      </c>
      <c r="O24" s="62">
        <v>1382</v>
      </c>
      <c r="Q24" s="89" t="e">
        <f>+(O24-#REF!)/O24</f>
        <v>#REF!</v>
      </c>
      <c r="R24" s="36" t="e">
        <f>#REF!*0.4</f>
        <v>#REF!</v>
      </c>
      <c r="S24" s="36" t="e">
        <f>R24+#REF!</f>
        <v>#REF!</v>
      </c>
    </row>
    <row r="25" spans="2:19" s="36" customFormat="1" ht="53.25" customHeight="1" x14ac:dyDescent="0.25">
      <c r="B25" s="156">
        <v>4</v>
      </c>
      <c r="C25" s="97" t="s">
        <v>34</v>
      </c>
      <c r="D25" s="150">
        <v>0.15</v>
      </c>
      <c r="E25" s="23" t="s">
        <v>35</v>
      </c>
      <c r="F25" s="17" t="s">
        <v>101</v>
      </c>
      <c r="G25" s="18" t="s">
        <v>110</v>
      </c>
      <c r="H25" s="19" t="s">
        <v>63</v>
      </c>
      <c r="I25" s="20" t="s">
        <v>14</v>
      </c>
      <c r="J25" s="50">
        <v>4.0000000000000001E-3</v>
      </c>
      <c r="K25" s="44"/>
      <c r="L25" s="46"/>
      <c r="M25" s="77"/>
      <c r="N25" s="95" t="s">
        <v>83</v>
      </c>
      <c r="O25" s="63">
        <v>4.5999999999999999E-3</v>
      </c>
    </row>
    <row r="26" spans="2:19" s="36" customFormat="1" ht="53.25" customHeight="1" x14ac:dyDescent="0.25">
      <c r="B26" s="156">
        <v>5</v>
      </c>
      <c r="C26" s="6" t="s">
        <v>137</v>
      </c>
      <c r="D26" s="150">
        <v>0.2</v>
      </c>
      <c r="E26" s="144" t="s">
        <v>27</v>
      </c>
      <c r="F26" s="17" t="s">
        <v>138</v>
      </c>
      <c r="G26" s="18" t="s">
        <v>110</v>
      </c>
      <c r="H26" s="19" t="s">
        <v>48</v>
      </c>
      <c r="I26" s="20" t="s">
        <v>24</v>
      </c>
      <c r="J26" s="49">
        <v>4.4000000000000004</v>
      </c>
      <c r="K26" s="44"/>
      <c r="L26" s="46"/>
      <c r="M26" s="77"/>
      <c r="N26" s="76" t="s">
        <v>64</v>
      </c>
      <c r="O26" s="59">
        <v>4</v>
      </c>
    </row>
    <row r="27" spans="2:19" s="36" customFormat="1" ht="50.25" customHeight="1" x14ac:dyDescent="0.25">
      <c r="B27" s="156">
        <v>6</v>
      </c>
      <c r="C27" s="5" t="s">
        <v>120</v>
      </c>
      <c r="D27" s="150">
        <v>0.1</v>
      </c>
      <c r="E27" s="144" t="s">
        <v>119</v>
      </c>
      <c r="F27" s="17" t="s">
        <v>139</v>
      </c>
      <c r="G27" s="18" t="s">
        <v>73</v>
      </c>
      <c r="H27" s="19" t="s">
        <v>48</v>
      </c>
      <c r="I27" s="20" t="s">
        <v>28</v>
      </c>
      <c r="J27" s="93" t="s">
        <v>109</v>
      </c>
      <c r="K27" s="44"/>
      <c r="L27" s="46"/>
      <c r="M27" s="77"/>
      <c r="N27" s="79" t="s">
        <v>78</v>
      </c>
      <c r="O27" s="55"/>
      <c r="P27" s="55"/>
      <c r="Q27" s="36" t="s">
        <v>57</v>
      </c>
    </row>
    <row r="28" spans="2:19" s="41" customFormat="1" ht="18.95" customHeight="1" x14ac:dyDescent="0.25">
      <c r="B28" s="37"/>
      <c r="C28" s="38" t="s">
        <v>36</v>
      </c>
      <c r="D28" s="149">
        <v>0.2</v>
      </c>
      <c r="E28" s="35"/>
      <c r="F28" s="39"/>
      <c r="G28" s="39"/>
      <c r="H28" s="35"/>
      <c r="I28" s="39"/>
      <c r="J28" s="40"/>
      <c r="K28" s="40"/>
      <c r="L28" s="48"/>
      <c r="M28" s="75">
        <f>SUM(M29:M29)*D28</f>
        <v>0</v>
      </c>
      <c r="N28" s="75"/>
      <c r="O28" s="53"/>
      <c r="P28" s="53" t="e">
        <f>SUM(P29:P29)*#REF!</f>
        <v>#REF!</v>
      </c>
    </row>
    <row r="29" spans="2:19" s="36" customFormat="1" ht="49.5" customHeight="1" x14ac:dyDescent="0.25">
      <c r="B29" s="156">
        <v>1</v>
      </c>
      <c r="C29" s="113" t="s">
        <v>140</v>
      </c>
      <c r="D29" s="150">
        <v>0.1</v>
      </c>
      <c r="E29" s="142" t="s">
        <v>37</v>
      </c>
      <c r="F29" s="112" t="s">
        <v>141</v>
      </c>
      <c r="G29" s="18" t="s">
        <v>110</v>
      </c>
      <c r="H29" s="19" t="s">
        <v>49</v>
      </c>
      <c r="I29" s="20" t="s">
        <v>14</v>
      </c>
      <c r="J29" s="110">
        <v>0.28000000000000003</v>
      </c>
      <c r="K29" s="51"/>
      <c r="L29" s="47"/>
      <c r="M29" s="81"/>
      <c r="N29" s="78" t="s">
        <v>79</v>
      </c>
      <c r="O29" s="64">
        <f>662/784</f>
        <v>0.84438775510204078</v>
      </c>
      <c r="Q29" s="36">
        <f>1115 -(239+61+30+1)</f>
        <v>784</v>
      </c>
      <c r="R29" s="36" t="s">
        <v>56</v>
      </c>
    </row>
    <row r="30" spans="2:19" s="36" customFormat="1" ht="79.5" customHeight="1" x14ac:dyDescent="0.25">
      <c r="B30" s="156">
        <v>2</v>
      </c>
      <c r="C30" s="141" t="s">
        <v>121</v>
      </c>
      <c r="D30" s="150">
        <v>0.2</v>
      </c>
      <c r="E30" s="23" t="s">
        <v>50</v>
      </c>
      <c r="F30" s="105" t="s">
        <v>142</v>
      </c>
      <c r="G30" s="18" t="s">
        <v>110</v>
      </c>
      <c r="H30" s="19" t="s">
        <v>94</v>
      </c>
      <c r="I30" s="20" t="s">
        <v>28</v>
      </c>
      <c r="J30" s="22">
        <v>13</v>
      </c>
      <c r="K30" s="44"/>
      <c r="L30" s="46"/>
      <c r="M30" s="77"/>
      <c r="N30" s="94" t="s">
        <v>80</v>
      </c>
      <c r="O30" s="65" t="s">
        <v>107</v>
      </c>
      <c r="P30" s="65"/>
      <c r="Q30" s="36" t="s">
        <v>58</v>
      </c>
    </row>
    <row r="31" spans="2:19" s="36" customFormat="1" ht="69" customHeight="1" x14ac:dyDescent="0.25">
      <c r="B31" s="156">
        <v>3</v>
      </c>
      <c r="C31" s="141" t="s">
        <v>143</v>
      </c>
      <c r="D31" s="150">
        <v>0.3</v>
      </c>
      <c r="E31" s="143" t="s">
        <v>47</v>
      </c>
      <c r="F31" s="105" t="s">
        <v>144</v>
      </c>
      <c r="G31" s="18" t="s">
        <v>110</v>
      </c>
      <c r="H31" s="100" t="s">
        <v>63</v>
      </c>
      <c r="I31" s="20" t="s">
        <v>46</v>
      </c>
      <c r="J31" s="22">
        <v>2</v>
      </c>
      <c r="K31" s="51"/>
      <c r="L31" s="47"/>
      <c r="M31" s="81"/>
      <c r="N31" s="81" t="s">
        <v>71</v>
      </c>
      <c r="O31" s="99">
        <v>5</v>
      </c>
      <c r="P31" s="56"/>
      <c r="Q31" s="36" t="s">
        <v>59</v>
      </c>
    </row>
    <row r="32" spans="2:19" s="103" customFormat="1" ht="65.25" customHeight="1" x14ac:dyDescent="0.25">
      <c r="B32" s="156">
        <v>4</v>
      </c>
      <c r="C32" s="96" t="s">
        <v>97</v>
      </c>
      <c r="D32" s="152">
        <v>0.2</v>
      </c>
      <c r="E32" s="23" t="s">
        <v>98</v>
      </c>
      <c r="F32" s="105" t="s">
        <v>104</v>
      </c>
      <c r="G32" s="18" t="s">
        <v>110</v>
      </c>
      <c r="H32" s="104" t="s">
        <v>99</v>
      </c>
      <c r="I32" s="20" t="s">
        <v>14</v>
      </c>
      <c r="J32" s="101">
        <v>0.9</v>
      </c>
      <c r="K32" s="44"/>
      <c r="L32" s="51"/>
      <c r="M32" s="47"/>
      <c r="N32" s="81" t="s">
        <v>81</v>
      </c>
      <c r="O32" s="102"/>
      <c r="P32" s="102"/>
    </row>
    <row r="33" spans="2:16" s="36" customFormat="1" ht="69" customHeight="1" thickBot="1" x14ac:dyDescent="0.3">
      <c r="B33" s="157">
        <v>5</v>
      </c>
      <c r="C33" s="96" t="s">
        <v>102</v>
      </c>
      <c r="D33" s="150">
        <v>0.1</v>
      </c>
      <c r="E33" s="23" t="s">
        <v>75</v>
      </c>
      <c r="F33" s="105" t="s">
        <v>103</v>
      </c>
      <c r="G33" s="18" t="s">
        <v>110</v>
      </c>
      <c r="H33" s="108" t="s">
        <v>49</v>
      </c>
      <c r="I33" s="20" t="s">
        <v>14</v>
      </c>
      <c r="J33" s="101">
        <v>0.05</v>
      </c>
      <c r="K33" s="44"/>
      <c r="L33" s="44"/>
      <c r="M33" s="46"/>
      <c r="N33" s="77" t="s">
        <v>79</v>
      </c>
      <c r="O33" s="65"/>
      <c r="P33" s="65"/>
    </row>
    <row r="34" spans="2:16" s="7" customFormat="1" ht="33.75" customHeight="1" thickTop="1" x14ac:dyDescent="0.25">
      <c r="B34" s="25"/>
      <c r="C34" s="25" t="s">
        <v>38</v>
      </c>
      <c r="D34" s="153">
        <f>D9+D15+D21+D28</f>
        <v>1</v>
      </c>
      <c r="E34" s="26"/>
      <c r="F34" s="27"/>
      <c r="G34" s="27"/>
      <c r="H34" s="26"/>
      <c r="I34" s="27"/>
      <c r="J34" s="28"/>
      <c r="K34" s="28"/>
      <c r="L34" s="44"/>
      <c r="M34" s="46">
        <f>M9+M15+M21+M28</f>
        <v>0</v>
      </c>
      <c r="N34" s="77"/>
      <c r="O34" s="66"/>
      <c r="P34" s="67"/>
    </row>
    <row r="35" spans="2:16" s="9" customFormat="1" ht="15.75" x14ac:dyDescent="0.25">
      <c r="B35" s="8"/>
      <c r="C35" s="8"/>
      <c r="D35" s="8"/>
      <c r="E35" s="8"/>
      <c r="F35" s="16"/>
      <c r="G35" s="16"/>
      <c r="H35" s="8"/>
      <c r="I35" s="16"/>
      <c r="J35" s="16"/>
      <c r="K35" s="42"/>
      <c r="L35" s="85"/>
      <c r="M35" s="82"/>
      <c r="N35" s="82"/>
      <c r="O35" s="68"/>
      <c r="P35" s="68"/>
    </row>
    <row r="36" spans="2:16" s="9" customFormat="1" ht="15.75" x14ac:dyDescent="0.25">
      <c r="B36" s="8"/>
      <c r="C36" s="137" t="s">
        <v>39</v>
      </c>
      <c r="D36" s="137"/>
      <c r="E36" s="15"/>
      <c r="F36" s="14"/>
      <c r="G36" s="14" t="s">
        <v>40</v>
      </c>
      <c r="I36" s="14"/>
      <c r="J36" s="14"/>
      <c r="K36" s="138" t="s">
        <v>41</v>
      </c>
      <c r="L36" s="138"/>
      <c r="M36" s="138"/>
      <c r="N36" s="91"/>
      <c r="O36" s="69"/>
      <c r="P36" s="69"/>
    </row>
    <row r="37" spans="2:16" s="9" customFormat="1" ht="15.75" x14ac:dyDescent="0.25">
      <c r="B37" s="8"/>
      <c r="C37" s="131"/>
      <c r="D37" s="131"/>
      <c r="E37" s="8"/>
      <c r="F37" s="16"/>
      <c r="G37" s="16"/>
      <c r="I37" s="16"/>
      <c r="J37" s="16"/>
      <c r="K37" s="132" t="s">
        <v>42</v>
      </c>
      <c r="L37" s="132"/>
      <c r="M37" s="132"/>
      <c r="N37" s="92"/>
      <c r="O37" s="69"/>
      <c r="P37" s="69"/>
    </row>
    <row r="38" spans="2:16" s="10" customFormat="1" ht="15.75" x14ac:dyDescent="0.25">
      <c r="B38" s="8"/>
      <c r="C38" s="8"/>
      <c r="D38" s="8"/>
      <c r="E38" s="8"/>
      <c r="F38" s="16"/>
      <c r="G38" s="16"/>
      <c r="I38" s="16"/>
      <c r="J38" s="16"/>
      <c r="K38" s="42"/>
      <c r="L38" s="85"/>
      <c r="M38" s="82"/>
      <c r="N38" s="82"/>
      <c r="O38" s="70"/>
      <c r="P38" s="70"/>
    </row>
    <row r="39" spans="2:16" s="10" customFormat="1" ht="15.75" x14ac:dyDescent="0.25">
      <c r="B39" s="8"/>
      <c r="C39" s="8"/>
      <c r="D39" s="8"/>
      <c r="E39" s="8"/>
      <c r="F39" s="16"/>
      <c r="G39" s="16"/>
      <c r="I39" s="16"/>
      <c r="J39" s="16"/>
      <c r="K39" s="42"/>
      <c r="L39" s="85"/>
      <c r="M39" s="82"/>
      <c r="N39" s="82"/>
      <c r="O39" s="70"/>
      <c r="P39" s="70"/>
    </row>
    <row r="40" spans="2:16" s="10" customFormat="1" ht="15.75" x14ac:dyDescent="0.25">
      <c r="B40" s="8"/>
      <c r="C40" s="8"/>
      <c r="D40" s="8"/>
      <c r="E40" s="8"/>
      <c r="F40" s="16"/>
      <c r="G40" s="16"/>
      <c r="I40" s="16"/>
      <c r="J40" s="16"/>
      <c r="K40" s="42"/>
      <c r="L40" s="85"/>
      <c r="M40" s="82"/>
      <c r="N40" s="82"/>
      <c r="O40" s="70"/>
      <c r="P40" s="70"/>
    </row>
    <row r="41" spans="2:16" s="10" customFormat="1" ht="15.75" x14ac:dyDescent="0.25">
      <c r="B41" s="8"/>
      <c r="C41" s="8"/>
      <c r="D41" s="8"/>
      <c r="E41" s="8"/>
      <c r="F41" s="16"/>
      <c r="G41" s="16"/>
      <c r="I41" s="16"/>
      <c r="J41" s="16"/>
      <c r="K41" s="42"/>
      <c r="L41" s="85"/>
      <c r="M41" s="82"/>
      <c r="N41" s="82"/>
      <c r="O41" s="70"/>
      <c r="P41" s="70"/>
    </row>
    <row r="42" spans="2:16" s="10" customFormat="1" ht="15.75" x14ac:dyDescent="0.25">
      <c r="B42" s="8"/>
      <c r="C42" s="131" t="s">
        <v>122</v>
      </c>
      <c r="D42" s="131"/>
      <c r="E42" s="8"/>
      <c r="F42" s="16"/>
      <c r="G42" s="16" t="s">
        <v>44</v>
      </c>
      <c r="I42" s="16"/>
      <c r="J42" s="16"/>
      <c r="K42" s="132" t="s">
        <v>43</v>
      </c>
      <c r="L42" s="132"/>
      <c r="M42" s="132"/>
      <c r="N42" s="92"/>
      <c r="O42" s="71"/>
      <c r="P42" s="71"/>
    </row>
    <row r="43" spans="2:16" s="10" customFormat="1" ht="15.75" x14ac:dyDescent="0.25">
      <c r="B43" s="8"/>
      <c r="C43" s="8"/>
      <c r="D43" s="8"/>
      <c r="E43" s="8"/>
      <c r="F43" s="16"/>
      <c r="G43" s="16"/>
      <c r="I43" s="16"/>
      <c r="J43" s="16"/>
      <c r="K43" s="42"/>
      <c r="L43" s="85"/>
      <c r="M43" s="82"/>
      <c r="N43" s="82"/>
      <c r="O43" s="68"/>
      <c r="P43" s="68"/>
    </row>
    <row r="44" spans="2:16" s="10" customFormat="1" ht="15.75" x14ac:dyDescent="0.25">
      <c r="F44" s="11"/>
      <c r="G44" s="11"/>
      <c r="I44" s="11"/>
      <c r="J44" s="11"/>
      <c r="K44" s="11"/>
      <c r="L44" s="11"/>
      <c r="M44" s="83"/>
      <c r="N44" s="83"/>
      <c r="O44" s="72"/>
      <c r="P44" s="72"/>
    </row>
    <row r="45" spans="2:16" s="10" customFormat="1" ht="15.75" x14ac:dyDescent="0.25">
      <c r="F45" s="11"/>
      <c r="G45" s="11"/>
      <c r="I45" s="11"/>
      <c r="J45" s="11"/>
      <c r="K45" s="11"/>
      <c r="L45" s="11"/>
      <c r="M45" s="83"/>
      <c r="N45" s="83"/>
      <c r="O45" s="72"/>
      <c r="P45" s="72"/>
    </row>
    <row r="46" spans="2:16" s="10" customFormat="1" ht="15.75" x14ac:dyDescent="0.25">
      <c r="F46" s="11"/>
      <c r="G46" s="11"/>
      <c r="I46" s="11"/>
      <c r="J46" s="11"/>
      <c r="K46" s="11"/>
      <c r="L46" s="11"/>
      <c r="M46" s="83"/>
      <c r="N46" s="83"/>
      <c r="O46" s="72"/>
      <c r="P46" s="72"/>
    </row>
    <row r="47" spans="2:16" s="10" customFormat="1" ht="15.75" x14ac:dyDescent="0.25">
      <c r="E47" s="11"/>
      <c r="F47" s="11"/>
      <c r="H47" s="11"/>
      <c r="I47" s="11"/>
      <c r="J47" s="11"/>
      <c r="K47" s="11"/>
      <c r="L47" s="83"/>
      <c r="M47" s="83"/>
      <c r="N47" s="72"/>
      <c r="O47" s="72"/>
    </row>
    <row r="48" spans="2:16" s="10" customFormat="1" ht="15.75" x14ac:dyDescent="0.25">
      <c r="F48" s="11"/>
      <c r="G48" s="11"/>
      <c r="I48" s="11"/>
      <c r="J48" s="11"/>
      <c r="K48" s="11"/>
      <c r="L48" s="11"/>
      <c r="M48" s="83"/>
      <c r="N48" s="83"/>
      <c r="O48" s="72"/>
      <c r="P48" s="72"/>
    </row>
    <row r="49" spans="6:16" s="10" customFormat="1" ht="15.75" x14ac:dyDescent="0.25">
      <c r="F49" s="11"/>
      <c r="G49" s="11"/>
      <c r="I49" s="11"/>
      <c r="J49" s="11"/>
      <c r="K49" s="11"/>
      <c r="L49" s="11"/>
      <c r="M49" s="83"/>
      <c r="N49" s="83"/>
      <c r="O49" s="72"/>
      <c r="P49" s="72"/>
    </row>
    <row r="50" spans="6:16" s="10" customFormat="1" ht="15.75" x14ac:dyDescent="0.25">
      <c r="F50" s="11"/>
      <c r="G50" s="11"/>
      <c r="I50" s="11"/>
      <c r="J50" s="11"/>
      <c r="K50" s="11"/>
      <c r="L50" s="11"/>
      <c r="M50" s="83"/>
      <c r="N50" s="83"/>
      <c r="O50" s="72"/>
      <c r="P50" s="72"/>
    </row>
    <row r="51" spans="6:16" s="10" customFormat="1" ht="15.75" x14ac:dyDescent="0.25">
      <c r="F51" s="11"/>
      <c r="G51" s="11"/>
      <c r="I51" s="11"/>
      <c r="J51" s="11"/>
      <c r="K51" s="11"/>
      <c r="L51" s="11"/>
      <c r="M51" s="83"/>
      <c r="N51" s="83"/>
      <c r="O51" s="72"/>
      <c r="P51" s="72"/>
    </row>
    <row r="52" spans="6:16" s="10" customFormat="1" ht="15.75" x14ac:dyDescent="0.25">
      <c r="F52" s="11"/>
      <c r="G52" s="11"/>
      <c r="I52" s="11"/>
      <c r="J52" s="11"/>
      <c r="K52" s="11"/>
      <c r="L52" s="11"/>
      <c r="M52" s="83"/>
      <c r="N52" s="83"/>
      <c r="O52" s="72"/>
      <c r="P52" s="72"/>
    </row>
    <row r="53" spans="6:16" s="10" customFormat="1" ht="15.75" x14ac:dyDescent="0.25">
      <c r="F53" s="11"/>
      <c r="G53" s="11"/>
      <c r="I53" s="11"/>
      <c r="J53" s="11"/>
      <c r="K53" s="11"/>
      <c r="L53" s="11"/>
      <c r="M53" s="83"/>
      <c r="N53" s="83"/>
      <c r="O53" s="72"/>
      <c r="P53" s="72"/>
    </row>
    <row r="54" spans="6:16" s="10" customFormat="1" ht="15.75" x14ac:dyDescent="0.25">
      <c r="F54" s="11"/>
      <c r="G54" s="11"/>
      <c r="I54" s="11"/>
      <c r="J54" s="11"/>
      <c r="K54" s="11"/>
      <c r="L54" s="11"/>
      <c r="M54" s="83"/>
      <c r="N54" s="83"/>
      <c r="O54" s="72"/>
      <c r="P54" s="72"/>
    </row>
    <row r="55" spans="6:16" s="10" customFormat="1" ht="15.75" x14ac:dyDescent="0.25">
      <c r="F55" s="11"/>
      <c r="G55" s="11"/>
      <c r="I55" s="11"/>
      <c r="J55" s="11"/>
      <c r="K55" s="11"/>
      <c r="L55" s="11"/>
      <c r="M55" s="83"/>
      <c r="N55" s="83"/>
      <c r="O55" s="72"/>
      <c r="P55" s="72"/>
    </row>
    <row r="56" spans="6:16" s="10" customFormat="1" ht="15.75" x14ac:dyDescent="0.25">
      <c r="F56" s="11"/>
      <c r="G56" s="11"/>
      <c r="I56" s="11"/>
      <c r="J56" s="11"/>
      <c r="K56" s="11"/>
      <c r="L56" s="11"/>
      <c r="M56" s="83"/>
      <c r="N56" s="83"/>
      <c r="O56" s="72"/>
      <c r="P56" s="72"/>
    </row>
    <row r="57" spans="6:16" s="10" customFormat="1" ht="15.75" x14ac:dyDescent="0.25">
      <c r="F57" s="11"/>
      <c r="G57" s="11"/>
      <c r="I57" s="11"/>
      <c r="J57" s="11"/>
      <c r="K57" s="11"/>
      <c r="L57" s="11"/>
      <c r="M57" s="83"/>
      <c r="N57" s="83"/>
      <c r="O57" s="72"/>
      <c r="P57" s="72"/>
    </row>
  </sheetData>
  <mergeCells count="8">
    <mergeCell ref="C42:D42"/>
    <mergeCell ref="K42:M42"/>
    <mergeCell ref="B5:C5"/>
    <mergeCell ref="B8:C8"/>
    <mergeCell ref="C36:D36"/>
    <mergeCell ref="K36:M36"/>
    <mergeCell ref="C37:D37"/>
    <mergeCell ref="K37:M37"/>
  </mergeCells>
  <printOptions verticalCentered="1"/>
  <pageMargins left="0" right="0" top="0" bottom="0" header="0.21" footer="0.3"/>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KPI_BENH VIEN</vt:lpstr>
      <vt:lpstr>'KPI_BENH VIEN'!Print_Area</vt:lpstr>
      <vt:lpstr>'KPI_BENH VIEN'!Print_Titles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BVND-HCM</cp:lastModifiedBy>
  <cp:lastPrinted>2020-10-12T04:28:27Z</cp:lastPrinted>
  <dcterms:created xsi:type="dcterms:W3CDTF">2019-04-04T06:33:31Z</dcterms:created>
  <dcterms:modified xsi:type="dcterms:W3CDTF">2020-10-12T04:33:44Z</dcterms:modified>
</cp:coreProperties>
</file>