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bsthanh\"/>
    </mc:Choice>
  </mc:AlternateContent>
  <bookViews>
    <workbookView xWindow="0" yWindow="0" windowWidth="24000" windowHeight="9735"/>
  </bookViews>
  <sheets>
    <sheet name="KPI quý 2 2020 ngoai than k (2" sheetId="7" r:id="rId1"/>
    <sheet name="Sheet7" sheetId="14" r:id="rId2"/>
    <sheet name="DSA Q2-2020" sheetId="3" r:id="rId3"/>
    <sheet name="DSA NĂM 2019" sheetId="4" r:id="rId4"/>
  </sheets>
  <definedNames>
    <definedName name="_a1" localSheetId="0" hidden="1">{"'Sheet1'!$L$16"}</definedName>
    <definedName name="_a1" hidden="1">{"'Sheet1'!$L$16"}</definedName>
    <definedName name="_F1" localSheetId="0" hidden="1">{"'Sheet1'!$L$16"}</definedName>
    <definedName name="_F1" hidden="1">{"'Sheet1'!$L$16"}</definedName>
    <definedName name="_Fill" localSheetId="0" hidden="1">#REF!</definedName>
    <definedName name="_Fill" hidden="1">#REF!</definedName>
    <definedName name="_huy1" localSheetId="0" hidden="1">{"'Sheet1'!$L$16"}</definedName>
    <definedName name="_huy1" hidden="1">{"'Sheet1'!$L$16"}</definedName>
    <definedName name="_Key1" localSheetId="0" hidden="1">#REF!</definedName>
    <definedName name="_Key1" hidden="1">#REF!</definedName>
    <definedName name="_Key2" localSheetId="0" hidden="1">#REF!</definedName>
    <definedName name="_Key2" hidden="1">#REF!</definedName>
    <definedName name="_NSO2" localSheetId="0" hidden="1">{"'Sheet1'!$L$16"}</definedName>
    <definedName name="_NSO2" hidden="1">{"'Sheet1'!$L$16"}</definedName>
    <definedName name="_NSO3" localSheetId="0" hidden="1">{"'Sheet1'!$L$16"}</definedName>
    <definedName name="_NSO3" hidden="1">{"'Sheet1'!$L$16"}</definedName>
    <definedName name="_Order1" hidden="1">255</definedName>
    <definedName name="_Order2" hidden="1">255</definedName>
    <definedName name="_Sort" localSheetId="0" hidden="1">#REF!</definedName>
    <definedName name="_Sort" hidden="1">#REF!</definedName>
    <definedName name="_sq2" localSheetId="0" hidden="1">{"'Sheet1'!$L$16"}</definedName>
    <definedName name="_sq2" hidden="1">{"'Sheet1'!$L$16"}</definedName>
    <definedName name="_SQ3" localSheetId="0" hidden="1">{"'Sheet1'!$L$16"}</definedName>
    <definedName name="_SQ3" hidden="1">{"'Sheet1'!$L$16"}</definedName>
    <definedName name="_T01" localSheetId="0" hidden="1">#REF!</definedName>
    <definedName name="_T01" hidden="1">#REF!</definedName>
    <definedName name="abc" localSheetId="0" hidden="1">#REF!</definedName>
    <definedName name="abc" hidden="1">#REF!</definedName>
    <definedName name="anscount" hidden="1">2</definedName>
    <definedName name="bbb" localSheetId="0" hidden="1">{"'Sheet1'!$L$16"}</definedName>
    <definedName name="bbb" hidden="1">{"'Sheet1'!$L$16"}</definedName>
    <definedName name="bcong5.03" localSheetId="0" hidden="1">{"'Sheet1'!$L$16"}</definedName>
    <definedName name="bcong5.03" hidden="1">{"'Sheet1'!$L$16"}</definedName>
    <definedName name="btl" localSheetId="0" hidden="1">{"'Sheet1'!$L$16"}</definedName>
    <definedName name="btl" hidden="1">{"'Sheet1'!$L$16"}</definedName>
    <definedName name="chamcongt3" localSheetId="0" hidden="1">{"'Sheet1'!$L$16"}</definedName>
    <definedName name="chamcongt3" hidden="1">{"'Sheet1'!$L$16"}</definedName>
    <definedName name="chuyen" localSheetId="0" hidden="1">{"'Sheet1'!$L$16"}</definedName>
    <definedName name="chuyen" hidden="1">{"'Sheet1'!$L$16"}</definedName>
    <definedName name="Code" localSheetId="0" hidden="1">#REF!</definedName>
    <definedName name="Code" hidden="1">#REF!</definedName>
    <definedName name="data1" localSheetId="0" hidden="1">#REF!</definedName>
    <definedName name="data1" hidden="1">#REF!</definedName>
    <definedName name="data2" localSheetId="0" hidden="1">#REF!</definedName>
    <definedName name="data2" hidden="1">#REF!</definedName>
    <definedName name="data3" localSheetId="0" hidden="1">#REF!</definedName>
    <definedName name="data3" hidden="1">#REF!</definedName>
    <definedName name="ddd" localSheetId="0" hidden="1">{"'Sheet1'!$L$16"}</definedName>
    <definedName name="ddd" hidden="1">{"'Sheet1'!$L$16"}</definedName>
    <definedName name="Discount" localSheetId="0" hidden="1">#REF!</definedName>
    <definedName name="Discount" hidden="1">#REF!</definedName>
    <definedName name="display_area_2" localSheetId="0" hidden="1">#REF!</definedName>
    <definedName name="display_area_2" hidden="1">#REF!</definedName>
    <definedName name="DSD" localSheetId="0" hidden="1">{"'Sheet1'!$L$16"}</definedName>
    <definedName name="DSD" hidden="1">{"'Sheet1'!$L$16"}</definedName>
    <definedName name="dtctnd" localSheetId="0"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localSheetId="0" hidden="1">#REF!</definedName>
    <definedName name="FCode" hidden="1">#REF!</definedName>
    <definedName name="h" localSheetId="0" hidden="1">{"'Sheet1'!$L$16"}</definedName>
    <definedName name="h" hidden="1">{"'Sheet1'!$L$16"}</definedName>
    <definedName name="hanh" localSheetId="0" hidden="1">{"'Sheet1'!$L$16"}</definedName>
    <definedName name="hanh" hidden="1">{"'Sheet1'!$L$16"}</definedName>
    <definedName name="hanh1" localSheetId="0" hidden="1">{"'Sheet1'!$L$16"}</definedName>
    <definedName name="hanh1" hidden="1">{"'Sheet1'!$L$16"}</definedName>
    <definedName name="HiddenRows" localSheetId="0" hidden="1">#REF!</definedName>
    <definedName name="HiddenRows" hidden="1">#REF!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KHSX" localSheetId="0" hidden="1">{"'Sheet1'!$L$16"}</definedName>
    <definedName name="KHSX" hidden="1">{"'Sheet1'!$L$16"}</definedName>
    <definedName name="khuy" localSheetId="0" hidden="1">{"'Sheet1'!$L$16"}</definedName>
    <definedName name="khuy" hidden="1">{"'Sheet1'!$L$16"}</definedName>
    <definedName name="khuyen" localSheetId="0" hidden="1">{"'Sheet1'!$L$16"}</definedName>
    <definedName name="khuyen" hidden="1">{"'Sheet1'!$L$16"}</definedName>
    <definedName name="N" localSheetId="0" hidden="1">{"'Sheet1'!$L$16"}</definedName>
    <definedName name="N" hidden="1">{"'Sheet1'!$L$16"}</definedName>
    <definedName name="ngay23" localSheetId="0" hidden="1">{"'Sheet1'!$L$16"}</definedName>
    <definedName name="ngay23" hidden="1">{"'Sheet1'!$L$16"}</definedName>
    <definedName name="OrderTable" localSheetId="0" hidden="1">#REF!</definedName>
    <definedName name="OrderTable" hidden="1">#REF!</definedName>
    <definedName name="PPLSP403" localSheetId="0" hidden="1">{"'Sheet1'!$L$16"}</definedName>
    <definedName name="PPLSP403" hidden="1">{"'Sheet1'!$L$16"}</definedName>
    <definedName name="ProdForm" localSheetId="0" hidden="1">#REF!</definedName>
    <definedName name="ProdForm" hidden="1">#REF!</definedName>
    <definedName name="Product" localSheetId="0" hidden="1">#REF!</definedName>
    <definedName name="Product" hidden="1">#REF!</definedName>
    <definedName name="RCArea" localSheetId="0" hidden="1">#REF!</definedName>
    <definedName name="RCArea" hidden="1">#REF!</definedName>
    <definedName name="report" localSheetId="0" hidden="1">{"'Sheet1'!$L$16"}</definedName>
    <definedName name="report" hidden="1">{"'Sheet1'!$L$16"}</definedName>
    <definedName name="report2" localSheetId="0" hidden="1">{"'Sheet1'!$L$16"}</definedName>
    <definedName name="report2" hidden="1">{"'Sheet1'!$L$16"}</definedName>
    <definedName name="SAPBEXrevision" hidden="1">7</definedName>
    <definedName name="SAPBEXsysID" hidden="1">"P57"</definedName>
    <definedName name="SAPBEXwbID" hidden="1">"3JX5BV41R2KVEX9FV6LB6ZNYC"</definedName>
    <definedName name="sff" localSheetId="0" hidden="1">{"'Sheet1'!$L$16"}</definedName>
    <definedName name="sff" hidden="1">{"'Sheet1'!$L$16"}</definedName>
    <definedName name="soquy" localSheetId="0" hidden="1">{"'Sheet1'!$L$16"}</definedName>
    <definedName name="soquy" hidden="1">{"'Sheet1'!$L$16"}</definedName>
    <definedName name="SpecialPrice" localSheetId="0" hidden="1">#REF!</definedName>
    <definedName name="SpecialPrice" hidden="1">#REF!</definedName>
    <definedName name="tbl_ProdInfo" localSheetId="0" hidden="1">#REF!</definedName>
    <definedName name="tbl_ProdInfo" hidden="1">#REF!</definedName>
    <definedName name="THAN" localSheetId="0" hidden="1">{"'Sheet1'!$L$16"}</definedName>
    <definedName name="THAN" hidden="1">{"'Sheet1'!$L$16"}</definedName>
    <definedName name="thuylt" localSheetId="0" hidden="1">{"'Sheet1'!$L$16"}</definedName>
    <definedName name="thuylt" hidden="1">{"'Sheet1'!$L$16"}</definedName>
    <definedName name="truc" localSheetId="0" hidden="1">{"'Sheet1'!$L$16"}</definedName>
    <definedName name="truc" hidden="1">{"'Sheet1'!$L$16"}</definedName>
    <definedName name="ungT3" localSheetId="0" hidden="1">{"'Sheet1'!$L$16"}</definedName>
    <definedName name="ungT3" hidden="1">{"'Sheet1'!$L$16"}</definedName>
    <definedName name="VVVVVV" localSheetId="0" hidden="1">{"'Sheet1'!$L$16"}</definedName>
    <definedName name="VVVVVV" hidden="1">{"'Sheet1'!$L$16"}</definedName>
    <definedName name="zz" localSheetId="0" hidden="1">{"'Sheet1'!$L$16"}</definedName>
    <definedName name="zz" hidden="1">{"'Sheet1'!$L$16"}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14" l="1"/>
  <c r="L28" i="7" l="1"/>
  <c r="M28" i="7" s="1"/>
  <c r="L29" i="7" l="1"/>
  <c r="M29" i="7" s="1"/>
  <c r="L27" i="7"/>
  <c r="L24" i="7"/>
  <c r="M24" i="7" s="1"/>
  <c r="L21" i="7"/>
  <c r="M21" i="7" s="1"/>
  <c r="L20" i="7"/>
  <c r="M20" i="7" s="1"/>
  <c r="L16" i="7"/>
  <c r="M16" i="7" s="1"/>
  <c r="L14" i="7"/>
  <c r="M14" i="7" s="1"/>
  <c r="C31" i="7" l="1"/>
  <c r="M30" i="7" l="1"/>
  <c r="M27" i="7"/>
  <c r="M26" i="7"/>
  <c r="M23" i="7"/>
  <c r="L26" i="7"/>
  <c r="L23" i="7"/>
  <c r="L22" i="7"/>
  <c r="M22" i="7" s="1"/>
  <c r="L19" i="7"/>
  <c r="M19" i="7" s="1"/>
  <c r="L15" i="7"/>
  <c r="M15" i="7" s="1"/>
  <c r="L17" i="7"/>
  <c r="M17" i="7" s="1"/>
  <c r="L13" i="7"/>
  <c r="M13" i="7" s="1"/>
  <c r="L11" i="7"/>
  <c r="M11" i="7" s="1"/>
  <c r="L8" i="7"/>
  <c r="L10" i="7"/>
  <c r="M10" i="7" s="1"/>
  <c r="L9" i="7"/>
  <c r="M9" i="7" s="1"/>
  <c r="M8" i="7"/>
  <c r="L7" i="7"/>
  <c r="M7" i="7" s="1"/>
  <c r="M12" i="7" l="1"/>
  <c r="M18" i="7"/>
  <c r="M25" i="7"/>
  <c r="M6" i="7"/>
  <c r="M31" i="7" l="1"/>
</calcChain>
</file>

<file path=xl/sharedStrings.xml><?xml version="1.0" encoding="utf-8"?>
<sst xmlns="http://schemas.openxmlformats.org/spreadsheetml/2006/main" count="632" uniqueCount="283">
  <si>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</si>
  <si>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</si>
  <si>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</si>
  <si>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</si>
  <si>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</si>
  <si>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</si>
  <si>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</si>
  <si>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</si>
  <si>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</si>
  <si>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</si>
  <si>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</si>
  <si>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</si>
  <si>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TÀI CHÍNH (FINANCIAL)</t>
  </si>
  <si>
    <t>Tỷ lệ tăng tổng doanh thu</t>
  </si>
  <si>
    <t>%</t>
  </si>
  <si>
    <t>Tỷ lệ tăng doanh thu dịch vụ</t>
  </si>
  <si>
    <t xml:space="preserve">Tỷ lệ chênh lệch thu/chi </t>
  </si>
  <si>
    <t xml:space="preserve">Thu nhập tăng thêm cho nhân viên </t>
  </si>
  <si>
    <t>Tỷ lệ xuất toán bảo hiểm y tế</t>
  </si>
  <si>
    <t>Báo cáo quyết toán BHYT</t>
  </si>
  <si>
    <t>KHÁCH HÀNG (CUSTOMER)</t>
  </si>
  <si>
    <t>Tỷ lệ sử dụng giường tiện ích</t>
  </si>
  <si>
    <t>Điểm đánh giá độ hài lòng khách hàng</t>
  </si>
  <si>
    <t>Điểm</t>
  </si>
  <si>
    <t>VẬN HÀNH (BUSINESS PROCESSES)</t>
  </si>
  <si>
    <t>Số lượt khám bệnh</t>
  </si>
  <si>
    <t xml:space="preserve">Số lượng </t>
  </si>
  <si>
    <t xml:space="preserve">Công suất sử dụng giường </t>
  </si>
  <si>
    <t>Tỷ lệ phẫu thuật chương trình</t>
  </si>
  <si>
    <t>PHÁT TRIỂN (LEARNING AND GROWTH)</t>
  </si>
  <si>
    <t>TỔNG:</t>
  </si>
  <si>
    <t xml:space="preserve">Người lập </t>
  </si>
  <si>
    <t xml:space="preserve">Xem xét </t>
  </si>
  <si>
    <t xml:space="preserve">Phê duyệt </t>
  </si>
  <si>
    <t>số lượng</t>
  </si>
  <si>
    <t>Báo cáo QLCL</t>
  </si>
  <si>
    <t>Báo cáo TCCB</t>
  </si>
  <si>
    <t>BỆNH VIỆN NHI ĐỒNG THÀNH PHỐ</t>
  </si>
  <si>
    <t>Báo cáo KHTH</t>
  </si>
  <si>
    <t>Quý</t>
  </si>
  <si>
    <t>Tháng</t>
  </si>
  <si>
    <t>Số lượng nghỉ việc trong năm/tổng số nhân viên ngày 31/12/2019)</t>
  </si>
  <si>
    <t>Tỉ lệ BN đến khám</t>
  </si>
  <si>
    <t>Báo cáo TCKT</t>
  </si>
  <si>
    <t>Tỷ lệ Nhân viên tham dự huấn luyện, đạo tạo</t>
  </si>
  <si>
    <t>Báo cáo CDT, DD, TCCB, KHTH</t>
  </si>
  <si>
    <t>Mức độ hài lòng của bệnh nhân nội &amp; ngoại trú đối với Bệnh viện đạt tối thiểu 4.5/5 điểm</t>
  </si>
  <si>
    <t>Tỉ lệ nghỉ việc &lt;5%</t>
  </si>
  <si>
    <t>KQ &gt;1%: KPI=0%
KQ&lt;=1%: KPI=1%/KQ*100%</t>
  </si>
  <si>
    <t>PHỤ TRÁCH</t>
  </si>
  <si>
    <t>TCKT</t>
  </si>
  <si>
    <t>KHTH</t>
  </si>
  <si>
    <t>QLCL</t>
  </si>
  <si>
    <t>TCCB</t>
  </si>
  <si>
    <t>TCCB, CĐT</t>
  </si>
  <si>
    <t>KQ &gt;= 4.2 điểm;
KPI= KQ/4.5*100%
KQ &lt; 4.2 điểm: KPI=0%</t>
  </si>
  <si>
    <t>KQ&lt;5%: KPI=100%
KQ&gt;=5%: KPI =0%;</t>
  </si>
  <si>
    <t xml:space="preserve">
KPI=KQ/90%*100%</t>
  </si>
  <si>
    <t>90% nhân viên tham gia các khoá huấn luyện, đào tạo theo chuyên đề bắt buộc có sự phê duyệt của BGĐ theo kế hoạch, hoặc tham dự Hội Nghị theo kế hoạch phê duyệt bởi BGĐ (trừ phòng CĐT)</t>
  </si>
  <si>
    <t>Số ca Phẫu thuật cắt rễ thần kinh</t>
  </si>
  <si>
    <t xml:space="preserve">Triển khai ít nhất 02 ca Phẫu thuật cắt rễ thần kinh trong bại não </t>
  </si>
  <si>
    <t>Đảm bảo tỉ lệ 28% đối tượng khám PK Robot</t>
  </si>
  <si>
    <t>Tỷ lệ nhiễm Khuẩn vết mổ</t>
  </si>
  <si>
    <t>Báo cáo KHTH và 
Khoa Ngoại Thần Kinh</t>
  </si>
  <si>
    <t>KPI=KQ/2*100%</t>
  </si>
  <si>
    <t>KPI NGOẠI THẦN KINH - QUÝ 2 NĂM 2020</t>
  </si>
  <si>
    <t>Tỷ lệ nhiễm khuẩn vết mổ của Khoa Ngoại Thần kính ở Quý 2 dưới 4%</t>
  </si>
  <si>
    <t>Báo cáo Ngoại thần kinh</t>
  </si>
  <si>
    <t xml:space="preserve">Báo cáo sự cố </t>
  </si>
  <si>
    <t>Số ca DSA</t>
  </si>
  <si>
    <t>Báo cáo sự cố y khoa 9 ca/3 tháng</t>
  </si>
  <si>
    <t>HOTEN</t>
  </si>
  <si>
    <t>MABN</t>
  </si>
  <si>
    <t>NGAY</t>
  </si>
  <si>
    <t>MAICDS</t>
  </si>
  <si>
    <t>CHANDOANS</t>
  </si>
  <si>
    <t>TENPT</t>
  </si>
  <si>
    <t>VÕ TUẤN SANG</t>
  </si>
  <si>
    <t>D43.0</t>
  </si>
  <si>
    <t>U não tăng sinh mạch máu</t>
  </si>
  <si>
    <t>Chụp và test nút động mạch não số hóa xóa nền</t>
  </si>
  <si>
    <t>NGUYỄN VĂN THẢO</t>
  </si>
  <si>
    <t>14/04/2020 09:35</t>
  </si>
  <si>
    <t>I64</t>
  </si>
  <si>
    <t>Đột quị, không xác định do xuất huyết hay nhồi máu (Tai biến mạch máu não)</t>
  </si>
  <si>
    <t>NGÔ HOÀNG BẢO TRÂN</t>
  </si>
  <si>
    <t>16/04/2020 11:42</t>
  </si>
  <si>
    <t>Q28.2</t>
  </si>
  <si>
    <t>Dị tật động - tĩnh mạch của các mạch máu não / hội chứng wyburn mason</t>
  </si>
  <si>
    <t>NGUYỄN BẢO THÌNH</t>
  </si>
  <si>
    <t>21/04/2020 10:20</t>
  </si>
  <si>
    <t>I65.0</t>
  </si>
  <si>
    <t>Nghẽn tắc và hẹp động mạch đốt sống (P)</t>
  </si>
  <si>
    <t>23/04/2020 09:34</t>
  </si>
  <si>
    <t>Phình bóc tách động mạch đốt sống phải đoạn ngoài sọ/Hẹp nặng động mạch đốt sống phải</t>
  </si>
  <si>
    <t>Chụp và nút phình động mạch não số hóa xóa nền</t>
  </si>
  <si>
    <t>HUỲNH MINH TRUNG</t>
  </si>
  <si>
    <t>29/04/2020 11:05</t>
  </si>
  <si>
    <t>I67.1</t>
  </si>
  <si>
    <t>Phình động mạch não, không vỡ</t>
  </si>
  <si>
    <t>NGUYỄN GIA LÂM</t>
  </si>
  <si>
    <t>Dị tật động - tĩnh mạch của các mạch máu não</t>
  </si>
  <si>
    <t>ĐỖ THÚY HẠNH</t>
  </si>
  <si>
    <t>I67</t>
  </si>
  <si>
    <t>dị tật động tĩnh mạch của mạch náu não</t>
  </si>
  <si>
    <t>AVM não</t>
  </si>
  <si>
    <t>Chụp và nút dị dạng thông động tĩnh mạch não số hóa xóa nền</t>
  </si>
  <si>
    <t>TRẦN ĐẶNG HOÀNG ANH</t>
  </si>
  <si>
    <t>14/05/2020 15:29</t>
  </si>
  <si>
    <t>I63</t>
  </si>
  <si>
    <t>Nhồi máu não/ moyamoya</t>
  </si>
  <si>
    <t>Chụp và can thiệp lấy huyết khối động mạch não số hóa xóa nền</t>
  </si>
  <si>
    <t>19/05/2020 09:54</t>
  </si>
  <si>
    <t>I61</t>
  </si>
  <si>
    <t>Xuất huyết não bán cầu phải do nghi vỡ AVM</t>
  </si>
  <si>
    <t>NGÔ GIA KỲ</t>
  </si>
  <si>
    <t>19/05/2020 13:25</t>
  </si>
  <si>
    <t>G04.2</t>
  </si>
  <si>
    <t>Xuất huyết não do dị dạng AVM</t>
  </si>
  <si>
    <t>28/05/2020 10:14</t>
  </si>
  <si>
    <t>R56</t>
  </si>
  <si>
    <t>nhồi máu não do hẹp động mạch cảnh</t>
  </si>
  <si>
    <t>NGUYỄN LƯU HÂN</t>
  </si>
  <si>
    <t>28/05/2020 11:42</t>
  </si>
  <si>
    <t>dị tật động tĩnh mạch của các mạch máu não</t>
  </si>
  <si>
    <t>NGUYỄN MINH TRÍ</t>
  </si>
  <si>
    <t>Dị tật động - tĩnh mạch của các mạch máu não vỡ</t>
  </si>
  <si>
    <t>S00</t>
  </si>
  <si>
    <t>Xuất huyết nội sọ nghi do vỡ AVM</t>
  </si>
  <si>
    <t>HÀ ĐẶNG THÙY VÂN</t>
  </si>
  <si>
    <t>I51.7</t>
  </si>
  <si>
    <t>Tim to + Dị dạng mạch máu não ( Q28.2)</t>
  </si>
  <si>
    <t>HUỲNH LÊ QUỐC THẮNG</t>
  </si>
  <si>
    <t>Nghẽn tắc và hẹp động mạch đốt sống đã can thiệp</t>
  </si>
  <si>
    <t>HUỲNH THỊ THÙY DƯƠNG</t>
  </si>
  <si>
    <t>24/06/2020 13:57</t>
  </si>
  <si>
    <t>C71</t>
  </si>
  <si>
    <t>Glioma cầu não</t>
  </si>
  <si>
    <t>26/06/2020 10:18</t>
  </si>
  <si>
    <t>Dị tật động - tĩnh mạch của các mạch máu não đã tắc mạch, XH não đã mở sọ giải áp</t>
  </si>
  <si>
    <t>D73.5</t>
  </si>
  <si>
    <t>Bệnh Moya Moya</t>
  </si>
  <si>
    <t>Chụp động mạch não số hóa xóa nền (DSA)</t>
  </si>
  <si>
    <t>31/01/2019 02:40</t>
  </si>
  <si>
    <t>Nhồi máu não</t>
  </si>
  <si>
    <t>21/02/2019 15:13</t>
  </si>
  <si>
    <t>dị dạng động tĩnh mạch não</t>
  </si>
  <si>
    <t>28/02/2019 10:35</t>
  </si>
  <si>
    <t>I67.5</t>
  </si>
  <si>
    <t>Bệnh Moyamoya</t>
  </si>
  <si>
    <t>Chụp và nút dị dạng mạch các tạng số hóa xóa nền</t>
  </si>
  <si>
    <t>Chụp động mạch chủ số hóa xóa nền (DSA)</t>
  </si>
  <si>
    <t>23/07/2019 10:14</t>
  </si>
  <si>
    <t>23/07/2019 11:56</t>
  </si>
  <si>
    <t>S09.0</t>
  </si>
  <si>
    <t>Tổn thương các mạch máu của đầu</t>
  </si>
  <si>
    <t>23/07/2019 12:33</t>
  </si>
  <si>
    <t>Q27.9</t>
  </si>
  <si>
    <t>DỊ dạng động tĩnh mạch vùng má phải</t>
  </si>
  <si>
    <t>Nhồi máu não chẩm trái hiện ổn</t>
  </si>
  <si>
    <t>K71.9</t>
  </si>
  <si>
    <t>U mạch máu gan</t>
  </si>
  <si>
    <t>26/08/2019 12:38</t>
  </si>
  <si>
    <t>Nhồi máu não bèo</t>
  </si>
  <si>
    <t>17/09/2019 11:37</t>
  </si>
  <si>
    <t>Dị dạng mạch máu vùng chẩm ngoài sọ</t>
  </si>
  <si>
    <t>A87.8</t>
  </si>
  <si>
    <t>Viêm màng não do virus khác</t>
  </si>
  <si>
    <t>15/10/2019 09:42</t>
  </si>
  <si>
    <t>17/10/2019 10:21</t>
  </si>
  <si>
    <t>B34.1.1</t>
  </si>
  <si>
    <t>Nhiễm siêu vi - đau đầu</t>
  </si>
  <si>
    <t>29/10/2019 16:10</t>
  </si>
  <si>
    <t>G40</t>
  </si>
  <si>
    <t>Động kinh-td túi phình động mạch nền</t>
  </si>
  <si>
    <t>31/10/2019 12:00</t>
  </si>
  <si>
    <t>D18.0</t>
  </si>
  <si>
    <t>U mạch máu chân (P)</t>
  </si>
  <si>
    <t>Chụp và nút mạch dị dạng mạch chi (trên, dưới) số hóa xóa nền</t>
  </si>
  <si>
    <t>U mạch máu đùi (P)</t>
  </si>
  <si>
    <t>D56.1</t>
  </si>
  <si>
    <t>Beta thalassaemia</t>
  </si>
  <si>
    <t>E04</t>
  </si>
  <si>
    <t>Bướu máu ngón trỏ T</t>
  </si>
  <si>
    <t>D56</t>
  </si>
  <si>
    <t>Beta Thalassaemia</t>
  </si>
  <si>
    <t>Bệnh Thalassaemia</t>
  </si>
  <si>
    <t>C90.3</t>
  </si>
  <si>
    <t>Bướu tương bào đơn độc</t>
  </si>
  <si>
    <t>20/11/2019 15:12</t>
  </si>
  <si>
    <t>Chụp và nong hẹp động mạch nội sọ số hóa xóa nền</t>
  </si>
  <si>
    <t>20/11/2019 15:44</t>
  </si>
  <si>
    <t>R56.0</t>
  </si>
  <si>
    <t>Co giật do sốt</t>
  </si>
  <si>
    <t>20/11/2019 16:30</t>
  </si>
  <si>
    <t>Xuất huyết nội sọ</t>
  </si>
  <si>
    <t>30/11/2019 15:27</t>
  </si>
  <si>
    <t>16/12/2019 11:05</t>
  </si>
  <si>
    <t>Q03.8</t>
  </si>
  <si>
    <t>Dò động tĩnh mạch não</t>
  </si>
  <si>
    <t>19/12/2019 09:40</t>
  </si>
  <si>
    <t>A87</t>
  </si>
  <si>
    <t>20/12/2019 10:15</t>
  </si>
  <si>
    <t>24/12/2019 10:07</t>
  </si>
  <si>
    <t>K29</t>
  </si>
  <si>
    <t>TD u mạch máu họng</t>
  </si>
  <si>
    <t>Chụp và nút mạch điều trị bệnh lý dị dạng mạch vùng đầu mặt cổ và hàm mặt số hóa xóa nền</t>
  </si>
  <si>
    <t>NGUYỄN TẤN ANH</t>
  </si>
  <si>
    <t>LÊ PHAN HỮU THIÊN</t>
  </si>
  <si>
    <t>NGUYỄN THÀNH ĐẠT</t>
  </si>
  <si>
    <t>NGUYỄN KHẮC SƠN</t>
  </si>
  <si>
    <t>ĐINH PHÚC VINH</t>
  </si>
  <si>
    <t>LÊ VÕ NGỌC TOÀN</t>
  </si>
  <si>
    <t>NGUYỄN NGỌC TRÂN</t>
  </si>
  <si>
    <t>TRẦN TIẾN ĐẠT</t>
  </si>
  <si>
    <t>THẠCH NGỌC ÂN</t>
  </si>
  <si>
    <t>PHẠM THỊ ANH THƯ</t>
  </si>
  <si>
    <t>LÂM QUỐC BẢO</t>
  </si>
  <si>
    <t>ĐINH NHÃ TRÚC</t>
  </si>
  <si>
    <t>NGUYỄN NGỌC HỒ</t>
  </si>
  <si>
    <t>NGUYỄN NGỌC THẢO</t>
  </si>
  <si>
    <t>ĐỖ VĂN ĐĂNG KHÔI</t>
  </si>
  <si>
    <t>TRẦN NGỌC HÂN</t>
  </si>
  <si>
    <t>BÙI THANH VŨ</t>
  </si>
  <si>
    <t>KHA QUỐC HƯNG</t>
  </si>
  <si>
    <t>HOÀNG MINH TRIẾT</t>
  </si>
  <si>
    <t>NGUYỄN QUỐC THÁI</t>
  </si>
  <si>
    <t>NGUYỄN DƯƠNG PHƯƠNG VY</t>
  </si>
  <si>
    <t>TRỊNH NGỌC MỸ DUYÊN</t>
  </si>
  <si>
    <t>NGUYỄN ẤU NHU</t>
  </si>
  <si>
    <t>NGUYỄN THỊ THANH TÂM</t>
  </si>
  <si>
    <t>THẠCH HOÀNG MINH</t>
  </si>
  <si>
    <t>LÊ XUÂN TRUNG</t>
  </si>
  <si>
    <t>NGUYỄN HÀ BẢO VY</t>
  </si>
  <si>
    <t>PHẠM THỊ NHƯ Ý</t>
  </si>
  <si>
    <t>NGUYỄN HOÀNG KIM</t>
  </si>
  <si>
    <t>VÕ THỊ BÍCH VÂN</t>
  </si>
  <si>
    <t>HỒ VĂN PHÁP</t>
  </si>
  <si>
    <t>NGUYỄN PHÚC THỊNH</t>
  </si>
  <si>
    <t>BÁO CÁO SỐ LIỆU DSA QUÝ 2/2019 (41 ca)</t>
  </si>
  <si>
    <t>BÁO CÁO SỐ LIỆU DSA QUÝ 2/2020 (20 ca)</t>
  </si>
  <si>
    <t xml:space="preserve">Công suất giường tiện ích lớn hơn 70% so với số giường tiện ích chỉ tiêu được giao </t>
  </si>
  <si>
    <t>KPI=KQ/70%*100%</t>
  </si>
  <si>
    <t>Mức độ hài lòng của nhân viên y tế đối với bệnh viện đạt tối thiểu 4/5 điểm</t>
  </si>
  <si>
    <t>Điểm đánh giá độ hài lòng CBNV</t>
  </si>
  <si>
    <t>KQ &gt;= 3.72điểm;
KPI= KQ/4*100%
KQ &lt; 3.72 điểm: KPI=0%</t>
  </si>
  <si>
    <t>Đảm bảo tỉ lệ 25% đối tượng khám PK siêu nhân</t>
  </si>
  <si>
    <t>KPI=KQ/25%*100%</t>
  </si>
  <si>
    <t>Đảm bảo số lượt bệnh nhân khám tối thiểu lớn hơn 1.800 lượt/ngày.</t>
  </si>
  <si>
    <t xml:space="preserve">Công suất sử dụng giường lớn hơn 80% so với số giường chỉ tiêu được giao </t>
  </si>
  <si>
    <t>KPI=KQ/80%*100%</t>
  </si>
  <si>
    <t xml:space="preserve">Phẫu thuật chương trình tăng lớn hơn 43% so với Kế hoạch 2020 </t>
  </si>
  <si>
    <t>Tỉ lệ viên chức / tổng số lao động hiện có lớn hơn 19%</t>
  </si>
  <si>
    <t xml:space="preserve">
KPI=KQ/19%*100%</t>
  </si>
  <si>
    <t>Ngoại thần kinh</t>
  </si>
  <si>
    <t>KPI=KQ/28%*100%</t>
  </si>
  <si>
    <t>Tổng Doanh thu tăng 32%  so với Quý II năm 2019</t>
  </si>
  <si>
    <t>KPI=KQ/32%*100%</t>
  </si>
  <si>
    <t>Doanh thu dịch vụ tăng 33% so với Quý II năm 2019</t>
  </si>
  <si>
    <t>KPI=KQ/33%*100%</t>
  </si>
  <si>
    <t>Tỷ lệ chênh lệch thu/chi tăng 40% so với kế hoạch</t>
  </si>
  <si>
    <t>KPI=KQ/40%*100%</t>
  </si>
  <si>
    <t>30/6/2020</t>
  </si>
  <si>
    <t>Thu nhập tăng thêm cho nhân viên tăng 29%  so với Quý II năm 2019</t>
  </si>
  <si>
    <t>KPI=KQ/29%*100%</t>
  </si>
  <si>
    <t>29%</t>
  </si>
  <si>
    <t>Tỷ lệ xuất toán bảo hiểm y tế &lt; 1% của Quý I năm 2020</t>
  </si>
  <si>
    <t>KQ &gt;= 4%: KPI=0%
KQ &lt; 4%: KPI= 100%</t>
  </si>
  <si>
    <t>Điểm đánh giá chất lượng khoa Ngoại Thần kinh tối thiểu đạt trên 4.1/5 điểm</t>
  </si>
  <si>
    <t xml:space="preserve">Điểm đánh giá chất lượng </t>
  </si>
  <si>
    <t>SCYK &gt;=3: KPI=KQ/9*100%
SCYK &lt; 3: KPI=KQ/9*70%</t>
  </si>
  <si>
    <t>KQ &lt; 4 điểm: KPI=0%
KQ &gt;= 4 điểm: KPI=KQ/4.2*100%</t>
  </si>
  <si>
    <t>Tỉ lệ viên chức được xét tuyển</t>
  </si>
  <si>
    <t>Can thiệp DSA mạch máu não &gt; 15 ca/ Quý</t>
  </si>
  <si>
    <t>KQ&gt;15: KPI=KQ/15*100%
KQ&lt;=15; KPI=0%</t>
  </si>
  <si>
    <r>
      <t>KPI=KQ/</t>
    </r>
    <r>
      <rPr>
        <i/>
        <sz val="12"/>
        <color rgb="FFFF0000"/>
        <rFont val="Times New Roman"/>
        <family val="1"/>
      </rPr>
      <t>1800</t>
    </r>
    <r>
      <rPr>
        <i/>
        <sz val="12"/>
        <color theme="1"/>
        <rFont val="Times New Roman"/>
        <family val="1"/>
      </rPr>
      <t>*100%</t>
    </r>
  </si>
  <si>
    <r>
      <t xml:space="preserve">KPI=KQ/43%*100%
</t>
    </r>
    <r>
      <rPr>
        <b/>
        <i/>
        <sz val="12"/>
        <color rgb="FF0000FF"/>
        <rFont val="Times New Roman"/>
        <family val="1"/>
      </rPr>
      <t>(KPI max: 200%)</t>
    </r>
  </si>
  <si>
    <t>Xem xét</t>
  </si>
  <si>
    <t>Ngày ....../....../......</t>
  </si>
  <si>
    <t>Ngày  ....../....../......</t>
  </si>
  <si>
    <t>Giám đốc Bệnh viện</t>
  </si>
  <si>
    <r>
      <t>KPI=KQ/</t>
    </r>
    <r>
      <rPr>
        <i/>
        <sz val="9"/>
        <color rgb="FFFF0000"/>
        <rFont val="Times New Roman"/>
        <family val="1"/>
      </rPr>
      <t>1800</t>
    </r>
    <r>
      <rPr>
        <i/>
        <sz val="9"/>
        <color theme="1"/>
        <rFont val="Times New Roman"/>
        <family val="1"/>
      </rPr>
      <t>*100%</t>
    </r>
  </si>
  <si>
    <r>
      <t xml:space="preserve">KPI=KQ/43%*100%
</t>
    </r>
    <r>
      <rPr>
        <b/>
        <i/>
        <sz val="9"/>
        <color rgb="FF0000FF"/>
        <rFont val="Times New Roman"/>
        <family val="1"/>
      </rPr>
      <t>(KPI max: 200%)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</si>
</sst>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0_);_(* \(#,##0\);_(* &quot;-&quot;??_);_(@_)"/>
    <numFmt numFmtId="165" formatCode="0.0%"/>
  </numFmts>
  <fonts count="67" x14ac:knownFonts="1">
    <font>
      <sz val="11"/>
      <color theme="1"/>
      <name val="Calibri"/>
      <family val="2"/>
      <scheme val="minor"/>
    </font>
    <font>
      <sz val="11"/>
      <color theme="1"/>
      <name val="Times New Roman"/>
      <family val="2"/>
    </font>
    <font>
      <sz val="11"/>
      <color theme="1"/>
      <name val="Calibri"/>
      <family val="2"/>
      <scheme val="minor"/>
    </font>
    <font>
      <sz val="11"/>
      <color indexed="8"/>
      <name val="Calibri"/>
      <family val="2"/>
    </font>
    <font>
      <u/>
      <sz val="11"/>
      <color theme="10"/>
      <name val="Calibri"/>
      <family val="2"/>
      <scheme val="minor"/>
    </font>
    <font>
      <u/>
      <sz val="11"/>
      <color theme="11"/>
      <name val="Calibri"/>
      <family val="2"/>
      <scheme val="minor"/>
    </font>
    <font>
      <sz val="11"/>
      <color rgb="FF9C0006"/>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11"/>
      <color theme="1"/>
      <name val="Arial"/>
      <family val="2"/>
    </font>
    <font>
      <sz val="10"/>
      <name val="Times New Roman"/>
      <family val="1"/>
    </font>
    <font>
      <sz val="10"/>
      <color rgb="FFFF0000"/>
      <name val="Times New Roman"/>
      <family val="1"/>
    </font>
    <font>
      <b/>
      <sz val="10"/>
      <color rgb="FFC00000"/>
      <name val="Times New Roman"/>
      <family val="1"/>
    </font>
    <font>
      <sz val="11"/>
      <color theme="1"/>
      <name val="Times New Roman"/>
      <family val="1"/>
    </font>
    <font>
      <b/>
      <sz val="26"/>
      <color rgb="FFFF0000"/>
      <name val="Times New Roman"/>
      <family val="1"/>
    </font>
    <font>
      <sz val="10"/>
      <color theme="1"/>
      <name val="Times New Roman"/>
      <family val="1"/>
    </font>
    <font>
      <b/>
      <sz val="26"/>
      <color rgb="FF0070C0"/>
      <name val="Times New Roman"/>
      <family val="1"/>
    </font>
    <font>
      <b/>
      <i/>
      <sz val="12"/>
      <color theme="1"/>
      <name val="Times New Roman"/>
      <family val="1"/>
    </font>
    <font>
      <b/>
      <sz val="26"/>
      <color rgb="FFC00000"/>
      <name val="Times New Roman"/>
      <family val="1"/>
    </font>
    <font>
      <b/>
      <sz val="12"/>
      <name val="Times New Roman"/>
      <family val="1"/>
    </font>
    <font>
      <i/>
      <sz val="12"/>
      <color theme="1"/>
      <name val="Times New Roman"/>
      <family val="1"/>
    </font>
    <font>
      <i/>
      <sz val="12"/>
      <color theme="9" tint="-0.499984740745262"/>
      <name val="Times New Roman"/>
      <family val="1"/>
    </font>
    <font>
      <i/>
      <sz val="12"/>
      <color rgb="FFFF0000"/>
      <name val="Times New Roman"/>
      <family val="1"/>
    </font>
    <font>
      <b/>
      <sz val="12"/>
      <color theme="1"/>
      <name val="Times New Roman"/>
      <family val="1"/>
    </font>
    <font>
      <b/>
      <sz val="12"/>
      <color rgb="FFFF0000"/>
      <name val="Times New Roman"/>
      <family val="1"/>
    </font>
    <font>
      <sz val="12"/>
      <color theme="1"/>
      <name val="Times New Roman"/>
      <family val="1"/>
    </font>
    <font>
      <b/>
      <sz val="12"/>
      <color rgb="FFC00000"/>
      <name val="Times New Roman"/>
      <family val="1"/>
    </font>
    <font>
      <i/>
      <sz val="12"/>
      <name val="Times New Roman"/>
      <family val="1"/>
    </font>
    <font>
      <b/>
      <i/>
      <sz val="12"/>
      <color rgb="FF0000FF"/>
      <name val="Times New Roman"/>
      <family val="1"/>
    </font>
    <font>
      <i/>
      <sz val="12"/>
      <color rgb="FF000000"/>
      <name val="Times New Roman"/>
      <family val="1"/>
    </font>
    <font>
      <b/>
      <sz val="15"/>
      <color rgb="FFC00000"/>
      <name val="Times New Roman"/>
      <family val="1"/>
    </font>
    <font>
      <sz val="12"/>
      <name val="Times New Roman"/>
      <family val="1"/>
    </font>
    <font>
      <sz val="12"/>
      <color rgb="FFFF0000"/>
      <name val="Times New Roman"/>
      <family val="1"/>
    </font>
    <font>
      <sz val="12"/>
      <color theme="9" tint="-0.499984740745262"/>
      <name val="Times New Roman"/>
      <family val="1"/>
    </font>
    <font>
      <sz val="12"/>
      <color rgb="FF000000"/>
      <name val="Times New Roman"/>
      <family val="1"/>
    </font>
    <font>
      <b/>
      <sz val="20"/>
      <color rgb="FFFF0000"/>
      <name val="Times New Roman"/>
      <family val="1"/>
    </font>
    <font>
      <b/>
      <sz val="20"/>
      <color rgb="FF0070C0"/>
      <name val="Times New Roman"/>
      <family val="1"/>
    </font>
    <font>
      <b/>
      <sz val="9"/>
      <name val="Times New Roman"/>
      <family val="1"/>
    </font>
    <font>
      <i/>
      <sz val="9"/>
      <color theme="1"/>
      <name val="Times New Roman"/>
      <family val="1"/>
    </font>
    <font>
      <i/>
      <sz val="9"/>
      <color theme="9" tint="-0.499984740745262"/>
      <name val="Times New Roman"/>
      <family val="1"/>
    </font>
    <font>
      <sz val="9"/>
      <color theme="1"/>
      <name val="Times New Roman"/>
      <family val="1"/>
    </font>
    <font>
      <b/>
      <sz val="9"/>
      <color theme="1"/>
      <name val="Times New Roman"/>
      <family val="1"/>
    </font>
    <font>
      <b/>
      <sz val="9"/>
      <color rgb="FFFF0000"/>
      <name val="Times New Roman"/>
      <family val="1"/>
    </font>
    <font>
      <b/>
      <sz val="9"/>
      <color rgb="FFC00000"/>
      <name val="Times New Roman"/>
      <family val="1"/>
    </font>
    <font>
      <sz val="9"/>
      <color theme="9" tint="-0.499984740745262"/>
      <name val="Times New Roman"/>
      <family val="1"/>
    </font>
    <font>
      <i/>
      <sz val="9"/>
      <color rgb="FFFF0000"/>
      <name val="Times New Roman"/>
      <family val="1"/>
    </font>
    <font>
      <i/>
      <sz val="9"/>
      <name val="Times New Roman"/>
      <family val="1"/>
    </font>
    <font>
      <b/>
      <i/>
      <sz val="9"/>
      <color rgb="FF0000FF"/>
      <name val="Times New Roman"/>
      <family val="1"/>
    </font>
    <font>
      <sz val="9"/>
      <color rgb="FF000000"/>
      <name val="Times New Roman"/>
      <family val="1"/>
    </font>
    <font>
      <b/>
      <i/>
      <sz val="9"/>
      <color theme="1"/>
      <name val="Times New Roman"/>
      <family val="1"/>
    </font>
    <font>
      <i/>
      <sz val="9"/>
      <color rgb="FF000000"/>
      <name val="Times New Roman"/>
      <family val="1"/>
    </font>
    <font>
      <sz val="9"/>
      <name val="Times New Roman"/>
      <family val="1"/>
    </font>
  </fonts>
  <fills count="37">
    <fill>
      <patternFill patternType="none"/>
    </fill>
    <fill>
      <patternFill patternType="gray125"/>
    </fill>
    <fill>
      <patternFill patternType="solid">
        <fgColor indexed="9"/>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right style="thin">
        <color indexed="64"/>
      </right>
      <top/>
      <bottom/>
      <diagonal/>
    </border>
    <border>
      <left style="thin">
        <color auto="1"/>
      </left>
      <right/>
      <top/>
      <bottom/>
      <diagonal/>
    </border>
    <border>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s>
  <cellStyleXfs count="107">
    <xf numFmtId="0" fontId="0" fillId="0" borderId="0"/>
    <xf numFmtId="43" fontId="3" fillId="0" borderId="0" applyFont="0" applyFill="0" applyBorder="0" applyAlignment="0" applyProtection="0"/>
    <xf numFmtId="9" fontId="2" fillId="0" borderId="0" applyFont="0" applyFill="0" applyBorder="0" applyAlignment="0" applyProtection="0"/>
    <xf numFmtId="0" fontId="1" fillId="0" borderId="0"/>
    <xf numFmtId="43"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6" applyNumberFormat="0" applyAlignment="0" applyProtection="0"/>
    <xf numFmtId="0" fontId="14" fillId="7" borderId="7" applyNumberFormat="0" applyAlignment="0" applyProtection="0"/>
    <xf numFmtId="0" fontId="15" fillId="7" borderId="6" applyNumberFormat="0" applyAlignment="0" applyProtection="0"/>
    <xf numFmtId="0" fontId="16" fillId="0" borderId="8" applyNumberFormat="0" applyFill="0" applyAlignment="0" applyProtection="0"/>
    <xf numFmtId="0" fontId="17" fillId="8" borderId="9" applyNumberFormat="0" applyAlignment="0" applyProtection="0"/>
    <xf numFmtId="0" fontId="18" fillId="0" borderId="0" applyNumberFormat="0" applyFill="0" applyBorder="0" applyAlignment="0" applyProtection="0"/>
    <xf numFmtId="0" fontId="2" fillId="9" borderId="10" applyNumberFormat="0" applyFon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xf numFmtId="44" fontId="2" fillId="0" borderId="0" applyFont="0" applyFill="0" applyBorder="0" applyAlignment="0" applyProtection="0"/>
  </cellStyleXfs>
  <cellXfs count="230">
    <xf numFmtId="0" fontId="0" fillId="0" borderId="0" xfId="0"/>
    <xf numFmtId="0" fontId="22" fillId="0" borderId="1" xfId="0" applyNumberFormat="1" applyFont="1" applyBorder="1" applyAlignment="1">
      <alignment horizontal="center" vertical="center" wrapText="1"/>
    </xf>
    <xf numFmtId="0" fontId="0" fillId="0" borderId="1" xfId="0" applyNumberFormat="1" applyBorder="1"/>
    <xf numFmtId="0" fontId="23" fillId="0" borderId="1" xfId="0" applyNumberFormat="1" applyFont="1" applyBorder="1" applyAlignment="1">
      <alignment wrapText="1"/>
    </xf>
    <xf numFmtId="14" fontId="22" fillId="0" borderId="1" xfId="0" applyNumberFormat="1" applyFont="1" applyBorder="1" applyAlignment="1">
      <alignment horizontal="center" vertical="center" wrapText="1"/>
    </xf>
    <xf numFmtId="14" fontId="23" fillId="0" borderId="1" xfId="0" applyNumberFormat="1" applyFont="1" applyBorder="1" applyAlignment="1">
      <alignment wrapText="1"/>
    </xf>
    <xf numFmtId="14" fontId="0" fillId="0" borderId="0" xfId="0" applyNumberFormat="1"/>
    <xf numFmtId="0" fontId="0" fillId="0" borderId="1" xfId="0" applyBorder="1"/>
    <xf numFmtId="0" fontId="0" fillId="0" borderId="1" xfId="0" applyBorder="1" applyAlignment="1">
      <alignment wrapText="1"/>
    </xf>
    <xf numFmtId="0" fontId="23" fillId="0" borderId="1" xfId="0" applyFont="1" applyBorder="1" applyAlignment="1">
      <alignment wrapText="1"/>
    </xf>
    <xf numFmtId="0" fontId="22" fillId="0" borderId="1" xfId="0" applyFont="1" applyBorder="1" applyAlignment="1">
      <alignment horizontal="center" vertical="center" wrapText="1"/>
    </xf>
    <xf numFmtId="0" fontId="25" fillId="0" borderId="0" xfId="3" applyFont="1" applyAlignment="1">
      <alignment vertical="center"/>
    </xf>
    <xf numFmtId="0" fontId="25" fillId="0" borderId="0" xfId="3" applyFont="1" applyAlignment="1">
      <alignment horizontal="center" vertical="center"/>
    </xf>
    <xf numFmtId="0" fontId="26" fillId="0" borderId="0" xfId="3" applyFont="1" applyAlignment="1">
      <alignment horizontal="center" vertical="center"/>
    </xf>
    <xf numFmtId="9" fontId="25" fillId="0" borderId="0" xfId="3" applyNumberFormat="1" applyFont="1" applyAlignment="1">
      <alignment horizontal="center" vertical="center"/>
    </xf>
    <xf numFmtId="0" fontId="27" fillId="0" borderId="0" xfId="3" applyFont="1" applyAlignment="1">
      <alignment horizontal="center" vertical="center"/>
    </xf>
    <xf numFmtId="0" fontId="28" fillId="0" borderId="0" xfId="0" applyFont="1"/>
    <xf numFmtId="0" fontId="25" fillId="0" borderId="0" xfId="3" applyFont="1" applyBorder="1" applyAlignment="1">
      <alignment horizontal="center" vertical="center" wrapText="1"/>
    </xf>
    <xf numFmtId="0" fontId="28" fillId="0" borderId="0" xfId="0" applyFont="1" applyAlignment="1">
      <alignment horizontal="center"/>
    </xf>
    <xf numFmtId="0" fontId="27" fillId="0" borderId="0" xfId="3" applyFont="1" applyBorder="1" applyAlignment="1">
      <alignment horizontal="center" vertical="center" wrapText="1"/>
    </xf>
    <xf numFmtId="0" fontId="25" fillId="0" borderId="0" xfId="0" applyFont="1" applyBorder="1" applyAlignment="1">
      <alignment vertical="center"/>
    </xf>
    <xf numFmtId="0" fontId="31" fillId="0" borderId="0" xfId="0" applyFont="1" applyBorder="1" applyAlignment="1">
      <alignment horizontal="center" vertical="center" wrapText="1"/>
    </xf>
    <xf numFmtId="0" fontId="31" fillId="0" borderId="0" xfId="0" applyFont="1" applyBorder="1" applyAlignment="1">
      <alignment vertical="center" wrapText="1"/>
    </xf>
    <xf numFmtId="9" fontId="31" fillId="0" borderId="0" xfId="0" applyNumberFormat="1" applyFont="1" applyBorder="1" applyAlignment="1">
      <alignment horizontal="center" vertical="center" wrapText="1"/>
    </xf>
    <xf numFmtId="0" fontId="33" fillId="0" borderId="0" xfId="0" applyFont="1" applyBorder="1" applyAlignment="1">
      <alignment horizontal="center" vertical="center" wrapText="1"/>
    </xf>
    <xf numFmtId="0" fontId="29" fillId="0" borderId="0" xfId="0" applyFont="1" applyBorder="1" applyAlignment="1">
      <alignment horizontal="center" vertical="center" wrapText="1"/>
    </xf>
    <xf numFmtId="164" fontId="35" fillId="34" borderId="1" xfId="1" applyNumberFormat="1" applyFont="1" applyFill="1" applyBorder="1" applyAlignment="1">
      <alignment vertical="center" wrapText="1"/>
    </xf>
    <xf numFmtId="9" fontId="35" fillId="34" borderId="1" xfId="2" applyFont="1" applyFill="1" applyBorder="1" applyAlignment="1">
      <alignment horizontal="center" vertical="center" wrapText="1"/>
    </xf>
    <xf numFmtId="164" fontId="36" fillId="0" borderId="1" xfId="1" applyNumberFormat="1" applyFont="1" applyFill="1" applyBorder="1" applyAlignment="1">
      <alignment horizontal="center" vertical="center" wrapText="1"/>
    </xf>
    <xf numFmtId="164" fontId="35" fillId="34" borderId="1" xfId="4" applyNumberFormat="1" applyFont="1" applyFill="1" applyBorder="1" applyAlignment="1">
      <alignment vertical="center" wrapText="1"/>
    </xf>
    <xf numFmtId="9" fontId="35" fillId="34" borderId="1" xfId="0" applyNumberFormat="1" applyFont="1" applyFill="1" applyBorder="1" applyAlignment="1">
      <alignment vertical="center" wrapText="1"/>
    </xf>
    <xf numFmtId="164" fontId="35" fillId="34" borderId="1" xfId="4" applyNumberFormat="1" applyFont="1" applyFill="1" applyBorder="1" applyAlignment="1">
      <alignment horizontal="center" vertical="center" wrapText="1"/>
    </xf>
    <xf numFmtId="9" fontId="28" fillId="0" borderId="0" xfId="0" applyNumberFormat="1" applyFont="1"/>
    <xf numFmtId="9" fontId="38" fillId="0" borderId="1" xfId="3" applyNumberFormat="1" applyFont="1" applyFill="1" applyBorder="1" applyAlignment="1">
      <alignment horizontal="center" vertical="center"/>
    </xf>
    <xf numFmtId="164" fontId="36" fillId="0" borderId="1" xfId="1" applyNumberFormat="1" applyFont="1" applyFill="1" applyBorder="1" applyAlignment="1">
      <alignment vertical="center" wrapText="1"/>
    </xf>
    <xf numFmtId="9" fontId="36" fillId="0" borderId="1" xfId="2" applyFont="1" applyFill="1" applyBorder="1" applyAlignment="1">
      <alignment horizontal="center" vertical="center" wrapText="1"/>
    </xf>
    <xf numFmtId="164" fontId="36" fillId="0" borderId="1" xfId="1" applyNumberFormat="1" applyFont="1" applyFill="1" applyBorder="1" applyAlignment="1">
      <alignment horizontal="left" vertical="center" wrapText="1"/>
    </xf>
    <xf numFmtId="9" fontId="35" fillId="0" borderId="1" xfId="2" applyNumberFormat="1" applyFont="1" applyFill="1" applyBorder="1" applyAlignment="1">
      <alignment horizontal="center" vertical="center"/>
    </xf>
    <xf numFmtId="164" fontId="36" fillId="0" borderId="1" xfId="4" applyNumberFormat="1" applyFont="1" applyFill="1" applyBorder="1" applyAlignment="1">
      <alignment horizontal="center" vertical="center" wrapText="1"/>
    </xf>
    <xf numFmtId="164" fontId="35" fillId="0" borderId="1" xfId="65" applyNumberFormat="1" applyFont="1" applyFill="1" applyBorder="1" applyAlignment="1">
      <alignment vertical="center" wrapText="1"/>
    </xf>
    <xf numFmtId="9" fontId="35" fillId="0" borderId="1" xfId="65" applyNumberFormat="1" applyFont="1" applyFill="1" applyBorder="1" applyAlignment="1">
      <alignment horizontal="center" vertical="center" wrapText="1"/>
    </xf>
    <xf numFmtId="9" fontId="35" fillId="0" borderId="1" xfId="0" applyNumberFormat="1" applyFont="1" applyFill="1" applyBorder="1" applyAlignment="1">
      <alignment vertical="center" wrapText="1"/>
    </xf>
    <xf numFmtId="164" fontId="35" fillId="0" borderId="1" xfId="65" applyNumberFormat="1" applyFont="1" applyFill="1" applyBorder="1" applyAlignment="1">
      <alignment horizontal="center" vertical="center" wrapText="1"/>
    </xf>
    <xf numFmtId="9" fontId="35" fillId="0" borderId="1" xfId="65" applyNumberFormat="1" applyFont="1" applyFill="1" applyBorder="1" applyAlignment="1">
      <alignment vertical="center" wrapText="1"/>
    </xf>
    <xf numFmtId="9" fontId="42" fillId="0" borderId="1" xfId="65" applyNumberFormat="1" applyFont="1" applyFill="1" applyBorder="1" applyAlignment="1">
      <alignment vertical="center" wrapText="1"/>
    </xf>
    <xf numFmtId="164" fontId="35" fillId="0" borderId="1" xfId="4" applyNumberFormat="1" applyFont="1" applyFill="1" applyBorder="1" applyAlignment="1">
      <alignment vertical="center" wrapText="1"/>
    </xf>
    <xf numFmtId="164" fontId="35" fillId="0" borderId="1" xfId="4" applyNumberFormat="1" applyFont="1" applyFill="1" applyBorder="1" applyAlignment="1">
      <alignment horizontal="center" vertical="center" wrapText="1"/>
    </xf>
    <xf numFmtId="164" fontId="35" fillId="0" borderId="15" xfId="4" applyNumberFormat="1" applyFont="1" applyFill="1" applyBorder="1" applyAlignment="1">
      <alignment vertical="center" wrapText="1"/>
    </xf>
    <xf numFmtId="14" fontId="35" fillId="0" borderId="15" xfId="4" applyNumberFormat="1" applyFont="1" applyFill="1" applyBorder="1" applyAlignment="1">
      <alignment horizontal="center" vertical="center" wrapText="1"/>
    </xf>
    <xf numFmtId="164" fontId="35" fillId="0" borderId="16" xfId="4" applyNumberFormat="1" applyFont="1" applyFill="1" applyBorder="1" applyAlignment="1">
      <alignment horizontal="center" vertical="center" wrapText="1"/>
    </xf>
    <xf numFmtId="14" fontId="35" fillId="0" borderId="1" xfId="4" applyNumberFormat="1" applyFont="1" applyFill="1" applyBorder="1" applyAlignment="1">
      <alignment horizontal="center" vertical="center" wrapText="1"/>
    </xf>
    <xf numFmtId="0" fontId="40" fillId="0" borderId="1" xfId="3" applyFont="1" applyFill="1" applyBorder="1" applyAlignment="1">
      <alignment horizontal="center" vertical="center"/>
    </xf>
    <xf numFmtId="49" fontId="42" fillId="0" borderId="1" xfId="1" quotePrefix="1" applyNumberFormat="1" applyFont="1" applyFill="1" applyBorder="1" applyAlignment="1">
      <alignment horizontal="left" vertical="center" wrapText="1"/>
    </xf>
    <xf numFmtId="9" fontId="44" fillId="0" borderId="1" xfId="0" applyNumberFormat="1" applyFont="1" applyFill="1" applyBorder="1" applyAlignment="1">
      <alignment vertical="center" wrapText="1"/>
    </xf>
    <xf numFmtId="9" fontId="42" fillId="0" borderId="1" xfId="2" applyNumberFormat="1" applyFont="1" applyFill="1" applyBorder="1" applyAlignment="1">
      <alignment horizontal="center" vertical="center" wrapText="1"/>
    </xf>
    <xf numFmtId="0" fontId="41" fillId="2" borderId="0" xfId="3" applyFont="1" applyFill="1" applyAlignment="1">
      <alignment horizontal="center" vertical="center"/>
    </xf>
    <xf numFmtId="0" fontId="34" fillId="35" borderId="1" xfId="3" applyFont="1" applyFill="1" applyBorder="1" applyAlignment="1">
      <alignment horizontal="center" vertical="center" wrapText="1"/>
    </xf>
    <xf numFmtId="0" fontId="34" fillId="35" borderId="1" xfId="3" applyFont="1" applyFill="1" applyBorder="1" applyAlignment="1">
      <alignment horizontal="left" vertical="center" wrapText="1"/>
    </xf>
    <xf numFmtId="9" fontId="34" fillId="35" borderId="1" xfId="2" applyFont="1" applyFill="1" applyBorder="1" applyAlignment="1">
      <alignment horizontal="center" vertical="center" wrapText="1"/>
    </xf>
    <xf numFmtId="0" fontId="34" fillId="35" borderId="12" xfId="3" applyFont="1" applyFill="1" applyBorder="1" applyAlignment="1">
      <alignment horizontal="center" vertical="center" wrapText="1"/>
    </xf>
    <xf numFmtId="0" fontId="34" fillId="35" borderId="13" xfId="3" applyFont="1" applyFill="1" applyBorder="1" applyAlignment="1">
      <alignment horizontal="center" vertical="center" wrapText="1"/>
    </xf>
    <xf numFmtId="9" fontId="34" fillId="35" borderId="13" xfId="3" applyNumberFormat="1" applyFont="1" applyFill="1" applyBorder="1" applyAlignment="1">
      <alignment horizontal="center" vertical="center" wrapText="1"/>
    </xf>
    <xf numFmtId="9" fontId="34" fillId="35" borderId="14" xfId="2" applyFont="1" applyFill="1" applyBorder="1" applyAlignment="1">
      <alignment horizontal="center" vertical="center" wrapText="1"/>
    </xf>
    <xf numFmtId="0" fontId="34" fillId="36" borderId="1" xfId="3" applyFont="1" applyFill="1" applyBorder="1" applyAlignment="1">
      <alignment horizontal="center" vertical="center" wrapText="1"/>
    </xf>
    <xf numFmtId="9" fontId="34" fillId="36" borderId="1" xfId="3" applyNumberFormat="1" applyFont="1" applyFill="1" applyBorder="1" applyAlignment="1">
      <alignment horizontal="center" vertical="center" wrapText="1"/>
    </xf>
    <xf numFmtId="0" fontId="34" fillId="35" borderId="1" xfId="3" applyFont="1" applyFill="1" applyBorder="1" applyAlignment="1">
      <alignment horizontal="left" vertical="center"/>
    </xf>
    <xf numFmtId="9" fontId="38" fillId="35" borderId="1" xfId="3" applyNumberFormat="1" applyFont="1" applyFill="1" applyBorder="1" applyAlignment="1">
      <alignment horizontal="center" vertical="center"/>
    </xf>
    <xf numFmtId="9" fontId="39" fillId="35" borderId="12" xfId="3" applyNumberFormat="1" applyFont="1" applyFill="1" applyBorder="1" applyAlignment="1">
      <alignment horizontal="center" vertical="center"/>
    </xf>
    <xf numFmtId="0" fontId="40" fillId="35" borderId="13" xfId="3" applyFont="1" applyFill="1" applyBorder="1" applyAlignment="1">
      <alignment vertical="center"/>
    </xf>
    <xf numFmtId="0" fontId="40" fillId="35" borderId="13" xfId="3" applyFont="1" applyFill="1" applyBorder="1" applyAlignment="1">
      <alignment horizontal="center" vertical="center"/>
    </xf>
    <xf numFmtId="0" fontId="38" fillId="35" borderId="13" xfId="3" applyFont="1" applyFill="1" applyBorder="1" applyAlignment="1">
      <alignment horizontal="center" vertical="center"/>
    </xf>
    <xf numFmtId="9" fontId="38" fillId="35" borderId="13" xfId="3" applyNumberFormat="1" applyFont="1" applyFill="1" applyBorder="1" applyAlignment="1">
      <alignment horizontal="center" vertical="center"/>
    </xf>
    <xf numFmtId="9" fontId="41" fillId="35" borderId="14" xfId="2" applyFont="1" applyFill="1" applyBorder="1" applyAlignment="1">
      <alignment horizontal="center" vertical="center"/>
    </xf>
    <xf numFmtId="165" fontId="40" fillId="34" borderId="1" xfId="2" applyNumberFormat="1" applyFont="1" applyFill="1" applyBorder="1" applyAlignment="1">
      <alignment horizontal="center" vertical="center" wrapText="1"/>
    </xf>
    <xf numFmtId="9" fontId="40" fillId="34" borderId="1" xfId="2" applyNumberFormat="1" applyFont="1" applyFill="1" applyBorder="1" applyAlignment="1">
      <alignment horizontal="center" vertical="center" wrapText="1"/>
    </xf>
    <xf numFmtId="165" fontId="40" fillId="34" borderId="1" xfId="2" applyNumberFormat="1" applyFont="1" applyFill="1" applyBorder="1" applyAlignment="1">
      <alignment horizontal="center" vertical="center"/>
    </xf>
    <xf numFmtId="165" fontId="40" fillId="34" borderId="1" xfId="0" applyNumberFormat="1" applyFont="1" applyFill="1" applyBorder="1" applyAlignment="1">
      <alignment horizontal="center" vertical="center"/>
    </xf>
    <xf numFmtId="10" fontId="40" fillId="34" borderId="1" xfId="2" applyNumberFormat="1" applyFont="1" applyFill="1" applyBorder="1" applyAlignment="1">
      <alignment horizontal="center" vertical="center" wrapText="1"/>
    </xf>
    <xf numFmtId="9" fontId="40" fillId="34" borderId="1" xfId="2" applyFont="1" applyFill="1" applyBorder="1" applyAlignment="1">
      <alignment horizontal="center" vertical="center"/>
    </xf>
    <xf numFmtId="49" fontId="40" fillId="34" borderId="1" xfId="2" applyNumberFormat="1" applyFont="1" applyFill="1" applyBorder="1" applyAlignment="1">
      <alignment horizontal="center" vertical="center"/>
    </xf>
    <xf numFmtId="9" fontId="35" fillId="0" borderId="15" xfId="0" applyNumberFormat="1" applyFont="1" applyFill="1" applyBorder="1" applyAlignment="1">
      <alignment vertical="center" wrapText="1"/>
    </xf>
    <xf numFmtId="164" fontId="35" fillId="0" borderId="15" xfId="1" applyNumberFormat="1" applyFont="1" applyFill="1" applyBorder="1" applyAlignment="1">
      <alignment vertical="center" wrapText="1"/>
    </xf>
    <xf numFmtId="9" fontId="48" fillId="0" borderId="1" xfId="2" applyFont="1" applyFill="1" applyBorder="1" applyAlignment="1">
      <alignment horizontal="center" vertical="center" wrapText="1"/>
    </xf>
    <xf numFmtId="165" fontId="40" fillId="0" borderId="1" xfId="2" applyNumberFormat="1" applyFont="1" applyFill="1" applyBorder="1" applyAlignment="1">
      <alignment horizontal="center" vertical="center" wrapText="1"/>
    </xf>
    <xf numFmtId="9" fontId="40" fillId="0" borderId="1" xfId="2" applyNumberFormat="1" applyFont="1" applyFill="1" applyBorder="1" applyAlignment="1">
      <alignment horizontal="center" vertical="center"/>
    </xf>
    <xf numFmtId="165" fontId="48" fillId="0" borderId="1" xfId="2" applyNumberFormat="1" applyFont="1" applyFill="1" applyBorder="1" applyAlignment="1">
      <alignment horizontal="center" vertical="center" wrapText="1"/>
    </xf>
    <xf numFmtId="0" fontId="48" fillId="0" borderId="1" xfId="106" applyNumberFormat="1" applyFont="1" applyFill="1" applyBorder="1" applyAlignment="1">
      <alignment horizontal="center" vertical="center" wrapText="1"/>
    </xf>
    <xf numFmtId="0" fontId="48" fillId="0" borderId="1" xfId="2" applyNumberFormat="1" applyFont="1" applyFill="1" applyBorder="1" applyAlignment="1">
      <alignment horizontal="center" vertical="center"/>
    </xf>
    <xf numFmtId="9" fontId="40" fillId="0" borderId="1" xfId="2" applyNumberFormat="1" applyFont="1" applyFill="1" applyBorder="1" applyAlignment="1">
      <alignment horizontal="center" vertical="center" wrapText="1"/>
    </xf>
    <xf numFmtId="0" fontId="40" fillId="0" borderId="1" xfId="65" applyNumberFormat="1" applyFont="1" applyFill="1" applyBorder="1" applyAlignment="1">
      <alignment horizontal="center" vertical="center"/>
    </xf>
    <xf numFmtId="9" fontId="40" fillId="0" borderId="1" xfId="65" applyNumberFormat="1" applyFont="1" applyFill="1" applyBorder="1" applyAlignment="1">
      <alignment horizontal="center" vertical="center" wrapText="1"/>
    </xf>
    <xf numFmtId="165" fontId="40" fillId="0" borderId="1" xfId="65" applyNumberFormat="1" applyFont="1" applyFill="1" applyBorder="1" applyAlignment="1">
      <alignment horizontal="center" vertical="center" wrapText="1"/>
    </xf>
    <xf numFmtId="9" fontId="40" fillId="0" borderId="1" xfId="65" applyNumberFormat="1" applyFont="1" applyFill="1" applyBorder="1" applyAlignment="1">
      <alignment horizontal="center" vertical="center"/>
    </xf>
    <xf numFmtId="0" fontId="40" fillId="0" borderId="1" xfId="2" applyNumberFormat="1" applyFont="1" applyFill="1" applyBorder="1" applyAlignment="1">
      <alignment horizontal="center" vertical="center"/>
    </xf>
    <xf numFmtId="0" fontId="28" fillId="0" borderId="0" xfId="0" applyFont="1" applyFill="1"/>
    <xf numFmtId="9" fontId="49" fillId="0" borderId="1" xfId="0" applyNumberFormat="1" applyFont="1" applyFill="1" applyBorder="1" applyAlignment="1">
      <alignment horizontal="center" vertical="center"/>
    </xf>
    <xf numFmtId="165" fontId="46" fillId="0" borderId="1" xfId="2" applyNumberFormat="1" applyFont="1" applyFill="1" applyBorder="1" applyAlignment="1">
      <alignment horizontal="center" vertical="center" wrapText="1"/>
    </xf>
    <xf numFmtId="9" fontId="40" fillId="0" borderId="1" xfId="3" applyNumberFormat="1" applyFont="1" applyFill="1" applyBorder="1" applyAlignment="1">
      <alignment horizontal="center" vertical="center"/>
    </xf>
    <xf numFmtId="9" fontId="32" fillId="0" borderId="1" xfId="65" applyNumberFormat="1" applyFont="1" applyFill="1" applyBorder="1" applyAlignment="1">
      <alignment horizontal="center" vertical="center" wrapText="1"/>
    </xf>
    <xf numFmtId="0" fontId="40" fillId="0" borderId="1" xfId="3" applyFont="1" applyFill="1" applyBorder="1" applyAlignment="1">
      <alignment vertical="center"/>
    </xf>
    <xf numFmtId="0" fontId="40" fillId="0" borderId="1" xfId="3" applyFont="1" applyFill="1" applyBorder="1" applyAlignment="1">
      <alignment vertical="center" wrapText="1"/>
    </xf>
    <xf numFmtId="0" fontId="40" fillId="0" borderId="1" xfId="4" quotePrefix="1" applyNumberFormat="1" applyFont="1" applyFill="1" applyBorder="1" applyAlignment="1">
      <alignment horizontal="center" vertical="center" wrapText="1"/>
    </xf>
    <xf numFmtId="9" fontId="41" fillId="35" borderId="1" xfId="3" applyNumberFormat="1" applyFont="1" applyFill="1" applyBorder="1" applyAlignment="1">
      <alignment horizontal="center" vertical="center"/>
    </xf>
    <xf numFmtId="9" fontId="42" fillId="0" borderId="17" xfId="2" applyNumberFormat="1" applyFont="1" applyFill="1" applyBorder="1" applyAlignment="1">
      <alignment horizontal="center" vertical="center" wrapText="1"/>
    </xf>
    <xf numFmtId="9" fontId="38" fillId="0" borderId="0" xfId="3" applyNumberFormat="1" applyFont="1" applyFill="1" applyBorder="1" applyAlignment="1">
      <alignment horizontal="center" vertical="center"/>
    </xf>
    <xf numFmtId="0" fontId="38" fillId="2" borderId="0" xfId="3" applyFont="1" applyFill="1" applyAlignment="1">
      <alignment vertical="center"/>
    </xf>
    <xf numFmtId="0" fontId="40" fillId="0" borderId="0" xfId="3" applyFont="1" applyFill="1" applyAlignment="1">
      <alignment vertical="center"/>
    </xf>
    <xf numFmtId="0" fontId="40" fillId="2" borderId="0" xfId="3" applyFont="1" applyFill="1" applyAlignment="1">
      <alignment horizontal="left" vertical="center"/>
    </xf>
    <xf numFmtId="0" fontId="38" fillId="2" borderId="0" xfId="3" applyFont="1" applyFill="1" applyAlignment="1">
      <alignment horizontal="center" vertical="center"/>
    </xf>
    <xf numFmtId="0" fontId="40" fillId="0" borderId="0" xfId="3" applyFont="1" applyAlignment="1">
      <alignment vertical="center"/>
    </xf>
    <xf numFmtId="0" fontId="34" fillId="0" borderId="19" xfId="3" applyFont="1" applyFill="1" applyBorder="1" applyAlignment="1">
      <alignment vertical="center" wrapText="1"/>
    </xf>
    <xf numFmtId="9" fontId="39" fillId="0" borderId="0" xfId="3" applyNumberFormat="1" applyFont="1" applyFill="1" applyBorder="1" applyAlignment="1">
      <alignment horizontal="center" vertical="center"/>
    </xf>
    <xf numFmtId="0" fontId="40" fillId="0" borderId="0" xfId="3" applyFont="1" applyFill="1" applyBorder="1" applyAlignment="1">
      <alignment vertical="center"/>
    </xf>
    <xf numFmtId="0" fontId="40" fillId="0" borderId="0" xfId="3" applyFont="1" applyFill="1" applyBorder="1" applyAlignment="1">
      <alignment horizontal="center" vertical="center"/>
    </xf>
    <xf numFmtId="0" fontId="38" fillId="0" borderId="0" xfId="3" applyFont="1" applyFill="1" applyBorder="1" applyAlignment="1">
      <alignment horizontal="center" vertical="center"/>
    </xf>
    <xf numFmtId="9" fontId="38" fillId="0" borderId="20" xfId="3" applyNumberFormat="1" applyFont="1" applyFill="1" applyBorder="1" applyAlignment="1">
      <alignment horizontal="center" vertical="center"/>
    </xf>
    <xf numFmtId="9" fontId="45" fillId="0" borderId="18" xfId="3" applyNumberFormat="1" applyFont="1" applyFill="1" applyBorder="1" applyAlignment="1">
      <alignment horizontal="center" vertical="center"/>
    </xf>
    <xf numFmtId="0" fontId="28" fillId="0" borderId="0" xfId="0" applyFont="1" applyBorder="1"/>
    <xf numFmtId="0" fontId="28" fillId="0" borderId="0" xfId="0" applyFont="1" applyBorder="1" applyAlignment="1">
      <alignment horizontal="center"/>
    </xf>
    <xf numFmtId="9" fontId="28" fillId="0" borderId="0" xfId="0" applyNumberFormat="1" applyFont="1" applyBorder="1"/>
    <xf numFmtId="0" fontId="46" fillId="2" borderId="22" xfId="3" applyFont="1" applyFill="1" applyBorder="1" applyAlignment="1">
      <alignment vertical="center"/>
    </xf>
    <xf numFmtId="0" fontId="46" fillId="2" borderId="22" xfId="3" applyFont="1" applyFill="1" applyBorder="1" applyAlignment="1">
      <alignment horizontal="center" vertical="center"/>
    </xf>
    <xf numFmtId="0" fontId="47" fillId="2" borderId="22" xfId="3" applyFont="1" applyFill="1" applyBorder="1" applyAlignment="1">
      <alignment horizontal="center" vertical="center"/>
    </xf>
    <xf numFmtId="9" fontId="46" fillId="2" borderId="22" xfId="3" applyNumberFormat="1" applyFont="1" applyFill="1" applyBorder="1" applyAlignment="1">
      <alignment horizontal="center" vertical="center"/>
    </xf>
    <xf numFmtId="0" fontId="38" fillId="0" borderId="0" xfId="0" applyFont="1" applyBorder="1" applyAlignment="1">
      <alignment horizontal="left"/>
    </xf>
    <xf numFmtId="0" fontId="38" fillId="0" borderId="0" xfId="0" applyFont="1" applyBorder="1"/>
    <xf numFmtId="0" fontId="38" fillId="0" borderId="0" xfId="0" applyFont="1" applyBorder="1" applyAlignment="1">
      <alignment horizontal="center"/>
    </xf>
    <xf numFmtId="0" fontId="40" fillId="0" borderId="0" xfId="0" applyFont="1" applyBorder="1"/>
    <xf numFmtId="0" fontId="38" fillId="0" borderId="0" xfId="0" applyFont="1" applyBorder="1"/>
    <xf numFmtId="0" fontId="38" fillId="0" borderId="0" xfId="0" applyFont="1" applyBorder="1" applyAlignment="1"/>
    <xf numFmtId="0" fontId="40" fillId="0" borderId="0" xfId="0" applyFont="1" applyBorder="1" applyAlignment="1">
      <alignment horizontal="center"/>
    </xf>
    <xf numFmtId="0" fontId="30" fillId="0" borderId="0" xfId="0" applyFont="1" applyAlignment="1">
      <alignment horizontal="center" vertical="center"/>
    </xf>
    <xf numFmtId="0" fontId="40" fillId="34" borderId="1" xfId="3" applyFont="1" applyFill="1" applyBorder="1" applyAlignment="1">
      <alignment horizontal="center" vertical="center"/>
    </xf>
    <xf numFmtId="0" fontId="38" fillId="35" borderId="1" xfId="3" applyFont="1" applyFill="1" applyBorder="1" applyAlignment="1">
      <alignment horizontal="center" vertical="center"/>
    </xf>
    <xf numFmtId="0" fontId="40" fillId="0" borderId="1" xfId="65" applyFont="1" applyFill="1" applyBorder="1" applyAlignment="1">
      <alignment horizontal="center" vertical="center"/>
    </xf>
    <xf numFmtId="164" fontId="40" fillId="0" borderId="1" xfId="65" applyNumberFormat="1" applyFont="1" applyFill="1" applyBorder="1" applyAlignment="1">
      <alignment horizontal="center" vertical="center" wrapText="1"/>
    </xf>
    <xf numFmtId="0" fontId="38" fillId="0" borderId="19" xfId="3" applyFont="1" applyFill="1" applyBorder="1" applyAlignment="1">
      <alignment horizontal="center" vertical="center" wrapText="1"/>
    </xf>
    <xf numFmtId="0" fontId="46" fillId="2" borderId="21" xfId="3" applyFont="1" applyFill="1" applyBorder="1" applyAlignment="1">
      <alignment horizontal="center" vertical="center"/>
    </xf>
    <xf numFmtId="0" fontId="40" fillId="0" borderId="0" xfId="0" applyFont="1" applyBorder="1" applyAlignment="1">
      <alignment horizontal="center" vertical="center"/>
    </xf>
    <xf numFmtId="0" fontId="28" fillId="0" borderId="0" xfId="0" applyFont="1" applyBorder="1" applyAlignment="1">
      <alignment horizontal="center" vertical="center"/>
    </xf>
    <xf numFmtId="0" fontId="28" fillId="0" borderId="0" xfId="0" applyFont="1" applyAlignment="1">
      <alignment horizontal="center" vertical="center"/>
    </xf>
    <xf numFmtId="0" fontId="52" fillId="36" borderId="1" xfId="3" applyFont="1" applyFill="1" applyBorder="1" applyAlignment="1">
      <alignment horizontal="center" vertical="center" wrapText="1"/>
    </xf>
    <xf numFmtId="9" fontId="52" fillId="36" borderId="1" xfId="3" applyNumberFormat="1" applyFont="1" applyFill="1" applyBorder="1" applyAlignment="1">
      <alignment horizontal="center" vertical="center" wrapText="1"/>
    </xf>
    <xf numFmtId="0" fontId="52" fillId="35" borderId="1" xfId="3" applyFont="1" applyFill="1" applyBorder="1" applyAlignment="1">
      <alignment horizontal="left" vertical="center" wrapText="1"/>
    </xf>
    <xf numFmtId="9" fontId="52" fillId="35" borderId="1" xfId="2" applyFont="1" applyFill="1" applyBorder="1" applyAlignment="1">
      <alignment horizontal="center" vertical="center" wrapText="1"/>
    </xf>
    <xf numFmtId="0" fontId="52" fillId="35" borderId="12" xfId="3" applyFont="1" applyFill="1" applyBorder="1" applyAlignment="1">
      <alignment horizontal="center" vertical="center" wrapText="1"/>
    </xf>
    <xf numFmtId="0" fontId="52" fillId="35" borderId="13" xfId="3" applyFont="1" applyFill="1" applyBorder="1" applyAlignment="1">
      <alignment horizontal="center" vertical="center" wrapText="1"/>
    </xf>
    <xf numFmtId="9" fontId="52" fillId="35" borderId="13" xfId="3" applyNumberFormat="1" applyFont="1" applyFill="1" applyBorder="1" applyAlignment="1">
      <alignment horizontal="center" vertical="center" wrapText="1"/>
    </xf>
    <xf numFmtId="9" fontId="52" fillId="35" borderId="14" xfId="2" applyFont="1" applyFill="1" applyBorder="1" applyAlignment="1">
      <alignment horizontal="center" vertical="center" wrapText="1"/>
    </xf>
    <xf numFmtId="164" fontId="53" fillId="34" borderId="1" xfId="1" applyNumberFormat="1" applyFont="1" applyFill="1" applyBorder="1" applyAlignment="1">
      <alignment vertical="center" wrapText="1"/>
    </xf>
    <xf numFmtId="9" fontId="53" fillId="34" borderId="1" xfId="2" applyFont="1" applyFill="1" applyBorder="1" applyAlignment="1">
      <alignment horizontal="center" vertical="center" wrapText="1"/>
    </xf>
    <xf numFmtId="164" fontId="54" fillId="0" borderId="1" xfId="1" applyNumberFormat="1" applyFont="1" applyFill="1" applyBorder="1" applyAlignment="1">
      <alignment horizontal="center" vertical="center" wrapText="1"/>
    </xf>
    <xf numFmtId="164" fontId="53" fillId="34" borderId="1" xfId="4" applyNumberFormat="1" applyFont="1" applyFill="1" applyBorder="1" applyAlignment="1">
      <alignment vertical="center" wrapText="1"/>
    </xf>
    <xf numFmtId="9" fontId="53" fillId="34" borderId="1" xfId="0" applyNumberFormat="1" applyFont="1" applyFill="1" applyBorder="1" applyAlignment="1">
      <alignment vertical="center" wrapText="1"/>
    </xf>
    <xf numFmtId="164" fontId="53" fillId="34" borderId="1" xfId="4" applyNumberFormat="1" applyFont="1" applyFill="1" applyBorder="1" applyAlignment="1">
      <alignment horizontal="center" vertical="center" wrapText="1"/>
    </xf>
    <xf numFmtId="9" fontId="53" fillId="0" borderId="1" xfId="65" applyNumberFormat="1" applyFont="1" applyFill="1" applyBorder="1" applyAlignment="1">
      <alignment vertical="center" wrapText="1"/>
    </xf>
    <xf numFmtId="9" fontId="55" fillId="34" borderId="1" xfId="2" applyFont="1" applyFill="1" applyBorder="1" applyAlignment="1">
      <alignment horizontal="center" vertical="center"/>
    </xf>
    <xf numFmtId="165" fontId="55" fillId="34" borderId="1" xfId="2" applyNumberFormat="1" applyFont="1" applyFill="1" applyBorder="1" applyAlignment="1">
      <alignment horizontal="center" vertical="center" wrapText="1"/>
    </xf>
    <xf numFmtId="9" fontId="55" fillId="34" borderId="1" xfId="2" applyNumberFormat="1" applyFont="1" applyFill="1" applyBorder="1" applyAlignment="1">
      <alignment horizontal="center" vertical="center" wrapText="1"/>
    </xf>
    <xf numFmtId="165" fontId="55" fillId="34" borderId="1" xfId="0" applyNumberFormat="1" applyFont="1" applyFill="1" applyBorder="1" applyAlignment="1">
      <alignment horizontal="center" vertical="center"/>
    </xf>
    <xf numFmtId="10" fontId="55" fillId="34" borderId="1" xfId="2" applyNumberFormat="1" applyFont="1" applyFill="1" applyBorder="1" applyAlignment="1">
      <alignment horizontal="center" vertical="center" wrapText="1"/>
    </xf>
    <xf numFmtId="49" fontId="55" fillId="34" borderId="1" xfId="2" applyNumberFormat="1" applyFont="1" applyFill="1" applyBorder="1" applyAlignment="1">
      <alignment horizontal="center" vertical="center"/>
    </xf>
    <xf numFmtId="165" fontId="55" fillId="34" borderId="1" xfId="2" applyNumberFormat="1" applyFont="1" applyFill="1" applyBorder="1" applyAlignment="1">
      <alignment horizontal="center" vertical="center"/>
    </xf>
    <xf numFmtId="0" fontId="52" fillId="35" borderId="1" xfId="3" applyFont="1" applyFill="1" applyBorder="1" applyAlignment="1">
      <alignment horizontal="left" vertical="center"/>
    </xf>
    <xf numFmtId="9" fontId="56" fillId="35" borderId="1" xfId="3" applyNumberFormat="1" applyFont="1" applyFill="1" applyBorder="1" applyAlignment="1">
      <alignment horizontal="center" vertical="center"/>
    </xf>
    <xf numFmtId="9" fontId="57" fillId="35" borderId="12" xfId="3" applyNumberFormat="1" applyFont="1" applyFill="1" applyBorder="1" applyAlignment="1">
      <alignment horizontal="center" vertical="center"/>
    </xf>
    <xf numFmtId="0" fontId="55" fillId="35" borderId="13" xfId="3" applyFont="1" applyFill="1" applyBorder="1" applyAlignment="1">
      <alignment vertical="center"/>
    </xf>
    <xf numFmtId="0" fontId="55" fillId="35" borderId="13" xfId="3" applyFont="1" applyFill="1" applyBorder="1" applyAlignment="1">
      <alignment horizontal="center" vertical="center"/>
    </xf>
    <xf numFmtId="0" fontId="56" fillId="35" borderId="13" xfId="3" applyFont="1" applyFill="1" applyBorder="1" applyAlignment="1">
      <alignment horizontal="center" vertical="center"/>
    </xf>
    <xf numFmtId="9" fontId="56" fillId="35" borderId="13" xfId="3" applyNumberFormat="1" applyFont="1" applyFill="1" applyBorder="1" applyAlignment="1">
      <alignment horizontal="center" vertical="center"/>
    </xf>
    <xf numFmtId="9" fontId="58" fillId="35" borderId="14" xfId="2" applyFont="1" applyFill="1" applyBorder="1" applyAlignment="1">
      <alignment horizontal="center" vertical="center"/>
    </xf>
    <xf numFmtId="164" fontId="54" fillId="0" borderId="1" xfId="1" applyNumberFormat="1" applyFont="1" applyFill="1" applyBorder="1" applyAlignment="1">
      <alignment vertical="center" wrapText="1"/>
    </xf>
    <xf numFmtId="9" fontId="54" fillId="0" borderId="1" xfId="2" applyFont="1" applyFill="1" applyBorder="1" applyAlignment="1">
      <alignment horizontal="center" vertical="center" wrapText="1"/>
    </xf>
    <xf numFmtId="164" fontId="54" fillId="0" borderId="1" xfId="1" applyNumberFormat="1" applyFont="1" applyFill="1" applyBorder="1" applyAlignment="1">
      <alignment horizontal="left" vertical="center" wrapText="1"/>
    </xf>
    <xf numFmtId="9" fontId="59" fillId="0" borderId="1" xfId="2" applyFont="1" applyFill="1" applyBorder="1" applyAlignment="1">
      <alignment horizontal="center" vertical="center" wrapText="1"/>
    </xf>
    <xf numFmtId="165" fontId="55" fillId="0" borderId="1" xfId="2" applyNumberFormat="1" applyFont="1" applyFill="1" applyBorder="1" applyAlignment="1">
      <alignment horizontal="center" vertical="center" wrapText="1"/>
    </xf>
    <xf numFmtId="9" fontId="55" fillId="0" borderId="1" xfId="2" applyNumberFormat="1" applyFont="1" applyFill="1" applyBorder="1" applyAlignment="1">
      <alignment horizontal="center" vertical="center"/>
    </xf>
    <xf numFmtId="165" fontId="59" fillId="0" borderId="1" xfId="2" applyNumberFormat="1" applyFont="1" applyFill="1" applyBorder="1" applyAlignment="1">
      <alignment horizontal="center" vertical="center" wrapText="1"/>
    </xf>
    <xf numFmtId="9" fontId="55" fillId="0" borderId="1" xfId="2" applyNumberFormat="1" applyFont="1" applyFill="1" applyBorder="1" applyAlignment="1">
      <alignment horizontal="center" vertical="center" wrapText="1"/>
    </xf>
    <xf numFmtId="0" fontId="59" fillId="0" borderId="1" xfId="106" applyNumberFormat="1" applyFont="1" applyFill="1" applyBorder="1" applyAlignment="1">
      <alignment horizontal="center" vertical="center" wrapText="1"/>
    </xf>
    <xf numFmtId="164" fontId="54" fillId="0" borderId="1" xfId="4" applyNumberFormat="1" applyFont="1" applyFill="1" applyBorder="1" applyAlignment="1">
      <alignment horizontal="center" vertical="center" wrapText="1"/>
    </xf>
    <xf numFmtId="0" fontId="59" fillId="0" borderId="1" xfId="2" applyNumberFormat="1" applyFont="1" applyFill="1" applyBorder="1" applyAlignment="1">
      <alignment horizontal="center" vertical="center"/>
    </xf>
    <xf numFmtId="164" fontId="53" fillId="0" borderId="1" xfId="65" applyNumberFormat="1" applyFont="1" applyFill="1" applyBorder="1" applyAlignment="1">
      <alignment vertical="center" wrapText="1"/>
    </xf>
    <xf numFmtId="9" fontId="53" fillId="0" borderId="1" xfId="65" applyNumberFormat="1" applyFont="1" applyFill="1" applyBorder="1" applyAlignment="1">
      <alignment horizontal="center" vertical="center" wrapText="1"/>
    </xf>
    <xf numFmtId="9" fontId="53" fillId="0" borderId="1" xfId="0" applyNumberFormat="1" applyFont="1" applyFill="1" applyBorder="1" applyAlignment="1">
      <alignment vertical="center" wrapText="1"/>
    </xf>
    <xf numFmtId="164" fontId="53" fillId="0" borderId="1" xfId="65" applyNumberFormat="1" applyFont="1" applyFill="1" applyBorder="1" applyAlignment="1">
      <alignment horizontal="center" vertical="center" wrapText="1"/>
    </xf>
    <xf numFmtId="0" fontId="55" fillId="0" borderId="1" xfId="65" applyNumberFormat="1" applyFont="1" applyFill="1" applyBorder="1" applyAlignment="1">
      <alignment horizontal="center" vertical="center"/>
    </xf>
    <xf numFmtId="9" fontId="55" fillId="0" borderId="1" xfId="65" applyNumberFormat="1" applyFont="1" applyFill="1" applyBorder="1" applyAlignment="1">
      <alignment horizontal="center" vertical="center" wrapText="1"/>
    </xf>
    <xf numFmtId="165" fontId="55" fillId="0" borderId="1" xfId="65" applyNumberFormat="1" applyFont="1" applyFill="1" applyBorder="1" applyAlignment="1">
      <alignment horizontal="center" vertical="center" wrapText="1"/>
    </xf>
    <xf numFmtId="9" fontId="55" fillId="0" borderId="1" xfId="65" applyNumberFormat="1" applyFont="1" applyFill="1" applyBorder="1" applyAlignment="1">
      <alignment horizontal="center" vertical="center"/>
    </xf>
    <xf numFmtId="9" fontId="61" fillId="0" borderId="1" xfId="65" applyNumberFormat="1" applyFont="1" applyFill="1" applyBorder="1" applyAlignment="1">
      <alignment vertical="center" wrapText="1"/>
    </xf>
    <xf numFmtId="164" fontId="53" fillId="0" borderId="1" xfId="4" applyNumberFormat="1" applyFont="1" applyFill="1" applyBorder="1" applyAlignment="1">
      <alignment vertical="center" wrapText="1"/>
    </xf>
    <xf numFmtId="164" fontId="53" fillId="0" borderId="1" xfId="4" applyNumberFormat="1" applyFont="1" applyFill="1" applyBorder="1" applyAlignment="1">
      <alignment horizontal="center" vertical="center" wrapText="1"/>
    </xf>
    <xf numFmtId="0" fontId="55" fillId="0" borderId="1" xfId="2" applyNumberFormat="1" applyFont="1" applyFill="1" applyBorder="1" applyAlignment="1">
      <alignment horizontal="center" vertical="center"/>
    </xf>
    <xf numFmtId="164" fontId="53" fillId="0" borderId="15" xfId="1" applyNumberFormat="1" applyFont="1" applyFill="1" applyBorder="1" applyAlignment="1">
      <alignment vertical="center" wrapText="1"/>
    </xf>
    <xf numFmtId="164" fontId="53" fillId="0" borderId="15" xfId="4" applyNumberFormat="1" applyFont="1" applyFill="1" applyBorder="1" applyAlignment="1">
      <alignment vertical="center" wrapText="1"/>
    </xf>
    <xf numFmtId="9" fontId="53" fillId="0" borderId="15" xfId="0" applyNumberFormat="1" applyFont="1" applyFill="1" applyBorder="1" applyAlignment="1">
      <alignment vertical="center" wrapText="1"/>
    </xf>
    <xf numFmtId="14" fontId="53" fillId="0" borderId="15" xfId="4" applyNumberFormat="1" applyFont="1" applyFill="1" applyBorder="1" applyAlignment="1">
      <alignment horizontal="center" vertical="center" wrapText="1"/>
    </xf>
    <xf numFmtId="164" fontId="53" fillId="0" borderId="16" xfId="4" applyNumberFormat="1" applyFont="1" applyFill="1" applyBorder="1" applyAlignment="1">
      <alignment horizontal="center" vertical="center" wrapText="1"/>
    </xf>
    <xf numFmtId="9" fontId="58" fillId="35" borderId="1" xfId="3" applyNumberFormat="1" applyFont="1" applyFill="1" applyBorder="1" applyAlignment="1">
      <alignment horizontal="center" vertical="center"/>
    </xf>
    <xf numFmtId="14" fontId="53" fillId="0" borderId="1" xfId="4" applyNumberFormat="1" applyFont="1" applyFill="1" applyBorder="1" applyAlignment="1">
      <alignment horizontal="center" vertical="center" wrapText="1"/>
    </xf>
    <xf numFmtId="0" fontId="55" fillId="0" borderId="1" xfId="3" applyFont="1" applyFill="1" applyBorder="1" applyAlignment="1">
      <alignment horizontal="center" vertical="center"/>
    </xf>
    <xf numFmtId="9" fontId="63" fillId="0" borderId="1" xfId="0" applyNumberFormat="1" applyFont="1" applyFill="1" applyBorder="1" applyAlignment="1">
      <alignment horizontal="center" vertical="center"/>
    </xf>
    <xf numFmtId="9" fontId="55" fillId="0" borderId="1" xfId="3" applyNumberFormat="1" applyFont="1" applyFill="1" applyBorder="1" applyAlignment="1">
      <alignment horizontal="center" vertical="center"/>
    </xf>
    <xf numFmtId="9" fontId="64" fillId="0" borderId="1" xfId="65" applyNumberFormat="1" applyFont="1" applyFill="1" applyBorder="1" applyAlignment="1">
      <alignment horizontal="center" vertical="center" wrapText="1"/>
    </xf>
    <xf numFmtId="0" fontId="55" fillId="0" borderId="1" xfId="3" applyFont="1" applyFill="1" applyBorder="1" applyAlignment="1">
      <alignment vertical="center"/>
    </xf>
    <xf numFmtId="0" fontId="55" fillId="0" borderId="1" xfId="3" applyFont="1" applyFill="1" applyBorder="1" applyAlignment="1">
      <alignment vertical="center" wrapText="1"/>
    </xf>
    <xf numFmtId="0" fontId="55" fillId="0" borderId="1" xfId="4" quotePrefix="1" applyNumberFormat="1" applyFont="1" applyFill="1" applyBorder="1" applyAlignment="1">
      <alignment horizontal="center" vertical="center" wrapText="1"/>
    </xf>
    <xf numFmtId="49" fontId="61" fillId="0" borderId="1" xfId="1" quotePrefix="1" applyNumberFormat="1" applyFont="1" applyFill="1" applyBorder="1" applyAlignment="1">
      <alignment horizontal="left" vertical="center" wrapText="1"/>
    </xf>
    <xf numFmtId="9" fontId="65" fillId="0" borderId="1" xfId="0" applyNumberFormat="1" applyFont="1" applyFill="1" applyBorder="1" applyAlignment="1">
      <alignment vertical="center" wrapText="1"/>
    </xf>
    <xf numFmtId="165" fontId="66" fillId="0" borderId="1" xfId="2" applyNumberFormat="1" applyFont="1" applyFill="1" applyBorder="1" applyAlignment="1">
      <alignment horizontal="center" vertical="center" wrapText="1"/>
    </xf>
    <xf numFmtId="9" fontId="53" fillId="0" borderId="1" xfId="2" applyNumberFormat="1" applyFont="1" applyFill="1" applyBorder="1" applyAlignment="1">
      <alignment horizontal="center" vertical="center"/>
    </xf>
    <xf numFmtId="9" fontId="61" fillId="0" borderId="1" xfId="2" applyNumberFormat="1" applyFont="1" applyFill="1" applyBorder="1" applyAlignment="1">
      <alignment horizontal="center" vertical="center" wrapText="1"/>
    </xf>
    <xf numFmtId="9" fontId="61" fillId="0" borderId="17" xfId="2" applyNumberFormat="1" applyFont="1" applyFill="1" applyBorder="1" applyAlignment="1">
      <alignment horizontal="center" vertical="center" wrapText="1"/>
    </xf>
    <xf numFmtId="9" fontId="56" fillId="0" borderId="1" xfId="3" applyNumberFormat="1" applyFont="1" applyFill="1" applyBorder="1" applyAlignment="1">
      <alignment horizontal="center" vertical="center"/>
    </xf>
    <xf numFmtId="0" fontId="52" fillId="0" borderId="19" xfId="3" applyFont="1" applyFill="1" applyBorder="1" applyAlignment="1">
      <alignment vertical="center" wrapText="1"/>
    </xf>
    <xf numFmtId="9" fontId="56" fillId="0" borderId="0" xfId="3" applyNumberFormat="1" applyFont="1" applyFill="1" applyBorder="1" applyAlignment="1">
      <alignment horizontal="center" vertical="center"/>
    </xf>
    <xf numFmtId="9" fontId="57" fillId="0" borderId="0" xfId="3" applyNumberFormat="1" applyFont="1" applyFill="1" applyBorder="1" applyAlignment="1">
      <alignment horizontal="center" vertical="center"/>
    </xf>
    <xf numFmtId="0" fontId="55" fillId="0" borderId="0" xfId="3" applyFont="1" applyFill="1" applyBorder="1" applyAlignment="1">
      <alignment vertical="center"/>
    </xf>
    <xf numFmtId="0" fontId="55" fillId="0" borderId="0" xfId="3" applyFont="1" applyFill="1" applyBorder="1" applyAlignment="1">
      <alignment horizontal="center" vertical="center"/>
    </xf>
    <xf numFmtId="0" fontId="56" fillId="0" borderId="0" xfId="3" applyFont="1" applyFill="1" applyBorder="1" applyAlignment="1">
      <alignment horizontal="center" vertical="center"/>
    </xf>
    <xf numFmtId="9" fontId="56" fillId="0" borderId="20" xfId="3" applyNumberFormat="1" applyFont="1" applyFill="1" applyBorder="1" applyAlignment="1">
      <alignment horizontal="center" vertical="center"/>
    </xf>
    <xf numFmtId="9" fontId="58" fillId="0" borderId="18" xfId="3" applyNumberFormat="1" applyFont="1" applyFill="1" applyBorder="1" applyAlignment="1">
      <alignment horizontal="center" vertical="center"/>
    </xf>
    <xf numFmtId="0" fontId="38" fillId="0" borderId="0" xfId="0" applyFont="1" applyBorder="1" applyAlignment="1">
      <alignment horizontal="center"/>
    </xf>
    <xf numFmtId="0" fontId="38" fillId="0" borderId="0" xfId="0" applyFont="1" applyBorder="1"/>
    <xf numFmtId="0" fontId="40" fillId="0" borderId="0" xfId="0" applyFont="1" applyBorder="1" applyAlignment="1">
      <alignment horizontal="center"/>
    </xf>
    <xf numFmtId="0" fontId="50" fillId="0" borderId="0" xfId="0" applyFont="1" applyBorder="1" applyAlignment="1">
      <alignment horizontal="center" vertical="center"/>
    </xf>
    <xf numFmtId="0" fontId="51" fillId="0" borderId="0" xfId="0" applyFont="1" applyBorder="1" applyAlignment="1">
      <alignment horizontal="center" vertical="center"/>
    </xf>
    <xf numFmtId="0" fontId="24" fillId="0" borderId="0" xfId="0" applyFont="1" applyAlignment="1">
      <alignment horizontal="center"/>
    </xf>
    <xf numFmtId="0" fontId="0" fillId="0" borderId="2" xfId="0" applyBorder="1" applyAlignment="1">
      <alignment horizontal="center"/>
    </xf>
  </cellXfs>
  <cellStyles count="107">
    <cellStyle name="20% - Accent1" xfId="83" builtinId="30" customBuiltin="1"/>
    <cellStyle name="20% - Accent2" xfId="87" builtinId="34" customBuiltin="1"/>
    <cellStyle name="20% - Accent3" xfId="91" builtinId="38" customBuiltin="1"/>
    <cellStyle name="20% - Accent4" xfId="95" builtinId="42" customBuiltin="1"/>
    <cellStyle name="20% - Accent5" xfId="99" builtinId="46" customBuiltin="1"/>
    <cellStyle name="20% - Accent6" xfId="103" builtinId="50" customBuiltin="1"/>
    <cellStyle name="40% - Accent1" xfId="84" builtinId="31" customBuiltin="1"/>
    <cellStyle name="40% - Accent2" xfId="88" builtinId="35" customBuiltin="1"/>
    <cellStyle name="40% - Accent3" xfId="92" builtinId="39" customBuiltin="1"/>
    <cellStyle name="40% - Accent4" xfId="96" builtinId="43" customBuiltin="1"/>
    <cellStyle name="40% - Accent5" xfId="100" builtinId="47" customBuiltin="1"/>
    <cellStyle name="40% - Accent6" xfId="104" builtinId="51" customBuiltin="1"/>
    <cellStyle name="60% - Accent1" xfId="85" builtinId="32" customBuiltin="1"/>
    <cellStyle name="60% - Accent2" xfId="89" builtinId="36" customBuiltin="1"/>
    <cellStyle name="60% - Accent3" xfId="93" builtinId="40" customBuiltin="1"/>
    <cellStyle name="60% - Accent4" xfId="97" builtinId="44" customBuiltin="1"/>
    <cellStyle name="60% - Accent5" xfId="101" builtinId="48" customBuiltin="1"/>
    <cellStyle name="60% - Accent6" xfId="105" builtinId="52" customBuiltin="1"/>
    <cellStyle name="Accent1" xfId="82" builtinId="29" customBuiltin="1"/>
    <cellStyle name="Accent2" xfId="86" builtinId="33" customBuiltin="1"/>
    <cellStyle name="Accent3" xfId="90" builtinId="37" customBuiltin="1"/>
    <cellStyle name="Accent4" xfId="94" builtinId="41" customBuiltin="1"/>
    <cellStyle name="Accent5" xfId="98" builtinId="45" customBuiltin="1"/>
    <cellStyle name="Accent6" xfId="102" builtinId="49" customBuiltin="1"/>
    <cellStyle name="Bad" xfId="65" builtinId="27" customBuiltin="1"/>
    <cellStyle name="Calculation" xfId="75" builtinId="22" customBuiltin="1"/>
    <cellStyle name="Check Cell" xfId="77" builtinId="23" customBuiltin="1"/>
    <cellStyle name="Comma" xfId="1" builtinId="3"/>
    <cellStyle name="Comma 33" xfId="4"/>
    <cellStyle name="Currency" xfId="106" builtinId="4"/>
    <cellStyle name="Explanatory Text" xfId="80" builtinId="53" customBuilti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71" builtinId="26" customBuiltin="1"/>
    <cellStyle name="Heading 1" xfId="67" builtinId="16" customBuiltin="1"/>
    <cellStyle name="Heading 2" xfId="68" builtinId="17" customBuiltin="1"/>
    <cellStyle name="Heading 3" xfId="69" builtinId="18" customBuiltin="1"/>
    <cellStyle name="Heading 4" xfId="70" builtinId="19" customBuilti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Input" xfId="73" builtinId="20" customBuiltin="1"/>
    <cellStyle name="Linked Cell" xfId="76" builtinId="24" customBuiltin="1"/>
    <cellStyle name="Neutral" xfId="72" builtinId="28" customBuiltin="1"/>
    <cellStyle name="Normal" xfId="0" builtinId="0"/>
    <cellStyle name="Normal 2 3 3" xfId="3"/>
    <cellStyle name="Note" xfId="79" builtinId="10" customBuiltin="1"/>
    <cellStyle name="Output" xfId="74" builtinId="21" customBuiltin="1"/>
    <cellStyle name="Percent" xfId="2" builtinId="5"/>
    <cellStyle name="Title" xfId="66" builtinId="15" customBuiltin="1"/>
    <cellStyle name="Total" xfId="81" builtinId="25" customBuiltin="1"/>
    <cellStyle name="Warning Text" xfId="78" builtinId="11" customBuiltin="1"/>
  </cellStyles>
  <dxfs count="0"/>
  <tableStyles count="0" defaultTableStyle="TableStyleMedium2" defaultPivotStyle="PivotStyleLight16"/>
  <colors>
    <mruColors>
      <color rgb="FF0000FF"/>
      <color rgb="FFFF99CC"/>
      <color rgb="FFFF99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896417</xdr:colOff>
      <xdr:row>0</xdr:row>
      <xdr:rowOff>122183</xdr:rowOff>
    </xdr:from>
    <xdr:to>
      <xdr:col>1</xdr:col>
      <xdr:colOff>1812632</xdr:colOff>
      <xdr:row>3</xdr:row>
      <xdr:rowOff>26335</xdr:rowOff>
    </xdr:to>
    <xdr:pic>
      <xdr:nvPicPr>
        <xdr:cNvPr id="2" name="Picture 1">
          <a:extLst>
            <a:ext uri="{FF2B5EF4-FFF2-40B4-BE49-F238E27FC236}">
              <a16:creationId xmlns="" xmlns:a16="http://schemas.microsoft.com/office/drawing/2014/main" id="{FD60EFD1-5F42-E346-85AF-87F8987E1A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3799" y="122183"/>
          <a:ext cx="916215" cy="9575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857249</xdr:colOff>
      <xdr:row>1</xdr:row>
      <xdr:rowOff>64740</xdr:rowOff>
    </xdr:from>
    <xdr:to>
      <xdr:col>0</xdr:col>
      <xdr:colOff>1266824</xdr:colOff>
      <xdr:row>2</xdr:row>
      <xdr:rowOff>305572</xdr:rowOff>
    </xdr:to>
    <xdr:pic>
      <xdr:nvPicPr>
        <xdr:cNvPr id="2" name="Picture 1">
          <a:extLst>
            <a:ext uri="{FF2B5EF4-FFF2-40B4-BE49-F238E27FC236}">
              <a16:creationId xmlns="" xmlns:a16="http://schemas.microsoft.com/office/drawing/2014/main" id="{FD60EFD1-5F42-E346-85AF-87F8987E1A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49" y="255240"/>
          <a:ext cx="409575" cy="5646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
  <sheetViews>
    <sheetView showGridLines="0" tabSelected="1" topLeftCell="B1" zoomScale="70" zoomScaleNormal="70" workbookViewId="0">
      <selection activeCell="H9" sqref="H9"/>
    </sheetView>
  </sheetViews>
  <sheetFormatPr defaultRowHeight="15" x14ac:dyDescent="0.25"/>
  <cols>
    <col min="1" max="1" width="6.7109375" style="140" customWidth="1"/>
    <col min="2" max="2" width="46.85546875" style="16" customWidth="1"/>
    <col min="3" max="3" width="11.85546875" style="16" customWidth="1"/>
    <col min="4" max="4" width="10.42578125" style="18" customWidth="1"/>
    <col min="5" max="5" width="25.140625" style="18" customWidth="1"/>
    <col min="6" max="6" width="35.5703125" style="16" customWidth="1"/>
    <col min="7" max="7" width="16.42578125" style="18" customWidth="1"/>
    <col min="8" max="8" width="21.5703125" style="16" customWidth="1"/>
    <col min="9" max="9" width="10.28515625" style="18" customWidth="1"/>
    <col min="10" max="10" width="11.140625" style="16" customWidth="1"/>
    <col min="11" max="11" width="12.28515625" style="16" customWidth="1"/>
    <col min="12" max="12" width="10.5703125" style="16" bestFit="1" customWidth="1"/>
    <col min="13" max="13" width="17.5703125" style="32" customWidth="1"/>
    <col min="14" max="14" width="8" style="16" customWidth="1"/>
    <col min="15" max="16384" width="9.140625" style="16"/>
  </cols>
  <sheetData>
    <row r="1" spans="1:17" x14ac:dyDescent="0.25">
      <c r="A1" s="12"/>
      <c r="B1" s="11"/>
      <c r="C1" s="11"/>
      <c r="D1" s="12"/>
      <c r="E1" s="13"/>
      <c r="F1" s="11"/>
      <c r="G1" s="12"/>
      <c r="H1" s="12"/>
      <c r="I1" s="12"/>
      <c r="J1" s="12"/>
      <c r="K1" s="12"/>
      <c r="L1" s="12"/>
      <c r="M1" s="14"/>
      <c r="N1" s="15"/>
    </row>
    <row r="2" spans="1:17" ht="35.25" customHeight="1" x14ac:dyDescent="0.25">
      <c r="A2" s="17"/>
      <c r="B2" s="226" t="s">
        <v>37</v>
      </c>
      <c r="C2" s="226"/>
      <c r="D2" s="226"/>
      <c r="E2" s="226"/>
      <c r="F2" s="226"/>
      <c r="G2" s="226"/>
      <c r="H2" s="226"/>
      <c r="I2" s="226"/>
      <c r="J2" s="226"/>
      <c r="K2" s="226"/>
      <c r="L2" s="226"/>
      <c r="M2" s="226"/>
      <c r="N2" s="19"/>
    </row>
    <row r="3" spans="1:17" ht="33" x14ac:dyDescent="0.25">
      <c r="A3" s="131"/>
      <c r="B3" s="227" t="s">
        <v>65</v>
      </c>
      <c r="C3" s="227"/>
      <c r="D3" s="227"/>
      <c r="E3" s="227"/>
      <c r="F3" s="227"/>
      <c r="G3" s="227"/>
      <c r="H3" s="227"/>
      <c r="I3" s="227"/>
      <c r="J3" s="227"/>
      <c r="K3" s="227"/>
      <c r="L3" s="227"/>
      <c r="M3" s="227"/>
      <c r="N3" s="24"/>
    </row>
    <row r="4" spans="1:17" ht="6.75" customHeight="1" x14ac:dyDescent="0.25">
      <c r="A4" s="131"/>
      <c r="B4" s="20"/>
      <c r="C4" s="20"/>
      <c r="D4" s="21"/>
      <c r="E4" s="25"/>
      <c r="F4" s="22"/>
      <c r="G4" s="21"/>
      <c r="H4" s="22"/>
      <c r="I4" s="21"/>
      <c r="J4" s="22"/>
      <c r="K4" s="22"/>
      <c r="L4" s="21"/>
      <c r="M4" s="23"/>
      <c r="N4" s="24"/>
    </row>
    <row r="5" spans="1:17" ht="47.25" x14ac:dyDescent="0.25">
      <c r="A5" s="63" t="s">
        <v>0</v>
      </c>
      <c r="B5" s="63" t="s">
        <v>1</v>
      </c>
      <c r="C5" s="63" t="s">
        <v>2</v>
      </c>
      <c r="D5" s="63" t="s">
        <v>49</v>
      </c>
      <c r="E5" s="63" t="s">
        <v>3</v>
      </c>
      <c r="F5" s="63" t="s">
        <v>4</v>
      </c>
      <c r="G5" s="63" t="s">
        <v>5</v>
      </c>
      <c r="H5" s="63" t="s">
        <v>6</v>
      </c>
      <c r="I5" s="63" t="s">
        <v>7</v>
      </c>
      <c r="J5" s="63" t="s">
        <v>8</v>
      </c>
      <c r="K5" s="63" t="s">
        <v>9</v>
      </c>
      <c r="L5" s="64" t="s">
        <v>10</v>
      </c>
      <c r="M5" s="63" t="s">
        <v>11</v>
      </c>
    </row>
    <row r="6" spans="1:17" ht="36" customHeight="1" x14ac:dyDescent="0.25">
      <c r="A6" s="56"/>
      <c r="B6" s="57" t="s">
        <v>12</v>
      </c>
      <c r="C6" s="58">
        <v>0.2</v>
      </c>
      <c r="D6" s="59"/>
      <c r="E6" s="60"/>
      <c r="F6" s="60"/>
      <c r="G6" s="60"/>
      <c r="H6" s="60"/>
      <c r="I6" s="60"/>
      <c r="J6" s="60"/>
      <c r="K6" s="60"/>
      <c r="L6" s="61"/>
      <c r="M6" s="62">
        <f>SUM(M7:M11)*C6</f>
        <v>0.1208208921107628</v>
      </c>
    </row>
    <row r="7" spans="1:17" ht="39.950000000000003" customHeight="1" x14ac:dyDescent="0.25">
      <c r="A7" s="132">
        <v>1</v>
      </c>
      <c r="B7" s="26" t="s">
        <v>256</v>
      </c>
      <c r="C7" s="27">
        <v>0.25</v>
      </c>
      <c r="D7" s="28" t="s">
        <v>50</v>
      </c>
      <c r="E7" s="29" t="s">
        <v>13</v>
      </c>
      <c r="F7" s="30" t="s">
        <v>257</v>
      </c>
      <c r="G7" s="31" t="s">
        <v>39</v>
      </c>
      <c r="H7" s="43" t="s">
        <v>43</v>
      </c>
      <c r="I7" s="31" t="s">
        <v>14</v>
      </c>
      <c r="J7" s="78">
        <v>0.32</v>
      </c>
      <c r="K7" s="73">
        <v>0.11899999999999999</v>
      </c>
      <c r="L7" s="74">
        <f>K7/J7</f>
        <v>0.37187499999999996</v>
      </c>
      <c r="M7" s="73">
        <f>L7*C7</f>
        <v>9.2968749999999989E-2</v>
      </c>
    </row>
    <row r="8" spans="1:17" ht="39.950000000000003" customHeight="1" x14ac:dyDescent="0.25">
      <c r="A8" s="132">
        <v>2</v>
      </c>
      <c r="B8" s="26" t="s">
        <v>258</v>
      </c>
      <c r="C8" s="27">
        <v>0.2</v>
      </c>
      <c r="D8" s="28" t="s">
        <v>50</v>
      </c>
      <c r="E8" s="29" t="s">
        <v>15</v>
      </c>
      <c r="F8" s="30" t="s">
        <v>259</v>
      </c>
      <c r="G8" s="31" t="s">
        <v>39</v>
      </c>
      <c r="H8" s="43" t="s">
        <v>43</v>
      </c>
      <c r="I8" s="31" t="s">
        <v>14</v>
      </c>
      <c r="J8" s="78">
        <v>0.33</v>
      </c>
      <c r="K8" s="76">
        <v>0.113</v>
      </c>
      <c r="L8" s="74">
        <f>K8/J8</f>
        <v>0.34242424242424241</v>
      </c>
      <c r="M8" s="77">
        <f t="shared" ref="M8:M11" si="0">L8*C8</f>
        <v>6.8484848484848482E-2</v>
      </c>
    </row>
    <row r="9" spans="1:17" ht="39.950000000000003" customHeight="1" x14ac:dyDescent="0.25">
      <c r="A9" s="132">
        <v>3</v>
      </c>
      <c r="B9" s="26" t="s">
        <v>260</v>
      </c>
      <c r="C9" s="27">
        <v>0.25</v>
      </c>
      <c r="D9" s="28" t="s">
        <v>50</v>
      </c>
      <c r="E9" s="29" t="s">
        <v>16</v>
      </c>
      <c r="F9" s="30" t="s">
        <v>261</v>
      </c>
      <c r="G9" s="31" t="s">
        <v>262</v>
      </c>
      <c r="H9" s="43" t="s">
        <v>43</v>
      </c>
      <c r="I9" s="31" t="s">
        <v>14</v>
      </c>
      <c r="J9" s="78">
        <v>0.4</v>
      </c>
      <c r="K9" s="73">
        <v>-1E-3</v>
      </c>
      <c r="L9" s="74">
        <f t="shared" ref="L9:L10" si="1">K9/J9</f>
        <v>-2.5000000000000001E-3</v>
      </c>
      <c r="M9" s="74">
        <f t="shared" si="0"/>
        <v>-6.2500000000000001E-4</v>
      </c>
      <c r="Q9" s="32"/>
    </row>
    <row r="10" spans="1:17" ht="39.950000000000003" customHeight="1" x14ac:dyDescent="0.25">
      <c r="A10" s="132">
        <v>4</v>
      </c>
      <c r="B10" s="26" t="s">
        <v>263</v>
      </c>
      <c r="C10" s="27">
        <v>0.15</v>
      </c>
      <c r="D10" s="28" t="s">
        <v>50</v>
      </c>
      <c r="E10" s="29" t="s">
        <v>17</v>
      </c>
      <c r="F10" s="30" t="s">
        <v>264</v>
      </c>
      <c r="G10" s="31" t="s">
        <v>262</v>
      </c>
      <c r="H10" s="43" t="s">
        <v>43</v>
      </c>
      <c r="I10" s="31" t="s">
        <v>14</v>
      </c>
      <c r="J10" s="79" t="s">
        <v>265</v>
      </c>
      <c r="K10" s="75">
        <v>0.13200000000000001</v>
      </c>
      <c r="L10" s="74">
        <f t="shared" si="1"/>
        <v>0.45517241379310353</v>
      </c>
      <c r="M10" s="77">
        <f t="shared" si="0"/>
        <v>6.827586206896552E-2</v>
      </c>
    </row>
    <row r="11" spans="1:17" ht="39.950000000000003" customHeight="1" x14ac:dyDescent="0.25">
      <c r="A11" s="132">
        <v>5</v>
      </c>
      <c r="B11" s="26" t="s">
        <v>266</v>
      </c>
      <c r="C11" s="27">
        <v>0.15</v>
      </c>
      <c r="D11" s="28" t="s">
        <v>50</v>
      </c>
      <c r="E11" s="29" t="s">
        <v>18</v>
      </c>
      <c r="F11" s="30" t="s">
        <v>48</v>
      </c>
      <c r="G11" s="31" t="s">
        <v>39</v>
      </c>
      <c r="H11" s="30" t="s">
        <v>19</v>
      </c>
      <c r="I11" s="31" t="s">
        <v>14</v>
      </c>
      <c r="J11" s="78">
        <v>0.01</v>
      </c>
      <c r="K11" s="73">
        <v>4.0000000000000001E-3</v>
      </c>
      <c r="L11" s="74">
        <f>J11/K11</f>
        <v>2.5</v>
      </c>
      <c r="M11" s="73">
        <f t="shared" si="0"/>
        <v>0.375</v>
      </c>
      <c r="Q11" s="32"/>
    </row>
    <row r="12" spans="1:17" ht="33.75" customHeight="1" x14ac:dyDescent="0.25">
      <c r="A12" s="133"/>
      <c r="B12" s="65" t="s">
        <v>20</v>
      </c>
      <c r="C12" s="66">
        <v>0.3</v>
      </c>
      <c r="D12" s="67"/>
      <c r="E12" s="68"/>
      <c r="F12" s="69"/>
      <c r="G12" s="69"/>
      <c r="H12" s="68"/>
      <c r="I12" s="69"/>
      <c r="J12" s="70"/>
      <c r="K12" s="70"/>
      <c r="L12" s="71"/>
      <c r="M12" s="72">
        <f>SUM(M13:M17)*C12</f>
        <v>0.24199523809523807</v>
      </c>
    </row>
    <row r="13" spans="1:17" ht="31.5" x14ac:dyDescent="0.25">
      <c r="A13" s="51">
        <v>1</v>
      </c>
      <c r="B13" s="34" t="s">
        <v>241</v>
      </c>
      <c r="C13" s="35">
        <v>0.1</v>
      </c>
      <c r="D13" s="28" t="s">
        <v>51</v>
      </c>
      <c r="E13" s="34" t="s">
        <v>21</v>
      </c>
      <c r="F13" s="36" t="s">
        <v>242</v>
      </c>
      <c r="G13" s="28" t="s">
        <v>40</v>
      </c>
      <c r="H13" s="34" t="s">
        <v>38</v>
      </c>
      <c r="I13" s="28" t="s">
        <v>14</v>
      </c>
      <c r="J13" s="82">
        <v>0.7</v>
      </c>
      <c r="K13" s="83">
        <v>0.24199999999999999</v>
      </c>
      <c r="L13" s="84">
        <f>K13/J13</f>
        <v>0.34571428571428575</v>
      </c>
      <c r="M13" s="83">
        <f>L13*C13</f>
        <v>3.4571428571428579E-2</v>
      </c>
    </row>
    <row r="14" spans="1:17" ht="28.5" customHeight="1" x14ac:dyDescent="0.25">
      <c r="A14" s="51">
        <v>2</v>
      </c>
      <c r="B14" s="34" t="s">
        <v>61</v>
      </c>
      <c r="C14" s="35">
        <v>0.25</v>
      </c>
      <c r="D14" s="28" t="s">
        <v>51</v>
      </c>
      <c r="E14" s="34" t="s">
        <v>42</v>
      </c>
      <c r="F14" s="36" t="s">
        <v>255</v>
      </c>
      <c r="G14" s="28" t="s">
        <v>40</v>
      </c>
      <c r="H14" s="34" t="s">
        <v>38</v>
      </c>
      <c r="I14" s="28" t="s">
        <v>14</v>
      </c>
      <c r="J14" s="82">
        <v>0.28000000000000003</v>
      </c>
      <c r="K14" s="85">
        <v>0.20200000000000001</v>
      </c>
      <c r="L14" s="84">
        <f>K14/J14</f>
        <v>0.72142857142857142</v>
      </c>
      <c r="M14" s="88">
        <f>L14*C14</f>
        <v>0.18035714285714285</v>
      </c>
    </row>
    <row r="15" spans="1:17" ht="31.5" x14ac:dyDescent="0.25">
      <c r="A15" s="51">
        <v>3</v>
      </c>
      <c r="B15" s="34" t="s">
        <v>246</v>
      </c>
      <c r="C15" s="35">
        <v>0.25</v>
      </c>
      <c r="D15" s="28" t="s">
        <v>51</v>
      </c>
      <c r="E15" s="34" t="s">
        <v>42</v>
      </c>
      <c r="F15" s="36" t="s">
        <v>247</v>
      </c>
      <c r="G15" s="28" t="s">
        <v>38</v>
      </c>
      <c r="H15" s="34" t="s">
        <v>38</v>
      </c>
      <c r="I15" s="28" t="s">
        <v>14</v>
      </c>
      <c r="J15" s="82">
        <v>0.25</v>
      </c>
      <c r="K15" s="83">
        <v>0.20699999999999999</v>
      </c>
      <c r="L15" s="84">
        <f t="shared" ref="L15:L17" si="2">K15/J15</f>
        <v>0.82799999999999996</v>
      </c>
      <c r="M15" s="83">
        <f>L15*C15</f>
        <v>0.20699999999999999</v>
      </c>
    </row>
    <row r="16" spans="1:17" ht="53.25" customHeight="1" x14ac:dyDescent="0.25">
      <c r="A16" s="51">
        <v>4</v>
      </c>
      <c r="B16" s="34" t="s">
        <v>243</v>
      </c>
      <c r="C16" s="35">
        <v>0.15</v>
      </c>
      <c r="D16" s="28" t="s">
        <v>52</v>
      </c>
      <c r="E16" s="34" t="s">
        <v>244</v>
      </c>
      <c r="F16" s="36" t="s">
        <v>245</v>
      </c>
      <c r="G16" s="28" t="s">
        <v>40</v>
      </c>
      <c r="H16" s="34" t="s">
        <v>35</v>
      </c>
      <c r="I16" s="28" t="s">
        <v>14</v>
      </c>
      <c r="J16" s="86">
        <v>4</v>
      </c>
      <c r="K16" s="86">
        <v>3.8</v>
      </c>
      <c r="L16" s="84">
        <f>K16/J16</f>
        <v>0.95</v>
      </c>
      <c r="M16" s="83">
        <f>L16*C16</f>
        <v>0.14249999999999999</v>
      </c>
    </row>
    <row r="17" spans="1:16" ht="51.75" customHeight="1" x14ac:dyDescent="0.25">
      <c r="A17" s="51">
        <v>5</v>
      </c>
      <c r="B17" s="34" t="s">
        <v>46</v>
      </c>
      <c r="C17" s="35">
        <v>0.25</v>
      </c>
      <c r="D17" s="28" t="s">
        <v>52</v>
      </c>
      <c r="E17" s="34" t="s">
        <v>22</v>
      </c>
      <c r="F17" s="36" t="s">
        <v>55</v>
      </c>
      <c r="G17" s="28" t="s">
        <v>39</v>
      </c>
      <c r="H17" s="34" t="s">
        <v>35</v>
      </c>
      <c r="I17" s="38" t="s">
        <v>23</v>
      </c>
      <c r="J17" s="87">
        <v>4.5</v>
      </c>
      <c r="K17" s="87">
        <v>4.3600000000000003</v>
      </c>
      <c r="L17" s="84">
        <f t="shared" si="2"/>
        <v>0.96888888888888891</v>
      </c>
      <c r="M17" s="83">
        <f>L17*C17</f>
        <v>0.24222222222222223</v>
      </c>
    </row>
    <row r="18" spans="1:16" ht="33" customHeight="1" x14ac:dyDescent="0.25">
      <c r="A18" s="133"/>
      <c r="B18" s="65" t="s">
        <v>24</v>
      </c>
      <c r="C18" s="66">
        <v>0.3</v>
      </c>
      <c r="D18" s="67"/>
      <c r="E18" s="68"/>
      <c r="F18" s="69"/>
      <c r="G18" s="69"/>
      <c r="H18" s="68"/>
      <c r="I18" s="69"/>
      <c r="J18" s="70"/>
      <c r="K18" s="70"/>
      <c r="L18" s="71"/>
      <c r="M18" s="72">
        <f>SUM(M19:M24)*C18</f>
        <v>0.18513372093023256</v>
      </c>
    </row>
    <row r="19" spans="1:16" ht="37.5" customHeight="1" x14ac:dyDescent="0.25">
      <c r="A19" s="134">
        <v>1</v>
      </c>
      <c r="B19" s="39" t="s">
        <v>248</v>
      </c>
      <c r="C19" s="40">
        <v>0.15</v>
      </c>
      <c r="D19" s="40" t="s">
        <v>51</v>
      </c>
      <c r="E19" s="39" t="s">
        <v>25</v>
      </c>
      <c r="F19" s="41" t="s">
        <v>275</v>
      </c>
      <c r="G19" s="42" t="s">
        <v>40</v>
      </c>
      <c r="H19" s="43" t="s">
        <v>38</v>
      </c>
      <c r="I19" s="42" t="s">
        <v>26</v>
      </c>
      <c r="J19" s="89">
        <v>1800</v>
      </c>
      <c r="K19" s="89">
        <v>774</v>
      </c>
      <c r="L19" s="90">
        <f>K19/J19</f>
        <v>0.43</v>
      </c>
      <c r="M19" s="91">
        <f>L19*C19</f>
        <v>6.4500000000000002E-2</v>
      </c>
    </row>
    <row r="20" spans="1:16" ht="31.5" x14ac:dyDescent="0.25">
      <c r="A20" s="134">
        <v>2</v>
      </c>
      <c r="B20" s="39" t="s">
        <v>249</v>
      </c>
      <c r="C20" s="40">
        <v>0.2</v>
      </c>
      <c r="D20" s="40" t="s">
        <v>51</v>
      </c>
      <c r="E20" s="39" t="s">
        <v>27</v>
      </c>
      <c r="F20" s="43" t="s">
        <v>250</v>
      </c>
      <c r="G20" s="42" t="s">
        <v>40</v>
      </c>
      <c r="H20" s="43" t="s">
        <v>38</v>
      </c>
      <c r="I20" s="42" t="s">
        <v>14</v>
      </c>
      <c r="J20" s="92">
        <v>0.8</v>
      </c>
      <c r="K20" s="91">
        <v>0.45200000000000001</v>
      </c>
      <c r="L20" s="90">
        <f>K20/J20</f>
        <v>0.56499999999999995</v>
      </c>
      <c r="M20" s="91">
        <f>L20*C20</f>
        <v>0.11299999999999999</v>
      </c>
      <c r="P20" s="32"/>
    </row>
    <row r="21" spans="1:16" ht="36.75" customHeight="1" x14ac:dyDescent="0.25">
      <c r="A21" s="134">
        <v>3</v>
      </c>
      <c r="B21" s="39" t="s">
        <v>251</v>
      </c>
      <c r="C21" s="40">
        <v>0.2</v>
      </c>
      <c r="D21" s="40" t="s">
        <v>51</v>
      </c>
      <c r="E21" s="39" t="s">
        <v>28</v>
      </c>
      <c r="F21" s="44" t="s">
        <v>276</v>
      </c>
      <c r="G21" s="42" t="s">
        <v>39</v>
      </c>
      <c r="H21" s="43" t="s">
        <v>38</v>
      </c>
      <c r="I21" s="42" t="s">
        <v>14</v>
      </c>
      <c r="J21" s="92">
        <v>0.43</v>
      </c>
      <c r="K21" s="91">
        <v>0.16400000000000001</v>
      </c>
      <c r="L21" s="91">
        <f>K21/J21</f>
        <v>0.38139534883720932</v>
      </c>
      <c r="M21" s="91">
        <f>L21*C21</f>
        <v>7.6279069767441865E-2</v>
      </c>
      <c r="P21" s="32"/>
    </row>
    <row r="22" spans="1:16" ht="47.25" x14ac:dyDescent="0.25">
      <c r="A22" s="134">
        <v>4</v>
      </c>
      <c r="B22" s="39" t="s">
        <v>66</v>
      </c>
      <c r="C22" s="40">
        <v>0.15</v>
      </c>
      <c r="D22" s="40" t="s">
        <v>51</v>
      </c>
      <c r="E22" s="39" t="s">
        <v>62</v>
      </c>
      <c r="F22" s="44" t="s">
        <v>267</v>
      </c>
      <c r="G22" s="42" t="s">
        <v>39</v>
      </c>
      <c r="H22" s="43" t="s">
        <v>63</v>
      </c>
      <c r="I22" s="42" t="s">
        <v>14</v>
      </c>
      <c r="J22" s="92">
        <v>1</v>
      </c>
      <c r="K22" s="90">
        <v>1</v>
      </c>
      <c r="L22" s="90">
        <f t="shared" ref="L22" si="3">K22/J22</f>
        <v>1</v>
      </c>
      <c r="M22" s="90">
        <f t="shared" ref="M22:M23" si="4">L22*C22</f>
        <v>0.15</v>
      </c>
    </row>
    <row r="23" spans="1:16" ht="36.75" customHeight="1" x14ac:dyDescent="0.25">
      <c r="A23" s="134">
        <v>5</v>
      </c>
      <c r="B23" s="39" t="s">
        <v>70</v>
      </c>
      <c r="C23" s="40">
        <v>0.1</v>
      </c>
      <c r="D23" s="40" t="s">
        <v>52</v>
      </c>
      <c r="E23" s="45" t="s">
        <v>68</v>
      </c>
      <c r="F23" s="44" t="s">
        <v>270</v>
      </c>
      <c r="G23" s="46" t="s">
        <v>40</v>
      </c>
      <c r="H23" s="43" t="s">
        <v>35</v>
      </c>
      <c r="I23" s="46" t="s">
        <v>14</v>
      </c>
      <c r="J23" s="93">
        <v>9</v>
      </c>
      <c r="K23" s="91">
        <v>0</v>
      </c>
      <c r="L23" s="90">
        <f>K23/J23</f>
        <v>0</v>
      </c>
      <c r="M23" s="91">
        <f t="shared" si="4"/>
        <v>0</v>
      </c>
    </row>
    <row r="24" spans="1:16" s="94" customFormat="1" ht="31.5" x14ac:dyDescent="0.25">
      <c r="A24" s="134">
        <v>6</v>
      </c>
      <c r="B24" s="81" t="s">
        <v>268</v>
      </c>
      <c r="C24" s="40">
        <v>0.2</v>
      </c>
      <c r="D24" s="40" t="s">
        <v>52</v>
      </c>
      <c r="E24" s="47" t="s">
        <v>269</v>
      </c>
      <c r="F24" s="80" t="s">
        <v>271</v>
      </c>
      <c r="G24" s="48">
        <v>44012</v>
      </c>
      <c r="H24" s="43" t="s">
        <v>35</v>
      </c>
      <c r="I24" s="49" t="s">
        <v>23</v>
      </c>
      <c r="J24" s="93">
        <v>4.2</v>
      </c>
      <c r="K24" s="87">
        <v>4.4800000000000004</v>
      </c>
      <c r="L24" s="90">
        <f>K24/J24</f>
        <v>1.0666666666666667</v>
      </c>
      <c r="M24" s="91">
        <f>L24*C24</f>
        <v>0.21333333333333335</v>
      </c>
    </row>
    <row r="25" spans="1:16" ht="35.25" customHeight="1" x14ac:dyDescent="0.25">
      <c r="A25" s="133"/>
      <c r="B25" s="65" t="s">
        <v>29</v>
      </c>
      <c r="C25" s="66">
        <v>0.2</v>
      </c>
      <c r="D25" s="67"/>
      <c r="E25" s="68"/>
      <c r="F25" s="69"/>
      <c r="G25" s="69"/>
      <c r="H25" s="68"/>
      <c r="I25" s="69"/>
      <c r="J25" s="70"/>
      <c r="K25" s="70"/>
      <c r="L25" s="71"/>
      <c r="M25" s="102">
        <f>SUM(M26:M30)*C25</f>
        <v>0.22421192982456142</v>
      </c>
    </row>
    <row r="26" spans="1:16" ht="31.5" x14ac:dyDescent="0.25">
      <c r="A26" s="135">
        <v>1</v>
      </c>
      <c r="B26" s="39" t="s">
        <v>252</v>
      </c>
      <c r="C26" s="40">
        <v>0.1</v>
      </c>
      <c r="D26" s="40" t="s">
        <v>53</v>
      </c>
      <c r="E26" s="45" t="s">
        <v>272</v>
      </c>
      <c r="F26" s="41" t="s">
        <v>253</v>
      </c>
      <c r="G26" s="50">
        <v>44012</v>
      </c>
      <c r="H26" s="43" t="s">
        <v>36</v>
      </c>
      <c r="I26" s="51" t="s">
        <v>14</v>
      </c>
      <c r="J26" s="95">
        <v>0.19</v>
      </c>
      <c r="K26" s="73">
        <v>0.191</v>
      </c>
      <c r="L26" s="97">
        <f>K26/J26</f>
        <v>1.0052631578947369</v>
      </c>
      <c r="M26" s="97">
        <f>L26*C26</f>
        <v>0.10052631578947369</v>
      </c>
    </row>
    <row r="27" spans="1:16" ht="47.25" x14ac:dyDescent="0.25">
      <c r="A27" s="135">
        <v>2</v>
      </c>
      <c r="B27" s="39" t="s">
        <v>273</v>
      </c>
      <c r="C27" s="40">
        <v>0.3</v>
      </c>
      <c r="D27" s="98" t="s">
        <v>254</v>
      </c>
      <c r="E27" s="99" t="s">
        <v>69</v>
      </c>
      <c r="F27" s="41" t="s">
        <v>274</v>
      </c>
      <c r="G27" s="50" t="s">
        <v>39</v>
      </c>
      <c r="H27" s="100" t="s">
        <v>67</v>
      </c>
      <c r="I27" s="46" t="s">
        <v>34</v>
      </c>
      <c r="J27" s="101">
        <v>15</v>
      </c>
      <c r="K27" s="51">
        <v>25</v>
      </c>
      <c r="L27" s="97">
        <f>K27/J27</f>
        <v>1.6666666666666667</v>
      </c>
      <c r="M27" s="97">
        <f t="shared" ref="M27:M30" si="5">L27*C27</f>
        <v>0.5</v>
      </c>
    </row>
    <row r="28" spans="1:16" ht="31.5" x14ac:dyDescent="0.25">
      <c r="A28" s="135">
        <v>3</v>
      </c>
      <c r="B28" s="52" t="s">
        <v>60</v>
      </c>
      <c r="C28" s="40">
        <v>0.3</v>
      </c>
      <c r="D28" s="40" t="s">
        <v>51</v>
      </c>
      <c r="E28" s="45" t="s">
        <v>59</v>
      </c>
      <c r="F28" s="41" t="s">
        <v>64</v>
      </c>
      <c r="G28" s="50">
        <v>44012</v>
      </c>
      <c r="H28" s="43" t="s">
        <v>38</v>
      </c>
      <c r="I28" s="46" t="s">
        <v>34</v>
      </c>
      <c r="J28" s="101">
        <v>2</v>
      </c>
      <c r="K28" s="88">
        <v>1</v>
      </c>
      <c r="L28" s="97">
        <f>K28/J28</f>
        <v>0.5</v>
      </c>
      <c r="M28" s="97">
        <f>L28*C28</f>
        <v>0.15</v>
      </c>
    </row>
    <row r="29" spans="1:16" ht="78.75" x14ac:dyDescent="0.25">
      <c r="A29" s="135">
        <v>4</v>
      </c>
      <c r="B29" s="52" t="s">
        <v>58</v>
      </c>
      <c r="C29" s="40">
        <v>0.2</v>
      </c>
      <c r="D29" s="40" t="s">
        <v>54</v>
      </c>
      <c r="E29" s="45" t="s">
        <v>44</v>
      </c>
      <c r="F29" s="41" t="s">
        <v>57</v>
      </c>
      <c r="G29" s="50">
        <v>44012</v>
      </c>
      <c r="H29" s="53" t="s">
        <v>45</v>
      </c>
      <c r="I29" s="46" t="s">
        <v>14</v>
      </c>
      <c r="J29" s="84">
        <v>0.9</v>
      </c>
      <c r="K29" s="96">
        <v>1.2174</v>
      </c>
      <c r="L29" s="97">
        <f>K29/J29</f>
        <v>1.3526666666666667</v>
      </c>
      <c r="M29" s="97">
        <f>L29*C29</f>
        <v>0.27053333333333335</v>
      </c>
    </row>
    <row r="30" spans="1:16" ht="47.25" x14ac:dyDescent="0.25">
      <c r="A30" s="135">
        <v>5</v>
      </c>
      <c r="B30" s="52" t="s">
        <v>47</v>
      </c>
      <c r="C30" s="40">
        <v>0.1</v>
      </c>
      <c r="D30" s="40" t="s">
        <v>53</v>
      </c>
      <c r="E30" s="45" t="s">
        <v>41</v>
      </c>
      <c r="F30" s="41" t="s">
        <v>56</v>
      </c>
      <c r="G30" s="50">
        <v>44012</v>
      </c>
      <c r="H30" s="43" t="s">
        <v>36</v>
      </c>
      <c r="I30" s="46" t="s">
        <v>14</v>
      </c>
      <c r="J30" s="37">
        <v>0.05</v>
      </c>
      <c r="K30" s="54">
        <v>1</v>
      </c>
      <c r="L30" s="103">
        <v>1</v>
      </c>
      <c r="M30" s="33">
        <f t="shared" si="5"/>
        <v>0.1</v>
      </c>
    </row>
    <row r="31" spans="1:16" ht="19.5" x14ac:dyDescent="0.25">
      <c r="A31" s="136"/>
      <c r="B31" s="110" t="s">
        <v>30</v>
      </c>
      <c r="C31" s="104">
        <f>C25+C18+C12+C6</f>
        <v>1</v>
      </c>
      <c r="D31" s="111"/>
      <c r="E31" s="112"/>
      <c r="F31" s="113"/>
      <c r="G31" s="113"/>
      <c r="H31" s="112"/>
      <c r="I31" s="113"/>
      <c r="J31" s="114"/>
      <c r="K31" s="114"/>
      <c r="L31" s="115"/>
      <c r="M31" s="116">
        <f>M25+M18+M12+M6</f>
        <v>0.7721617809607948</v>
      </c>
    </row>
    <row r="32" spans="1:16" ht="15.75" x14ac:dyDescent="0.25">
      <c r="A32" s="137"/>
      <c r="B32" s="120"/>
      <c r="C32" s="120"/>
      <c r="D32" s="121"/>
      <c r="E32" s="122"/>
      <c r="F32" s="120"/>
      <c r="G32" s="121"/>
      <c r="H32" s="121"/>
      <c r="I32" s="121"/>
      <c r="J32" s="121"/>
      <c r="K32" s="121"/>
      <c r="L32" s="121"/>
      <c r="M32" s="123"/>
      <c r="N32" s="55"/>
    </row>
    <row r="33" spans="1:15" s="106" customFormat="1" ht="15.75" x14ac:dyDescent="0.25">
      <c r="A33" s="138"/>
      <c r="B33" s="124" t="s">
        <v>31</v>
      </c>
      <c r="C33" s="223" t="s">
        <v>277</v>
      </c>
      <c r="D33" s="223"/>
      <c r="E33" s="223"/>
      <c r="F33" s="125"/>
      <c r="G33" s="223" t="s">
        <v>32</v>
      </c>
      <c r="H33" s="223"/>
      <c r="I33" s="126"/>
      <c r="J33" s="126"/>
      <c r="K33" s="223" t="s">
        <v>33</v>
      </c>
      <c r="L33" s="223"/>
      <c r="M33" s="223"/>
      <c r="N33" s="105"/>
    </row>
    <row r="34" spans="1:15" s="106" customFormat="1" ht="15.75" x14ac:dyDescent="0.25">
      <c r="A34" s="138"/>
      <c r="B34" s="224"/>
      <c r="C34" s="224"/>
      <c r="D34" s="125"/>
      <c r="E34" s="125"/>
      <c r="F34" s="125"/>
      <c r="G34" s="125"/>
      <c r="H34" s="126"/>
      <c r="I34" s="126"/>
      <c r="J34" s="126"/>
      <c r="K34" s="223" t="s">
        <v>280</v>
      </c>
      <c r="L34" s="223"/>
      <c r="M34" s="223"/>
      <c r="N34" s="107"/>
    </row>
    <row r="35" spans="1:15" s="106" customFormat="1" ht="15.75" x14ac:dyDescent="0.25">
      <c r="A35" s="138"/>
      <c r="B35" s="125"/>
      <c r="C35" s="125"/>
      <c r="D35" s="125"/>
      <c r="E35" s="125"/>
      <c r="F35" s="125"/>
      <c r="G35" s="125"/>
      <c r="H35" s="126"/>
      <c r="I35" s="126"/>
      <c r="J35" s="126"/>
      <c r="K35" s="126"/>
      <c r="L35" s="126"/>
      <c r="M35" s="126"/>
      <c r="N35" s="107"/>
    </row>
    <row r="36" spans="1:15" s="106" customFormat="1" ht="15.75" x14ac:dyDescent="0.25">
      <c r="A36" s="138"/>
      <c r="B36" s="125"/>
      <c r="C36" s="125"/>
      <c r="D36" s="125"/>
      <c r="E36" s="125"/>
      <c r="F36" s="125"/>
      <c r="G36" s="125"/>
      <c r="H36" s="126"/>
      <c r="I36" s="126"/>
      <c r="J36" s="126"/>
      <c r="K36" s="126"/>
      <c r="L36" s="126"/>
      <c r="M36" s="126"/>
      <c r="N36" s="107"/>
    </row>
    <row r="37" spans="1:15" s="109" customFormat="1" ht="15.75" x14ac:dyDescent="0.25">
      <c r="A37" s="138"/>
      <c r="B37" s="125"/>
      <c r="C37" s="125"/>
      <c r="D37" s="125"/>
      <c r="E37" s="125"/>
      <c r="F37" s="125"/>
      <c r="G37" s="125"/>
      <c r="H37" s="126"/>
      <c r="I37" s="126"/>
      <c r="J37" s="126"/>
      <c r="K37" s="126"/>
      <c r="L37" s="125"/>
      <c r="M37" s="125"/>
      <c r="N37" s="108"/>
      <c r="O37" s="107"/>
    </row>
    <row r="38" spans="1:15" s="109" customFormat="1" ht="15.75" x14ac:dyDescent="0.25">
      <c r="A38" s="138"/>
      <c r="B38" s="125"/>
      <c r="C38" s="125"/>
      <c r="D38" s="125"/>
      <c r="E38" s="125"/>
      <c r="F38" s="125"/>
      <c r="G38" s="125"/>
      <c r="H38" s="126"/>
      <c r="I38" s="126"/>
      <c r="J38" s="126"/>
      <c r="K38" s="126"/>
      <c r="L38" s="125"/>
      <c r="M38" s="125"/>
      <c r="N38" s="108"/>
      <c r="O38" s="107"/>
    </row>
    <row r="39" spans="1:15" s="109" customFormat="1" ht="15.75" x14ac:dyDescent="0.25">
      <c r="A39" s="138" t="s">
        <v>278</v>
      </c>
      <c r="B39" s="129"/>
      <c r="C39" s="223" t="s">
        <v>278</v>
      </c>
      <c r="D39" s="223"/>
      <c r="E39" s="223"/>
      <c r="F39" s="125"/>
      <c r="G39" s="225" t="s">
        <v>279</v>
      </c>
      <c r="H39" s="225"/>
      <c r="I39" s="126"/>
      <c r="J39" s="126"/>
      <c r="K39" s="224" t="s">
        <v>278</v>
      </c>
      <c r="L39" s="224"/>
      <c r="M39" s="224"/>
      <c r="N39" s="108"/>
      <c r="O39" s="107"/>
    </row>
    <row r="40" spans="1:15" s="109" customFormat="1" ht="15.75" x14ac:dyDescent="0.25">
      <c r="A40" s="138"/>
      <c r="B40" s="127"/>
      <c r="C40" s="127"/>
      <c r="D40" s="127"/>
      <c r="E40" s="127"/>
      <c r="F40" s="127"/>
      <c r="G40" s="127"/>
      <c r="H40" s="130"/>
      <c r="I40" s="130"/>
      <c r="J40" s="130"/>
      <c r="K40" s="130"/>
      <c r="L40" s="127"/>
      <c r="M40" s="127"/>
      <c r="N40" s="108"/>
      <c r="O40" s="107"/>
    </row>
    <row r="41" spans="1:15" x14ac:dyDescent="0.25">
      <c r="A41" s="139"/>
      <c r="B41" s="117"/>
      <c r="C41" s="117"/>
      <c r="D41" s="118"/>
      <c r="E41" s="118"/>
      <c r="F41" s="117"/>
      <c r="G41" s="118"/>
      <c r="H41" s="117"/>
      <c r="I41" s="118"/>
      <c r="J41" s="117"/>
      <c r="K41" s="117"/>
      <c r="L41" s="117"/>
      <c r="M41" s="119"/>
    </row>
    <row r="42" spans="1:15" x14ac:dyDescent="0.25">
      <c r="A42" s="139"/>
      <c r="B42" s="117"/>
      <c r="C42" s="117"/>
      <c r="D42" s="118"/>
      <c r="E42" s="118"/>
      <c r="F42" s="117"/>
      <c r="G42" s="118"/>
      <c r="H42" s="117"/>
      <c r="I42" s="118"/>
      <c r="J42" s="117"/>
      <c r="K42" s="117"/>
      <c r="L42" s="117"/>
      <c r="M42" s="119"/>
    </row>
  </sheetData>
  <mergeCells count="10">
    <mergeCell ref="C39:E39"/>
    <mergeCell ref="K39:M39"/>
    <mergeCell ref="G39:H39"/>
    <mergeCell ref="B2:M2"/>
    <mergeCell ref="B3:M3"/>
    <mergeCell ref="C33:E33"/>
    <mergeCell ref="G33:H33"/>
    <mergeCell ref="K33:M33"/>
    <mergeCell ref="B34:C34"/>
    <mergeCell ref="K34:M34"/>
  </mergeCells>
  <pageMargins left="0.34" right="0.2" top="0.4" bottom="0.33" header="0.3" footer="0.3"/>
  <pageSetup paperSize="9" scale="56"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1"/>
  <sheetViews>
    <sheetView topLeftCell="A10" workbookViewId="0">
      <selection activeCell="B10" sqref="B10"/>
    </sheetView>
  </sheetViews>
  <sheetFormatPr defaultRowHeight="15" x14ac:dyDescent="0.25"/>
  <cols>
    <col min="1" max="1" width="46.7109375" bestFit="1" customWidth="1"/>
    <col min="2" max="2" width="7.28515625" customWidth="1"/>
    <col min="3" max="3" width="6.85546875" customWidth="1"/>
    <col min="4" max="4" width="19" customWidth="1"/>
    <col min="5" max="5" width="16" customWidth="1"/>
    <col min="6" max="6" width="12.140625" bestFit="1" customWidth="1"/>
    <col min="7" max="7" width="9.85546875" customWidth="1"/>
    <col min="8" max="8" width="7.42578125" customWidth="1"/>
    <col min="9" max="9" width="6.5703125" customWidth="1"/>
    <col min="10" max="10" width="8" customWidth="1"/>
    <col min="11" max="11" width="7.140625" customWidth="1"/>
    <col min="12" max="12" width="6.85546875" customWidth="1"/>
  </cols>
  <sheetData>
    <row r="1" spans="1:12" x14ac:dyDescent="0.25">
      <c r="A1" s="11"/>
      <c r="B1" s="11"/>
      <c r="C1" s="12"/>
      <c r="D1" s="13"/>
      <c r="E1" s="11"/>
      <c r="F1" s="12"/>
      <c r="G1" s="12"/>
      <c r="H1" s="12"/>
      <c r="I1" s="12"/>
      <c r="J1" s="12"/>
      <c r="K1" s="12"/>
      <c r="L1" s="14"/>
    </row>
    <row r="2" spans="1:12" ht="25.5" x14ac:dyDescent="0.25">
      <c r="A2" s="226" t="s">
        <v>37</v>
      </c>
      <c r="B2" s="226"/>
      <c r="C2" s="226"/>
      <c r="D2" s="226"/>
      <c r="E2" s="226"/>
      <c r="F2" s="226"/>
      <c r="G2" s="226"/>
      <c r="H2" s="226"/>
      <c r="I2" s="226"/>
      <c r="J2" s="226"/>
      <c r="K2" s="226"/>
      <c r="L2" s="226"/>
    </row>
    <row r="3" spans="1:12" ht="25.5" x14ac:dyDescent="0.25">
      <c r="A3" s="227" t="s">
        <v>65</v>
      </c>
      <c r="B3" s="227"/>
      <c r="C3" s="227"/>
      <c r="D3" s="227"/>
      <c r="E3" s="227"/>
      <c r="F3" s="227"/>
      <c r="G3" s="227"/>
      <c r="H3" s="227"/>
      <c r="I3" s="227"/>
      <c r="J3" s="227"/>
      <c r="K3" s="227"/>
      <c r="L3" s="227"/>
    </row>
    <row r="4" spans="1:12" ht="36" x14ac:dyDescent="0.25">
      <c r="A4" s="141" t="s">
        <v>1</v>
      </c>
      <c r="B4" s="141" t="s">
        <v>2</v>
      </c>
      <c r="C4" s="141" t="s">
        <v>49</v>
      </c>
      <c r="D4" s="141" t="s">
        <v>3</v>
      </c>
      <c r="E4" s="141" t="s">
        <v>4</v>
      </c>
      <c r="F4" s="141" t="s">
        <v>5</v>
      </c>
      <c r="G4" s="141" t="s">
        <v>6</v>
      </c>
      <c r="H4" s="141" t="s">
        <v>7</v>
      </c>
      <c r="I4" s="141" t="s">
        <v>8</v>
      </c>
      <c r="J4" s="141" t="s">
        <v>9</v>
      </c>
      <c r="K4" s="142" t="s">
        <v>10</v>
      </c>
      <c r="L4" s="141" t="s">
        <v>11</v>
      </c>
    </row>
    <row r="5" spans="1:12" x14ac:dyDescent="0.25">
      <c r="A5" s="143" t="s">
        <v>12</v>
      </c>
      <c r="B5" s="144">
        <v>0.2</v>
      </c>
      <c r="C5" s="145"/>
      <c r="D5" s="146"/>
      <c r="E5" s="146"/>
      <c r="F5" s="146"/>
      <c r="G5" s="146"/>
      <c r="H5" s="146"/>
      <c r="I5" s="146"/>
      <c r="J5" s="146"/>
      <c r="K5" s="147"/>
      <c r="L5" s="148"/>
    </row>
    <row r="6" spans="1:12" ht="24" x14ac:dyDescent="0.25">
      <c r="A6" s="149" t="s">
        <v>256</v>
      </c>
      <c r="B6" s="150">
        <v>0.25</v>
      </c>
      <c r="C6" s="151" t="s">
        <v>50</v>
      </c>
      <c r="D6" s="152" t="s">
        <v>13</v>
      </c>
      <c r="E6" s="153" t="s">
        <v>257</v>
      </c>
      <c r="F6" s="154" t="s">
        <v>39</v>
      </c>
      <c r="G6" s="155" t="s">
        <v>43</v>
      </c>
      <c r="H6" s="154" t="s">
        <v>14</v>
      </c>
      <c r="I6" s="156">
        <v>0.32</v>
      </c>
      <c r="J6" s="157"/>
      <c r="K6" s="158"/>
      <c r="L6" s="157"/>
    </row>
    <row r="7" spans="1:12" ht="24" x14ac:dyDescent="0.25">
      <c r="A7" s="149" t="s">
        <v>258</v>
      </c>
      <c r="B7" s="150">
        <v>0.2</v>
      </c>
      <c r="C7" s="151" t="s">
        <v>50</v>
      </c>
      <c r="D7" s="152" t="s">
        <v>15</v>
      </c>
      <c r="E7" s="153" t="s">
        <v>259</v>
      </c>
      <c r="F7" s="154" t="s">
        <v>39</v>
      </c>
      <c r="G7" s="155" t="s">
        <v>43</v>
      </c>
      <c r="H7" s="154" t="s">
        <v>14</v>
      </c>
      <c r="I7" s="156">
        <v>0.33</v>
      </c>
      <c r="J7" s="159"/>
      <c r="K7" s="158"/>
      <c r="L7" s="160"/>
    </row>
    <row r="8" spans="1:12" ht="24" x14ac:dyDescent="0.25">
      <c r="A8" s="149" t="s">
        <v>260</v>
      </c>
      <c r="B8" s="150">
        <v>0.25</v>
      </c>
      <c r="C8" s="151" t="s">
        <v>50</v>
      </c>
      <c r="D8" s="152" t="s">
        <v>16</v>
      </c>
      <c r="E8" s="153" t="s">
        <v>261</v>
      </c>
      <c r="F8" s="154" t="s">
        <v>262</v>
      </c>
      <c r="G8" s="155" t="s">
        <v>43</v>
      </c>
      <c r="H8" s="154" t="s">
        <v>14</v>
      </c>
      <c r="I8" s="156">
        <v>0.4</v>
      </c>
      <c r="J8" s="157"/>
      <c r="K8" s="158"/>
      <c r="L8" s="158"/>
    </row>
    <row r="9" spans="1:12" ht="24" x14ac:dyDescent="0.25">
      <c r="A9" s="149" t="s">
        <v>263</v>
      </c>
      <c r="B9" s="150">
        <v>0.15</v>
      </c>
      <c r="C9" s="151" t="s">
        <v>50</v>
      </c>
      <c r="D9" s="152" t="s">
        <v>17</v>
      </c>
      <c r="E9" s="153" t="s">
        <v>264</v>
      </c>
      <c r="F9" s="154" t="s">
        <v>262</v>
      </c>
      <c r="G9" s="155" t="s">
        <v>43</v>
      </c>
      <c r="H9" s="154" t="s">
        <v>14</v>
      </c>
      <c r="I9" s="161" t="s">
        <v>265</v>
      </c>
      <c r="J9" s="162"/>
      <c r="K9" s="158"/>
      <c r="L9" s="160"/>
    </row>
    <row r="10" spans="1:12" ht="36" x14ac:dyDescent="0.25">
      <c r="A10" s="149" t="s">
        <v>266</v>
      </c>
      <c r="B10" s="150">
        <v>0.15</v>
      </c>
      <c r="C10" s="151" t="s">
        <v>50</v>
      </c>
      <c r="D10" s="152" t="s">
        <v>18</v>
      </c>
      <c r="E10" s="153" t="s">
        <v>48</v>
      </c>
      <c r="F10" s="154" t="s">
        <v>39</v>
      </c>
      <c r="G10" s="153" t="s">
        <v>19</v>
      </c>
      <c r="H10" s="154" t="s">
        <v>14</v>
      </c>
      <c r="I10" s="156">
        <v>0.01</v>
      </c>
      <c r="J10" s="157"/>
      <c r="K10" s="158"/>
      <c r="L10" s="157"/>
    </row>
    <row r="11" spans="1:12" x14ac:dyDescent="0.25">
      <c r="A11" s="163" t="s">
        <v>20</v>
      </c>
      <c r="B11" s="164">
        <v>0.3</v>
      </c>
      <c r="C11" s="165"/>
      <c r="D11" s="166"/>
      <c r="E11" s="167"/>
      <c r="F11" s="167"/>
      <c r="G11" s="166"/>
      <c r="H11" s="167"/>
      <c r="I11" s="168"/>
      <c r="J11" s="168"/>
      <c r="K11" s="169"/>
      <c r="L11" s="170"/>
    </row>
    <row r="12" spans="1:12" ht="36" x14ac:dyDescent="0.25">
      <c r="A12" s="171" t="s">
        <v>241</v>
      </c>
      <c r="B12" s="172">
        <v>0.1</v>
      </c>
      <c r="C12" s="151" t="s">
        <v>51</v>
      </c>
      <c r="D12" s="171" t="s">
        <v>21</v>
      </c>
      <c r="E12" s="173" t="s">
        <v>242</v>
      </c>
      <c r="F12" s="151" t="s">
        <v>40</v>
      </c>
      <c r="G12" s="171" t="s">
        <v>38</v>
      </c>
      <c r="H12" s="151" t="s">
        <v>14</v>
      </c>
      <c r="I12" s="174">
        <v>0.7</v>
      </c>
      <c r="J12" s="175"/>
      <c r="K12" s="176"/>
      <c r="L12" s="175"/>
    </row>
    <row r="13" spans="1:12" ht="36" x14ac:dyDescent="0.25">
      <c r="A13" s="171" t="s">
        <v>61</v>
      </c>
      <c r="B13" s="172">
        <v>0.25</v>
      </c>
      <c r="C13" s="151" t="s">
        <v>51</v>
      </c>
      <c r="D13" s="171" t="s">
        <v>42</v>
      </c>
      <c r="E13" s="173" t="s">
        <v>255</v>
      </c>
      <c r="F13" s="151" t="s">
        <v>40</v>
      </c>
      <c r="G13" s="171" t="s">
        <v>38</v>
      </c>
      <c r="H13" s="151" t="s">
        <v>14</v>
      </c>
      <c r="I13" s="174">
        <v>0.28000000000000003</v>
      </c>
      <c r="J13" s="177"/>
      <c r="K13" s="176"/>
      <c r="L13" s="178"/>
    </row>
    <row r="14" spans="1:12" ht="36" x14ac:dyDescent="0.25">
      <c r="A14" s="171" t="s">
        <v>246</v>
      </c>
      <c r="B14" s="172">
        <v>0.25</v>
      </c>
      <c r="C14" s="151" t="s">
        <v>51</v>
      </c>
      <c r="D14" s="171" t="s">
        <v>42</v>
      </c>
      <c r="E14" s="173" t="s">
        <v>247</v>
      </c>
      <c r="F14" s="151" t="s">
        <v>38</v>
      </c>
      <c r="G14" s="171" t="s">
        <v>38</v>
      </c>
      <c r="H14" s="151" t="s">
        <v>14</v>
      </c>
      <c r="I14" s="174">
        <v>0.25</v>
      </c>
      <c r="J14" s="175"/>
      <c r="K14" s="176"/>
      <c r="L14" s="175"/>
    </row>
    <row r="15" spans="1:12" ht="48" x14ac:dyDescent="0.25">
      <c r="A15" s="171" t="s">
        <v>243</v>
      </c>
      <c r="B15" s="172">
        <v>0.15</v>
      </c>
      <c r="C15" s="151" t="s">
        <v>52</v>
      </c>
      <c r="D15" s="171" t="s">
        <v>244</v>
      </c>
      <c r="E15" s="173" t="s">
        <v>245</v>
      </c>
      <c r="F15" s="151" t="s">
        <v>40</v>
      </c>
      <c r="G15" s="171" t="s">
        <v>35</v>
      </c>
      <c r="H15" s="151" t="s">
        <v>14</v>
      </c>
      <c r="I15" s="179">
        <v>4</v>
      </c>
      <c r="J15" s="179"/>
      <c r="K15" s="176"/>
      <c r="L15" s="175"/>
    </row>
    <row r="16" spans="1:12" ht="48" x14ac:dyDescent="0.25">
      <c r="A16" s="171" t="s">
        <v>46</v>
      </c>
      <c r="B16" s="172">
        <v>0.25</v>
      </c>
      <c r="C16" s="151" t="s">
        <v>52</v>
      </c>
      <c r="D16" s="171" t="s">
        <v>22</v>
      </c>
      <c r="E16" s="173" t="s">
        <v>55</v>
      </c>
      <c r="F16" s="151" t="s">
        <v>39</v>
      </c>
      <c r="G16" s="171" t="s">
        <v>35</v>
      </c>
      <c r="H16" s="180" t="s">
        <v>23</v>
      </c>
      <c r="I16" s="181">
        <v>4.5</v>
      </c>
      <c r="J16" s="181"/>
      <c r="K16" s="176"/>
      <c r="L16" s="175"/>
    </row>
    <row r="17" spans="1:12" x14ac:dyDescent="0.25">
      <c r="A17" s="163" t="s">
        <v>24</v>
      </c>
      <c r="B17" s="164">
        <v>0.3</v>
      </c>
      <c r="C17" s="165"/>
      <c r="D17" s="166"/>
      <c r="E17" s="167"/>
      <c r="F17" s="167"/>
      <c r="G17" s="166"/>
      <c r="H17" s="167"/>
      <c r="I17" s="168"/>
      <c r="J17" s="168"/>
      <c r="K17" s="169"/>
      <c r="L17" s="170"/>
    </row>
    <row r="18" spans="1:12" ht="24" x14ac:dyDescent="0.25">
      <c r="A18" s="182" t="s">
        <v>248</v>
      </c>
      <c r="B18" s="183">
        <v>0.15</v>
      </c>
      <c r="C18" s="183" t="s">
        <v>51</v>
      </c>
      <c r="D18" s="182" t="s">
        <v>25</v>
      </c>
      <c r="E18" s="184" t="s">
        <v>281</v>
      </c>
      <c r="F18" s="185" t="s">
        <v>40</v>
      </c>
      <c r="G18" s="155" t="s">
        <v>38</v>
      </c>
      <c r="H18" s="185" t="s">
        <v>26</v>
      </c>
      <c r="I18" s="186">
        <v>1800</v>
      </c>
      <c r="J18" s="186"/>
      <c r="K18" s="187"/>
      <c r="L18" s="188"/>
    </row>
    <row r="19" spans="1:12" ht="24" x14ac:dyDescent="0.25">
      <c r="A19" s="182" t="s">
        <v>249</v>
      </c>
      <c r="B19" s="183">
        <v>0.2</v>
      </c>
      <c r="C19" s="183" t="s">
        <v>51</v>
      </c>
      <c r="D19" s="182" t="s">
        <v>27</v>
      </c>
      <c r="E19" s="155" t="s">
        <v>250</v>
      </c>
      <c r="F19" s="185" t="s">
        <v>40</v>
      </c>
      <c r="G19" s="155" t="s">
        <v>38</v>
      </c>
      <c r="H19" s="185" t="s">
        <v>14</v>
      </c>
      <c r="I19" s="189">
        <v>0.8</v>
      </c>
      <c r="J19" s="188"/>
      <c r="K19" s="187"/>
      <c r="L19" s="188"/>
    </row>
    <row r="20" spans="1:12" ht="36" x14ac:dyDescent="0.25">
      <c r="A20" s="182" t="s">
        <v>251</v>
      </c>
      <c r="B20" s="183">
        <v>0.2</v>
      </c>
      <c r="C20" s="183" t="s">
        <v>51</v>
      </c>
      <c r="D20" s="182" t="s">
        <v>28</v>
      </c>
      <c r="E20" s="190" t="s">
        <v>282</v>
      </c>
      <c r="F20" s="185" t="s">
        <v>39</v>
      </c>
      <c r="G20" s="155" t="s">
        <v>38</v>
      </c>
      <c r="H20" s="185" t="s">
        <v>14</v>
      </c>
      <c r="I20" s="189">
        <v>0.43</v>
      </c>
      <c r="J20" s="188"/>
      <c r="K20" s="188"/>
      <c r="L20" s="188"/>
    </row>
    <row r="21" spans="1:12" ht="60" x14ac:dyDescent="0.25">
      <c r="A21" s="182" t="s">
        <v>66</v>
      </c>
      <c r="B21" s="183">
        <v>0.15</v>
      </c>
      <c r="C21" s="183" t="s">
        <v>51</v>
      </c>
      <c r="D21" s="182" t="s">
        <v>62</v>
      </c>
      <c r="E21" s="190" t="s">
        <v>267</v>
      </c>
      <c r="F21" s="185" t="s">
        <v>39</v>
      </c>
      <c r="G21" s="155" t="s">
        <v>63</v>
      </c>
      <c r="H21" s="185" t="s">
        <v>14</v>
      </c>
      <c r="I21" s="189">
        <v>1</v>
      </c>
      <c r="J21" s="187"/>
      <c r="K21" s="187"/>
      <c r="L21" s="187"/>
    </row>
    <row r="22" spans="1:12" ht="48" x14ac:dyDescent="0.25">
      <c r="A22" s="182" t="s">
        <v>70</v>
      </c>
      <c r="B22" s="183">
        <v>0.1</v>
      </c>
      <c r="C22" s="183" t="s">
        <v>52</v>
      </c>
      <c r="D22" s="191" t="s">
        <v>68</v>
      </c>
      <c r="E22" s="190" t="s">
        <v>270</v>
      </c>
      <c r="F22" s="192" t="s">
        <v>40</v>
      </c>
      <c r="G22" s="155" t="s">
        <v>35</v>
      </c>
      <c r="H22" s="192" t="s">
        <v>14</v>
      </c>
      <c r="I22" s="193">
        <v>9</v>
      </c>
      <c r="J22" s="188"/>
      <c r="K22" s="187"/>
      <c r="L22" s="188"/>
    </row>
    <row r="23" spans="1:12" ht="48" x14ac:dyDescent="0.25">
      <c r="A23" s="194" t="s">
        <v>268</v>
      </c>
      <c r="B23" s="183">
        <v>0.2</v>
      </c>
      <c r="C23" s="183" t="s">
        <v>52</v>
      </c>
      <c r="D23" s="195" t="s">
        <v>269</v>
      </c>
      <c r="E23" s="196" t="s">
        <v>271</v>
      </c>
      <c r="F23" s="197">
        <v>44012</v>
      </c>
      <c r="G23" s="155" t="s">
        <v>35</v>
      </c>
      <c r="H23" s="198" t="s">
        <v>23</v>
      </c>
      <c r="I23" s="193">
        <v>4.2</v>
      </c>
      <c r="J23" s="181"/>
      <c r="K23" s="187"/>
      <c r="L23" s="188"/>
    </row>
    <row r="24" spans="1:12" x14ac:dyDescent="0.25">
      <c r="A24" s="163" t="s">
        <v>29</v>
      </c>
      <c r="B24" s="164">
        <v>0.2</v>
      </c>
      <c r="C24" s="165"/>
      <c r="D24" s="166"/>
      <c r="E24" s="167"/>
      <c r="F24" s="167"/>
      <c r="G24" s="166"/>
      <c r="H24" s="167"/>
      <c r="I24" s="168"/>
      <c r="J24" s="168"/>
      <c r="K24" s="169"/>
      <c r="L24" s="199"/>
    </row>
    <row r="25" spans="1:12" ht="36" x14ac:dyDescent="0.25">
      <c r="A25" s="182" t="s">
        <v>252</v>
      </c>
      <c r="B25" s="183">
        <v>0.1</v>
      </c>
      <c r="C25" s="183" t="s">
        <v>53</v>
      </c>
      <c r="D25" s="191" t="s">
        <v>272</v>
      </c>
      <c r="E25" s="184" t="s">
        <v>253</v>
      </c>
      <c r="F25" s="200">
        <v>44012</v>
      </c>
      <c r="G25" s="155" t="s">
        <v>36</v>
      </c>
      <c r="H25" s="201" t="s">
        <v>14</v>
      </c>
      <c r="I25" s="202">
        <v>0.19</v>
      </c>
      <c r="J25" s="157"/>
      <c r="K25" s="203"/>
      <c r="L25" s="203"/>
    </row>
    <row r="26" spans="1:12" ht="36" x14ac:dyDescent="0.25">
      <c r="A26" s="182" t="s">
        <v>273</v>
      </c>
      <c r="B26" s="183">
        <v>0.3</v>
      </c>
      <c r="C26" s="204" t="s">
        <v>254</v>
      </c>
      <c r="D26" s="205" t="s">
        <v>69</v>
      </c>
      <c r="E26" s="184" t="s">
        <v>274</v>
      </c>
      <c r="F26" s="200" t="s">
        <v>39</v>
      </c>
      <c r="G26" s="206" t="s">
        <v>67</v>
      </c>
      <c r="H26" s="192" t="s">
        <v>34</v>
      </c>
      <c r="I26" s="207">
        <v>15</v>
      </c>
      <c r="J26" s="201"/>
      <c r="K26" s="203"/>
      <c r="L26" s="203"/>
    </row>
    <row r="27" spans="1:12" ht="24" x14ac:dyDescent="0.25">
      <c r="A27" s="208" t="s">
        <v>60</v>
      </c>
      <c r="B27" s="183">
        <v>0.3</v>
      </c>
      <c r="C27" s="183" t="s">
        <v>51</v>
      </c>
      <c r="D27" s="191" t="s">
        <v>59</v>
      </c>
      <c r="E27" s="184" t="s">
        <v>64</v>
      </c>
      <c r="F27" s="200">
        <v>44012</v>
      </c>
      <c r="G27" s="155" t="s">
        <v>38</v>
      </c>
      <c r="H27" s="192" t="s">
        <v>34</v>
      </c>
      <c r="I27" s="207">
        <v>2</v>
      </c>
      <c r="J27" s="178"/>
      <c r="K27" s="203"/>
      <c r="L27" s="203"/>
    </row>
    <row r="28" spans="1:12" ht="48" x14ac:dyDescent="0.25">
      <c r="A28" s="208" t="s">
        <v>58</v>
      </c>
      <c r="B28" s="183">
        <v>0.2</v>
      </c>
      <c r="C28" s="183" t="s">
        <v>54</v>
      </c>
      <c r="D28" s="191" t="s">
        <v>44</v>
      </c>
      <c r="E28" s="184" t="s">
        <v>57</v>
      </c>
      <c r="F28" s="200">
        <v>44012</v>
      </c>
      <c r="G28" s="209" t="s">
        <v>45</v>
      </c>
      <c r="H28" s="192" t="s">
        <v>14</v>
      </c>
      <c r="I28" s="176">
        <v>0.9</v>
      </c>
      <c r="J28" s="210"/>
      <c r="K28" s="203"/>
      <c r="L28" s="203"/>
    </row>
    <row r="29" spans="1:12" ht="48" x14ac:dyDescent="0.25">
      <c r="A29" s="208" t="s">
        <v>47</v>
      </c>
      <c r="B29" s="183">
        <v>0.1</v>
      </c>
      <c r="C29" s="183" t="s">
        <v>53</v>
      </c>
      <c r="D29" s="191" t="s">
        <v>41</v>
      </c>
      <c r="E29" s="184" t="s">
        <v>56</v>
      </c>
      <c r="F29" s="200">
        <v>44012</v>
      </c>
      <c r="G29" s="155" t="s">
        <v>36</v>
      </c>
      <c r="H29" s="192" t="s">
        <v>14</v>
      </c>
      <c r="I29" s="211">
        <v>0.05</v>
      </c>
      <c r="J29" s="212"/>
      <c r="K29" s="213"/>
      <c r="L29" s="214"/>
    </row>
    <row r="30" spans="1:12" x14ac:dyDescent="0.25">
      <c r="A30" s="215" t="s">
        <v>30</v>
      </c>
      <c r="B30" s="216">
        <f>B24+B17+B11+B5</f>
        <v>1</v>
      </c>
      <c r="C30" s="217"/>
      <c r="D30" s="218"/>
      <c r="E30" s="219"/>
      <c r="F30" s="219"/>
      <c r="G30" s="218"/>
      <c r="H30" s="219"/>
      <c r="I30" s="220"/>
      <c r="J30" s="220"/>
      <c r="K30" s="221"/>
      <c r="L30" s="222"/>
    </row>
    <row r="31" spans="1:12" ht="15.75" x14ac:dyDescent="0.25">
      <c r="A31" s="120"/>
      <c r="B31" s="120"/>
      <c r="C31" s="121"/>
      <c r="D31" s="122"/>
      <c r="E31" s="120"/>
      <c r="F31" s="121"/>
      <c r="G31" s="121"/>
      <c r="H31" s="121"/>
      <c r="I31" s="121"/>
      <c r="J31" s="121"/>
      <c r="K31" s="121"/>
      <c r="L31" s="123"/>
    </row>
    <row r="32" spans="1:12" ht="15.75" x14ac:dyDescent="0.25">
      <c r="A32" s="124" t="s">
        <v>31</v>
      </c>
      <c r="B32" s="223" t="s">
        <v>277</v>
      </c>
      <c r="C32" s="223"/>
      <c r="D32" s="223"/>
      <c r="E32" s="128"/>
      <c r="F32" s="223" t="s">
        <v>32</v>
      </c>
      <c r="G32" s="223"/>
      <c r="H32" s="126"/>
      <c r="I32" s="126"/>
      <c r="J32" s="223" t="s">
        <v>33</v>
      </c>
      <c r="K32" s="223"/>
      <c r="L32" s="223"/>
    </row>
    <row r="33" spans="1:12" ht="15.75" x14ac:dyDescent="0.25">
      <c r="A33" s="224"/>
      <c r="B33" s="224"/>
      <c r="C33" s="128"/>
      <c r="D33" s="128"/>
      <c r="E33" s="128"/>
      <c r="F33" s="128"/>
      <c r="G33" s="126"/>
      <c r="H33" s="126"/>
      <c r="I33" s="126"/>
      <c r="J33" s="223" t="s">
        <v>280</v>
      </c>
      <c r="K33" s="223"/>
      <c r="L33" s="223"/>
    </row>
    <row r="34" spans="1:12" ht="15.75" x14ac:dyDescent="0.25">
      <c r="A34" s="128"/>
      <c r="B34" s="128"/>
      <c r="C34" s="128"/>
      <c r="D34" s="128"/>
      <c r="E34" s="128"/>
      <c r="F34" s="128"/>
      <c r="G34" s="126"/>
      <c r="H34" s="126"/>
      <c r="I34" s="126"/>
      <c r="J34" s="126"/>
      <c r="K34" s="126"/>
      <c r="L34" s="126"/>
    </row>
    <row r="35" spans="1:12" ht="15.75" x14ac:dyDescent="0.25">
      <c r="A35" s="128"/>
      <c r="B35" s="128"/>
      <c r="C35" s="128"/>
      <c r="D35" s="128"/>
      <c r="E35" s="128"/>
      <c r="F35" s="128"/>
      <c r="G35" s="126"/>
      <c r="H35" s="126"/>
      <c r="I35" s="126"/>
      <c r="J35" s="126"/>
      <c r="K35" s="126"/>
      <c r="L35" s="126"/>
    </row>
    <row r="36" spans="1:12" ht="15.75" x14ac:dyDescent="0.25">
      <c r="A36" s="128"/>
      <c r="B36" s="128"/>
      <c r="C36" s="128"/>
      <c r="D36" s="128"/>
      <c r="E36" s="128"/>
      <c r="F36" s="128"/>
      <c r="G36" s="126"/>
      <c r="H36" s="126"/>
      <c r="I36" s="126"/>
      <c r="J36" s="126"/>
      <c r="K36" s="128"/>
      <c r="L36" s="128"/>
    </row>
    <row r="37" spans="1:12" ht="15.75" x14ac:dyDescent="0.25">
      <c r="A37" s="128"/>
      <c r="B37" s="128"/>
      <c r="C37" s="128"/>
      <c r="D37" s="128"/>
      <c r="E37" s="128"/>
      <c r="F37" s="128"/>
      <c r="G37" s="126"/>
      <c r="H37" s="126"/>
      <c r="I37" s="126"/>
      <c r="J37" s="126"/>
      <c r="K37" s="128"/>
      <c r="L37" s="128"/>
    </row>
    <row r="38" spans="1:12" ht="15.75" x14ac:dyDescent="0.25">
      <c r="A38" s="129"/>
      <c r="B38" s="223" t="s">
        <v>278</v>
      </c>
      <c r="C38" s="223"/>
      <c r="D38" s="223"/>
      <c r="E38" s="128"/>
      <c r="F38" s="225" t="s">
        <v>279</v>
      </c>
      <c r="G38" s="225"/>
      <c r="H38" s="126"/>
      <c r="I38" s="126"/>
      <c r="J38" s="224" t="s">
        <v>278</v>
      </c>
      <c r="K38" s="224"/>
      <c r="L38" s="224"/>
    </row>
    <row r="39" spans="1:12" ht="15.75" x14ac:dyDescent="0.25">
      <c r="A39" s="127"/>
      <c r="B39" s="127"/>
      <c r="C39" s="127"/>
      <c r="D39" s="127"/>
      <c r="E39" s="127"/>
      <c r="F39" s="127"/>
      <c r="G39" s="130"/>
      <c r="H39" s="130"/>
      <c r="I39" s="130"/>
      <c r="J39" s="130"/>
      <c r="K39" s="127"/>
      <c r="L39" s="127"/>
    </row>
    <row r="40" spans="1:12" x14ac:dyDescent="0.25">
      <c r="A40" s="117"/>
      <c r="B40" s="117"/>
      <c r="C40" s="118"/>
      <c r="D40" s="118"/>
      <c r="E40" s="117"/>
      <c r="F40" s="118"/>
      <c r="G40" s="117"/>
      <c r="H40" s="118"/>
      <c r="I40" s="117"/>
      <c r="J40" s="117"/>
      <c r="K40" s="117"/>
      <c r="L40" s="119"/>
    </row>
    <row r="41" spans="1:12" x14ac:dyDescent="0.25">
      <c r="A41" s="117"/>
      <c r="B41" s="117"/>
      <c r="C41" s="118"/>
      <c r="D41" s="118"/>
      <c r="E41" s="117"/>
      <c r="F41" s="118"/>
      <c r="G41" s="117"/>
      <c r="H41" s="118"/>
      <c r="I41" s="117"/>
      <c r="J41" s="117"/>
      <c r="K41" s="117"/>
      <c r="L41" s="119"/>
    </row>
  </sheetData>
  <mergeCells count="10">
    <mergeCell ref="B38:D38"/>
    <mergeCell ref="F38:G38"/>
    <mergeCell ref="J38:L38"/>
    <mergeCell ref="A2:L2"/>
    <mergeCell ref="A3:L3"/>
    <mergeCell ref="B32:D32"/>
    <mergeCell ref="F32:G32"/>
    <mergeCell ref="J32:L32"/>
    <mergeCell ref="A33:B33"/>
    <mergeCell ref="J33:L33"/>
  </mergeCells>
  <pageMargins left="0.7" right="0.7" top="0.75" bottom="0.75" header="0.3" footer="0.3"/>
  <pageSetup paperSize="9" scale="85" fitToHeight="0"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3"/>
  <sheetViews>
    <sheetView workbookViewId="0">
      <selection activeCell="D10" sqref="D10"/>
    </sheetView>
  </sheetViews>
  <sheetFormatPr defaultRowHeight="15" x14ac:dyDescent="0.25"/>
  <cols>
    <col min="1" max="1" width="5.85546875" customWidth="1"/>
    <col min="2" max="2" width="6" customWidth="1"/>
    <col min="3" max="3" width="16.85546875" customWidth="1"/>
    <col min="4" max="4" width="10.42578125" customWidth="1"/>
    <col min="5" max="5" width="12.28515625" style="6" customWidth="1"/>
    <col min="7" max="7" width="28.85546875" customWidth="1"/>
    <col min="8" max="8" width="28.5703125" customWidth="1"/>
  </cols>
  <sheetData>
    <row r="1" spans="2:8" x14ac:dyDescent="0.25">
      <c r="B1" s="228" t="s">
        <v>240</v>
      </c>
      <c r="C1" s="228"/>
      <c r="D1" s="228"/>
      <c r="E1" s="228"/>
      <c r="F1" s="228"/>
      <c r="G1" s="228"/>
      <c r="H1" s="228"/>
    </row>
    <row r="2" spans="2:8" x14ac:dyDescent="0.25">
      <c r="B2" s="229"/>
      <c r="C2" s="229"/>
      <c r="D2" s="229"/>
      <c r="E2" s="229"/>
      <c r="F2" s="229"/>
      <c r="G2" s="229"/>
      <c r="H2" s="229"/>
    </row>
    <row r="3" spans="2:8" x14ac:dyDescent="0.25">
      <c r="B3" s="1" t="s">
        <v>0</v>
      </c>
      <c r="C3" s="1" t="s">
        <v>71</v>
      </c>
      <c r="D3" s="1" t="s">
        <v>72</v>
      </c>
      <c r="E3" s="4" t="s">
        <v>73</v>
      </c>
      <c r="F3" s="1" t="s">
        <v>74</v>
      </c>
      <c r="G3" s="1" t="s">
        <v>75</v>
      </c>
      <c r="H3" s="1" t="s">
        <v>76</v>
      </c>
    </row>
    <row r="4" spans="2:8" ht="26.25" x14ac:dyDescent="0.25">
      <c r="B4" s="2">
        <v>1</v>
      </c>
      <c r="C4" s="3" t="s">
        <v>77</v>
      </c>
      <c r="D4" s="3">
        <v>20012813</v>
      </c>
      <c r="E4" s="5">
        <v>44016.404166666667</v>
      </c>
      <c r="F4" s="3" t="s">
        <v>78</v>
      </c>
      <c r="G4" s="3" t="s">
        <v>79</v>
      </c>
      <c r="H4" s="3" t="s">
        <v>80</v>
      </c>
    </row>
    <row r="5" spans="2:8" ht="39" x14ac:dyDescent="0.25">
      <c r="B5" s="2">
        <v>2</v>
      </c>
      <c r="C5" s="3" t="s">
        <v>81</v>
      </c>
      <c r="D5" s="3">
        <v>20021406</v>
      </c>
      <c r="E5" s="5" t="s">
        <v>82</v>
      </c>
      <c r="F5" s="3" t="s">
        <v>83</v>
      </c>
      <c r="G5" s="3" t="s">
        <v>84</v>
      </c>
      <c r="H5" s="3" t="s">
        <v>80</v>
      </c>
    </row>
    <row r="6" spans="2:8" ht="39" x14ac:dyDescent="0.25">
      <c r="B6" s="2">
        <v>3</v>
      </c>
      <c r="C6" s="3" t="s">
        <v>85</v>
      </c>
      <c r="D6" s="3">
        <v>20003415</v>
      </c>
      <c r="E6" s="5" t="s">
        <v>86</v>
      </c>
      <c r="F6" s="3" t="s">
        <v>87</v>
      </c>
      <c r="G6" s="3" t="s">
        <v>88</v>
      </c>
      <c r="H6" s="3" t="s">
        <v>80</v>
      </c>
    </row>
    <row r="7" spans="2:8" ht="26.25" x14ac:dyDescent="0.25">
      <c r="B7" s="2">
        <v>4</v>
      </c>
      <c r="C7" s="3" t="s">
        <v>89</v>
      </c>
      <c r="D7" s="3">
        <v>20017073</v>
      </c>
      <c r="E7" s="5" t="s">
        <v>90</v>
      </c>
      <c r="F7" s="3" t="s">
        <v>91</v>
      </c>
      <c r="G7" s="3" t="s">
        <v>92</v>
      </c>
      <c r="H7" s="3" t="s">
        <v>80</v>
      </c>
    </row>
    <row r="8" spans="2:8" ht="39" x14ac:dyDescent="0.25">
      <c r="B8" s="2">
        <v>5</v>
      </c>
      <c r="C8" s="3" t="s">
        <v>89</v>
      </c>
      <c r="D8" s="3">
        <v>20017073</v>
      </c>
      <c r="E8" s="5" t="s">
        <v>93</v>
      </c>
      <c r="F8" s="3" t="s">
        <v>91</v>
      </c>
      <c r="G8" s="3" t="s">
        <v>94</v>
      </c>
      <c r="H8" s="3" t="s">
        <v>95</v>
      </c>
    </row>
    <row r="9" spans="2:8" ht="26.25" x14ac:dyDescent="0.25">
      <c r="B9" s="2">
        <v>6</v>
      </c>
      <c r="C9" s="3" t="s">
        <v>96</v>
      </c>
      <c r="D9" s="3">
        <v>20023332</v>
      </c>
      <c r="E9" s="5" t="s">
        <v>97</v>
      </c>
      <c r="F9" s="3" t="s">
        <v>98</v>
      </c>
      <c r="G9" s="3" t="s">
        <v>99</v>
      </c>
      <c r="H9" s="3" t="s">
        <v>80</v>
      </c>
    </row>
    <row r="10" spans="2:8" ht="26.25" x14ac:dyDescent="0.25">
      <c r="B10" s="2">
        <v>7</v>
      </c>
      <c r="C10" s="3" t="s">
        <v>100</v>
      </c>
      <c r="D10" s="3">
        <v>20023202</v>
      </c>
      <c r="E10" s="5">
        <v>44017.451388888891</v>
      </c>
      <c r="F10" s="3" t="s">
        <v>87</v>
      </c>
      <c r="G10" s="3" t="s">
        <v>101</v>
      </c>
      <c r="H10" s="3" t="s">
        <v>80</v>
      </c>
    </row>
    <row r="11" spans="2:8" ht="26.25" x14ac:dyDescent="0.25">
      <c r="B11" s="2">
        <v>8</v>
      </c>
      <c r="C11" s="3" t="s">
        <v>102</v>
      </c>
      <c r="D11" s="3">
        <v>19087719</v>
      </c>
      <c r="E11" s="5">
        <v>44017.554861111108</v>
      </c>
      <c r="F11" s="3" t="s">
        <v>103</v>
      </c>
      <c r="G11" s="3" t="s">
        <v>104</v>
      </c>
      <c r="H11" s="3" t="s">
        <v>80</v>
      </c>
    </row>
    <row r="12" spans="2:8" ht="26.25" x14ac:dyDescent="0.25">
      <c r="B12" s="2">
        <v>9</v>
      </c>
      <c r="C12" s="3" t="s">
        <v>102</v>
      </c>
      <c r="D12" s="3">
        <v>19087719</v>
      </c>
      <c r="E12" s="5">
        <v>44170.629861111112</v>
      </c>
      <c r="F12" s="3" t="s">
        <v>103</v>
      </c>
      <c r="G12" s="3" t="s">
        <v>105</v>
      </c>
      <c r="H12" s="3" t="s">
        <v>106</v>
      </c>
    </row>
    <row r="13" spans="2:8" ht="26.25" x14ac:dyDescent="0.25">
      <c r="B13" s="2">
        <v>10</v>
      </c>
      <c r="C13" s="3" t="s">
        <v>107</v>
      </c>
      <c r="D13" s="3">
        <v>20027583</v>
      </c>
      <c r="E13" s="5" t="s">
        <v>108</v>
      </c>
      <c r="F13" s="3" t="s">
        <v>109</v>
      </c>
      <c r="G13" s="3" t="s">
        <v>110</v>
      </c>
      <c r="H13" s="3" t="s">
        <v>111</v>
      </c>
    </row>
    <row r="14" spans="2:8" ht="26.25" x14ac:dyDescent="0.25">
      <c r="B14" s="2">
        <v>11</v>
      </c>
      <c r="C14" s="3" t="s">
        <v>100</v>
      </c>
      <c r="D14" s="3">
        <v>20023202</v>
      </c>
      <c r="E14" s="5" t="s">
        <v>112</v>
      </c>
      <c r="F14" s="3" t="s">
        <v>113</v>
      </c>
      <c r="G14" s="3" t="s">
        <v>114</v>
      </c>
      <c r="H14" s="3" t="s">
        <v>106</v>
      </c>
    </row>
    <row r="15" spans="2:8" ht="26.25" x14ac:dyDescent="0.25">
      <c r="B15" s="2">
        <v>12</v>
      </c>
      <c r="C15" s="3" t="s">
        <v>115</v>
      </c>
      <c r="D15" s="3">
        <v>20027028</v>
      </c>
      <c r="E15" s="5" t="s">
        <v>116</v>
      </c>
      <c r="F15" s="3" t="s">
        <v>117</v>
      </c>
      <c r="G15" s="3" t="s">
        <v>118</v>
      </c>
      <c r="H15" s="3" t="s">
        <v>80</v>
      </c>
    </row>
    <row r="16" spans="2:8" ht="26.25" x14ac:dyDescent="0.25">
      <c r="B16" s="2">
        <v>13</v>
      </c>
      <c r="C16" s="3" t="s">
        <v>107</v>
      </c>
      <c r="D16" s="3">
        <v>20027583</v>
      </c>
      <c r="E16" s="5" t="s">
        <v>119</v>
      </c>
      <c r="F16" s="3" t="s">
        <v>120</v>
      </c>
      <c r="G16" s="3" t="s">
        <v>121</v>
      </c>
      <c r="H16" s="3" t="s">
        <v>80</v>
      </c>
    </row>
    <row r="17" spans="2:8" ht="26.25" x14ac:dyDescent="0.25">
      <c r="B17" s="2">
        <v>14</v>
      </c>
      <c r="C17" s="3" t="s">
        <v>122</v>
      </c>
      <c r="D17" s="3">
        <v>19009431</v>
      </c>
      <c r="E17" s="5" t="s">
        <v>123</v>
      </c>
      <c r="F17" s="3" t="s">
        <v>103</v>
      </c>
      <c r="G17" s="3" t="s">
        <v>124</v>
      </c>
      <c r="H17" s="3" t="s">
        <v>80</v>
      </c>
    </row>
    <row r="18" spans="2:8" ht="26.25" x14ac:dyDescent="0.25">
      <c r="B18" s="2">
        <v>15</v>
      </c>
      <c r="C18" s="3" t="s">
        <v>125</v>
      </c>
      <c r="D18" s="3">
        <v>19098085</v>
      </c>
      <c r="E18" s="5">
        <v>43896.431944444441</v>
      </c>
      <c r="F18" s="3" t="s">
        <v>87</v>
      </c>
      <c r="G18" s="3" t="s">
        <v>126</v>
      </c>
      <c r="H18" s="3" t="s">
        <v>80</v>
      </c>
    </row>
    <row r="19" spans="2:8" ht="26.25" x14ac:dyDescent="0.25">
      <c r="B19" s="2">
        <v>16</v>
      </c>
      <c r="C19" s="3" t="s">
        <v>125</v>
      </c>
      <c r="D19" s="3">
        <v>19098085</v>
      </c>
      <c r="E19" s="5">
        <v>44080.524305555555</v>
      </c>
      <c r="F19" s="3" t="s">
        <v>127</v>
      </c>
      <c r="G19" s="3" t="s">
        <v>128</v>
      </c>
      <c r="H19" s="3" t="s">
        <v>106</v>
      </c>
    </row>
    <row r="20" spans="2:8" ht="26.25" x14ac:dyDescent="0.25">
      <c r="B20" s="2">
        <v>17</v>
      </c>
      <c r="C20" s="3" t="s">
        <v>129</v>
      </c>
      <c r="D20" s="3">
        <v>20030473</v>
      </c>
      <c r="E20" s="5">
        <v>44080.554861111108</v>
      </c>
      <c r="F20" s="3" t="s">
        <v>130</v>
      </c>
      <c r="G20" s="3" t="s">
        <v>131</v>
      </c>
      <c r="H20" s="3" t="s">
        <v>80</v>
      </c>
    </row>
    <row r="21" spans="2:8" ht="26.25" x14ac:dyDescent="0.25">
      <c r="B21" s="2">
        <v>18</v>
      </c>
      <c r="C21" s="3" t="s">
        <v>132</v>
      </c>
      <c r="D21" s="3">
        <v>19124669</v>
      </c>
      <c r="E21" s="5">
        <v>44171.404861111114</v>
      </c>
      <c r="F21" s="3" t="s">
        <v>91</v>
      </c>
      <c r="G21" s="3" t="s">
        <v>133</v>
      </c>
      <c r="H21" s="3" t="s">
        <v>80</v>
      </c>
    </row>
    <row r="22" spans="2:8" ht="26.25" x14ac:dyDescent="0.25">
      <c r="B22" s="2">
        <v>19</v>
      </c>
      <c r="C22" s="3" t="s">
        <v>134</v>
      </c>
      <c r="D22" s="3">
        <v>20035395</v>
      </c>
      <c r="E22" s="5" t="s">
        <v>135</v>
      </c>
      <c r="F22" s="3" t="s">
        <v>136</v>
      </c>
      <c r="G22" s="3" t="s">
        <v>137</v>
      </c>
      <c r="H22" s="3" t="s">
        <v>80</v>
      </c>
    </row>
    <row r="23" spans="2:8" ht="39" x14ac:dyDescent="0.25">
      <c r="B23" s="2">
        <v>20</v>
      </c>
      <c r="C23" s="3" t="s">
        <v>100</v>
      </c>
      <c r="D23" s="3">
        <v>20023202</v>
      </c>
      <c r="E23" s="5" t="s">
        <v>138</v>
      </c>
      <c r="F23" s="3" t="s">
        <v>87</v>
      </c>
      <c r="G23" s="3" t="s">
        <v>139</v>
      </c>
      <c r="H23" s="3" t="s">
        <v>80</v>
      </c>
    </row>
  </sheetData>
  <mergeCells count="2">
    <mergeCell ref="B1:H1"/>
    <mergeCell ref="B2:H2"/>
  </mergeCells>
  <pageMargins left="0.25" right="0.25" top="0.75" bottom="0.75" header="0.3" footer="0.3"/>
  <pageSetup paperSize="9" scale="83" fitToHeight="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4"/>
  <sheetViews>
    <sheetView workbookViewId="0">
      <selection activeCell="H12" sqref="H12"/>
    </sheetView>
  </sheetViews>
  <sheetFormatPr defaultRowHeight="15" x14ac:dyDescent="0.25"/>
  <cols>
    <col min="1" max="1" width="5.7109375" customWidth="1"/>
    <col min="2" max="2" width="6.28515625" customWidth="1"/>
    <col min="3" max="3" width="17.28515625" customWidth="1"/>
    <col min="5" max="5" width="13.5703125" style="6" customWidth="1"/>
    <col min="7" max="7" width="21.140625" customWidth="1"/>
    <col min="8" max="8" width="23.7109375" customWidth="1"/>
  </cols>
  <sheetData>
    <row r="1" spans="2:8" x14ac:dyDescent="0.25">
      <c r="B1" s="228" t="s">
        <v>239</v>
      </c>
      <c r="C1" s="228"/>
      <c r="D1" s="228"/>
      <c r="E1" s="228"/>
      <c r="F1" s="228"/>
      <c r="G1" s="228"/>
      <c r="H1" s="228"/>
    </row>
    <row r="2" spans="2:8" x14ac:dyDescent="0.25">
      <c r="B2" s="229"/>
      <c r="C2" s="229"/>
      <c r="D2" s="229"/>
      <c r="E2" s="229"/>
      <c r="F2" s="229"/>
      <c r="G2" s="229"/>
      <c r="H2" s="229"/>
    </row>
    <row r="3" spans="2:8" x14ac:dyDescent="0.25">
      <c r="B3" s="10" t="s">
        <v>0</v>
      </c>
      <c r="C3" s="10" t="s">
        <v>71</v>
      </c>
      <c r="D3" s="10" t="s">
        <v>72</v>
      </c>
      <c r="E3" s="4" t="s">
        <v>73</v>
      </c>
      <c r="F3" s="10" t="s">
        <v>74</v>
      </c>
      <c r="G3" s="10" t="s">
        <v>75</v>
      </c>
      <c r="H3" s="10" t="s">
        <v>76</v>
      </c>
    </row>
    <row r="4" spans="2:8" ht="26.25" x14ac:dyDescent="0.25">
      <c r="B4" s="7">
        <v>1</v>
      </c>
      <c r="C4" s="9" t="s">
        <v>207</v>
      </c>
      <c r="D4" s="9">
        <v>18087783</v>
      </c>
      <c r="E4" s="5">
        <v>43770.40347222222</v>
      </c>
      <c r="F4" s="9" t="s">
        <v>140</v>
      </c>
      <c r="G4" s="9" t="s">
        <v>141</v>
      </c>
      <c r="H4" s="9" t="s">
        <v>142</v>
      </c>
    </row>
    <row r="5" spans="2:8" ht="26.25" x14ac:dyDescent="0.25">
      <c r="B5" s="7">
        <v>2</v>
      </c>
      <c r="C5" s="9" t="s">
        <v>208</v>
      </c>
      <c r="D5" s="9">
        <v>19009021</v>
      </c>
      <c r="E5" s="5" t="s">
        <v>143</v>
      </c>
      <c r="F5" s="9" t="s">
        <v>109</v>
      </c>
      <c r="G5" s="9" t="s">
        <v>144</v>
      </c>
      <c r="H5" s="9" t="s">
        <v>142</v>
      </c>
    </row>
    <row r="6" spans="2:8" ht="26.25" x14ac:dyDescent="0.25">
      <c r="B6" s="7">
        <v>3</v>
      </c>
      <c r="C6" s="9" t="s">
        <v>122</v>
      </c>
      <c r="D6" s="9">
        <v>19009431</v>
      </c>
      <c r="E6" s="5" t="s">
        <v>145</v>
      </c>
      <c r="F6" s="9" t="s">
        <v>103</v>
      </c>
      <c r="G6" s="9" t="s">
        <v>146</v>
      </c>
      <c r="H6" s="9" t="s">
        <v>142</v>
      </c>
    </row>
    <row r="7" spans="2:8" ht="26.25" x14ac:dyDescent="0.25">
      <c r="B7" s="7">
        <v>4</v>
      </c>
      <c r="C7" s="9" t="s">
        <v>207</v>
      </c>
      <c r="D7" s="9">
        <v>18087783</v>
      </c>
      <c r="E7" s="5" t="s">
        <v>147</v>
      </c>
      <c r="F7" s="9" t="s">
        <v>148</v>
      </c>
      <c r="G7" s="9" t="s">
        <v>149</v>
      </c>
      <c r="H7" s="9" t="s">
        <v>142</v>
      </c>
    </row>
    <row r="8" spans="2:8" ht="26.25" x14ac:dyDescent="0.25">
      <c r="B8" s="7">
        <v>5</v>
      </c>
      <c r="C8" s="9" t="s">
        <v>209</v>
      </c>
      <c r="D8" s="9">
        <v>18021835</v>
      </c>
      <c r="E8" s="5" t="s">
        <v>152</v>
      </c>
      <c r="F8" s="9" t="s">
        <v>148</v>
      </c>
      <c r="G8" s="9" t="s">
        <v>149</v>
      </c>
      <c r="H8" s="9" t="s">
        <v>142</v>
      </c>
    </row>
    <row r="9" spans="2:8" ht="26.25" x14ac:dyDescent="0.25">
      <c r="B9" s="7">
        <v>6</v>
      </c>
      <c r="C9" s="9" t="s">
        <v>210</v>
      </c>
      <c r="D9" s="9">
        <v>18061738</v>
      </c>
      <c r="E9" s="5" t="s">
        <v>153</v>
      </c>
      <c r="F9" s="9" t="s">
        <v>154</v>
      </c>
      <c r="G9" s="9" t="s">
        <v>155</v>
      </c>
      <c r="H9" s="9" t="s">
        <v>142</v>
      </c>
    </row>
    <row r="10" spans="2:8" ht="26.25" x14ac:dyDescent="0.25">
      <c r="B10" s="7">
        <v>7</v>
      </c>
      <c r="C10" s="9" t="s">
        <v>211</v>
      </c>
      <c r="D10" s="9">
        <v>19056931</v>
      </c>
      <c r="E10" s="5" t="s">
        <v>156</v>
      </c>
      <c r="F10" s="9" t="s">
        <v>109</v>
      </c>
      <c r="G10" s="9" t="s">
        <v>144</v>
      </c>
      <c r="H10" s="9" t="s">
        <v>142</v>
      </c>
    </row>
    <row r="11" spans="2:8" ht="26.25" x14ac:dyDescent="0.25">
      <c r="B11" s="7">
        <v>8</v>
      </c>
      <c r="C11" s="9" t="s">
        <v>210</v>
      </c>
      <c r="D11" s="9">
        <v>18061738</v>
      </c>
      <c r="E11" s="5">
        <v>43473.536805555559</v>
      </c>
      <c r="F11" s="9" t="s">
        <v>157</v>
      </c>
      <c r="G11" s="9" t="s">
        <v>158</v>
      </c>
      <c r="H11" s="9" t="s">
        <v>150</v>
      </c>
    </row>
    <row r="12" spans="2:8" ht="26.25" x14ac:dyDescent="0.25">
      <c r="B12" s="7">
        <v>9</v>
      </c>
      <c r="C12" s="9" t="s">
        <v>212</v>
      </c>
      <c r="D12" s="9">
        <v>19067334</v>
      </c>
      <c r="E12" s="5">
        <v>43473.674305555556</v>
      </c>
      <c r="F12" s="9" t="s">
        <v>109</v>
      </c>
      <c r="G12" s="9" t="s">
        <v>159</v>
      </c>
      <c r="H12" s="9" t="s">
        <v>142</v>
      </c>
    </row>
    <row r="13" spans="2:8" ht="26.25" x14ac:dyDescent="0.25">
      <c r="B13" s="7">
        <v>10</v>
      </c>
      <c r="C13" s="9" t="s">
        <v>122</v>
      </c>
      <c r="D13" s="9">
        <v>19009431</v>
      </c>
      <c r="E13" s="5">
        <v>43473.718055555553</v>
      </c>
      <c r="F13" s="9" t="s">
        <v>87</v>
      </c>
      <c r="G13" s="9" t="s">
        <v>101</v>
      </c>
      <c r="H13" s="9" t="s">
        <v>142</v>
      </c>
    </row>
    <row r="14" spans="2:8" ht="26.25" x14ac:dyDescent="0.25">
      <c r="B14" s="7">
        <v>11</v>
      </c>
      <c r="C14" s="9" t="s">
        <v>213</v>
      </c>
      <c r="D14" s="9">
        <v>18113718</v>
      </c>
      <c r="E14" s="5">
        <v>43624.616666666669</v>
      </c>
      <c r="F14" s="9" t="s">
        <v>160</v>
      </c>
      <c r="G14" s="9" t="s">
        <v>161</v>
      </c>
      <c r="H14" s="9" t="s">
        <v>150</v>
      </c>
    </row>
    <row r="15" spans="2:8" ht="26.25" x14ac:dyDescent="0.25">
      <c r="B15" s="7">
        <v>12</v>
      </c>
      <c r="C15" s="9" t="s">
        <v>214</v>
      </c>
      <c r="D15" s="9">
        <v>19078253</v>
      </c>
      <c r="E15" s="5" t="s">
        <v>162</v>
      </c>
      <c r="F15" s="9" t="s">
        <v>109</v>
      </c>
      <c r="G15" s="9" t="s">
        <v>163</v>
      </c>
      <c r="H15" s="9" t="s">
        <v>142</v>
      </c>
    </row>
    <row r="16" spans="2:8" ht="26.25" x14ac:dyDescent="0.25">
      <c r="B16" s="7">
        <v>13</v>
      </c>
      <c r="C16" s="9" t="s">
        <v>215</v>
      </c>
      <c r="D16" s="9">
        <v>19082815</v>
      </c>
      <c r="E16" s="5">
        <v>43594.406944444447</v>
      </c>
      <c r="F16" s="9" t="s">
        <v>148</v>
      </c>
      <c r="G16" s="9" t="s">
        <v>149</v>
      </c>
      <c r="H16" s="9" t="s">
        <v>151</v>
      </c>
    </row>
    <row r="17" spans="2:8" ht="26.25" x14ac:dyDescent="0.25">
      <c r="B17" s="7">
        <v>14</v>
      </c>
      <c r="C17" s="9" t="s">
        <v>216</v>
      </c>
      <c r="D17" s="9">
        <v>18050535</v>
      </c>
      <c r="E17" s="5" t="s">
        <v>164</v>
      </c>
      <c r="F17" s="9" t="s">
        <v>87</v>
      </c>
      <c r="G17" s="9" t="s">
        <v>165</v>
      </c>
      <c r="H17" s="9" t="s">
        <v>142</v>
      </c>
    </row>
    <row r="18" spans="2:8" ht="26.25" x14ac:dyDescent="0.25">
      <c r="B18" s="7">
        <v>15</v>
      </c>
      <c r="C18" s="9" t="s">
        <v>102</v>
      </c>
      <c r="D18" s="9">
        <v>19087719</v>
      </c>
      <c r="E18" s="5">
        <v>43475.429166666669</v>
      </c>
      <c r="F18" s="9" t="s">
        <v>166</v>
      </c>
      <c r="G18" s="9" t="s">
        <v>167</v>
      </c>
      <c r="H18" s="9" t="s">
        <v>142</v>
      </c>
    </row>
    <row r="19" spans="2:8" ht="39" x14ac:dyDescent="0.25">
      <c r="B19" s="7">
        <v>16</v>
      </c>
      <c r="C19" s="9" t="s">
        <v>217</v>
      </c>
      <c r="D19" s="9">
        <v>19097920</v>
      </c>
      <c r="E19" s="5">
        <v>43718.616666666669</v>
      </c>
      <c r="F19" s="9" t="s">
        <v>109</v>
      </c>
      <c r="G19" s="9" t="s">
        <v>144</v>
      </c>
      <c r="H19" s="9" t="s">
        <v>111</v>
      </c>
    </row>
    <row r="20" spans="2:8" ht="26.25" x14ac:dyDescent="0.25">
      <c r="B20" s="7">
        <v>17</v>
      </c>
      <c r="C20" s="9" t="s">
        <v>207</v>
      </c>
      <c r="D20" s="9">
        <v>18087783</v>
      </c>
      <c r="E20" s="5" t="s">
        <v>168</v>
      </c>
      <c r="F20" s="9" t="s">
        <v>148</v>
      </c>
      <c r="G20" s="9" t="s">
        <v>149</v>
      </c>
      <c r="H20" s="9" t="s">
        <v>142</v>
      </c>
    </row>
    <row r="21" spans="2:8" ht="26.25" x14ac:dyDescent="0.25">
      <c r="B21" s="7">
        <v>18</v>
      </c>
      <c r="C21" s="9" t="s">
        <v>218</v>
      </c>
      <c r="D21" s="9">
        <v>19101180</v>
      </c>
      <c r="E21" s="5" t="s">
        <v>169</v>
      </c>
      <c r="F21" s="9" t="s">
        <v>170</v>
      </c>
      <c r="G21" s="9" t="s">
        <v>171</v>
      </c>
      <c r="H21" s="9" t="s">
        <v>151</v>
      </c>
    </row>
    <row r="22" spans="2:8" ht="26.25" x14ac:dyDescent="0.25">
      <c r="B22" s="7">
        <v>19</v>
      </c>
      <c r="C22" s="9" t="s">
        <v>219</v>
      </c>
      <c r="D22" s="9">
        <v>18111108</v>
      </c>
      <c r="E22" s="5" t="s">
        <v>172</v>
      </c>
      <c r="F22" s="9" t="s">
        <v>173</v>
      </c>
      <c r="G22" s="9" t="s">
        <v>174</v>
      </c>
      <c r="H22" s="9" t="s">
        <v>142</v>
      </c>
    </row>
    <row r="23" spans="2:8" ht="26.25" x14ac:dyDescent="0.25">
      <c r="B23" s="7">
        <v>20</v>
      </c>
      <c r="C23" s="9" t="s">
        <v>220</v>
      </c>
      <c r="D23" s="9">
        <v>19104908</v>
      </c>
      <c r="E23" s="5" t="s">
        <v>175</v>
      </c>
      <c r="F23" s="9" t="s">
        <v>98</v>
      </c>
      <c r="G23" s="9" t="s">
        <v>99</v>
      </c>
      <c r="H23" s="9" t="s">
        <v>80</v>
      </c>
    </row>
    <row r="24" spans="2:8" ht="39" x14ac:dyDescent="0.25">
      <c r="B24" s="7">
        <v>21</v>
      </c>
      <c r="C24" s="9" t="s">
        <v>221</v>
      </c>
      <c r="D24" s="9">
        <v>19035425</v>
      </c>
      <c r="E24" s="5">
        <v>43596.552083333336</v>
      </c>
      <c r="F24" s="9" t="s">
        <v>176</v>
      </c>
      <c r="G24" s="9" t="s">
        <v>177</v>
      </c>
      <c r="H24" s="9" t="s">
        <v>178</v>
      </c>
    </row>
    <row r="25" spans="2:8" ht="39" x14ac:dyDescent="0.25">
      <c r="B25" s="7">
        <v>22</v>
      </c>
      <c r="C25" s="9" t="s">
        <v>222</v>
      </c>
      <c r="D25" s="9">
        <v>19111147</v>
      </c>
      <c r="E25" s="5">
        <v>43596.606249999997</v>
      </c>
      <c r="F25" s="9" t="s">
        <v>176</v>
      </c>
      <c r="G25" s="9" t="s">
        <v>179</v>
      </c>
      <c r="H25" s="9" t="s">
        <v>178</v>
      </c>
    </row>
    <row r="26" spans="2:8" ht="26.25" x14ac:dyDescent="0.25">
      <c r="B26" s="7">
        <v>23</v>
      </c>
      <c r="C26" s="9" t="s">
        <v>223</v>
      </c>
      <c r="D26" s="9">
        <v>18066347</v>
      </c>
      <c r="E26" s="5">
        <v>43596.645138888889</v>
      </c>
      <c r="F26" s="9" t="s">
        <v>180</v>
      </c>
      <c r="G26" s="9" t="s">
        <v>181</v>
      </c>
      <c r="H26" s="9" t="s">
        <v>150</v>
      </c>
    </row>
    <row r="27" spans="2:8" ht="26.25" x14ac:dyDescent="0.25">
      <c r="B27" s="7">
        <v>24</v>
      </c>
      <c r="C27" s="9" t="s">
        <v>224</v>
      </c>
      <c r="D27" s="9">
        <v>18069443</v>
      </c>
      <c r="E27" s="5">
        <v>43596.712500000001</v>
      </c>
      <c r="F27" s="9" t="s">
        <v>180</v>
      </c>
      <c r="G27" s="9" t="s">
        <v>181</v>
      </c>
      <c r="H27" s="9" t="s">
        <v>150</v>
      </c>
    </row>
    <row r="28" spans="2:8" ht="39" x14ac:dyDescent="0.25">
      <c r="B28" s="7">
        <v>25</v>
      </c>
      <c r="C28" s="9" t="s">
        <v>225</v>
      </c>
      <c r="D28" s="9">
        <v>19109101</v>
      </c>
      <c r="E28" s="5">
        <v>43627.42083333333</v>
      </c>
      <c r="F28" s="9" t="s">
        <v>182</v>
      </c>
      <c r="G28" s="9" t="s">
        <v>183</v>
      </c>
      <c r="H28" s="9" t="s">
        <v>178</v>
      </c>
    </row>
    <row r="29" spans="2:8" ht="26.25" x14ac:dyDescent="0.25">
      <c r="B29" s="7">
        <v>26</v>
      </c>
      <c r="C29" s="9" t="s">
        <v>226</v>
      </c>
      <c r="D29" s="9">
        <v>18069370</v>
      </c>
      <c r="E29" s="5">
        <v>43627.48333333333</v>
      </c>
      <c r="F29" s="9" t="s">
        <v>180</v>
      </c>
      <c r="G29" s="9" t="s">
        <v>181</v>
      </c>
      <c r="H29" s="9" t="s">
        <v>150</v>
      </c>
    </row>
    <row r="30" spans="2:8" ht="26.25" x14ac:dyDescent="0.25">
      <c r="B30" s="7">
        <v>27</v>
      </c>
      <c r="C30" s="9" t="s">
        <v>227</v>
      </c>
      <c r="D30" s="9">
        <v>18058516</v>
      </c>
      <c r="E30" s="5">
        <v>43627.554166666669</v>
      </c>
      <c r="F30" s="9" t="s">
        <v>184</v>
      </c>
      <c r="G30" s="9" t="s">
        <v>185</v>
      </c>
      <c r="H30" s="9" t="s">
        <v>150</v>
      </c>
    </row>
    <row r="31" spans="2:8" ht="26.25" x14ac:dyDescent="0.25">
      <c r="B31" s="7">
        <v>28</v>
      </c>
      <c r="C31" s="9" t="s">
        <v>228</v>
      </c>
      <c r="D31" s="9">
        <v>19051084</v>
      </c>
      <c r="E31" s="5">
        <v>43627.629861111112</v>
      </c>
      <c r="F31" s="9" t="s">
        <v>184</v>
      </c>
      <c r="G31" s="9" t="s">
        <v>186</v>
      </c>
      <c r="H31" s="9" t="s">
        <v>150</v>
      </c>
    </row>
    <row r="32" spans="2:8" ht="26.25" x14ac:dyDescent="0.25">
      <c r="B32" s="7">
        <v>29</v>
      </c>
      <c r="C32" s="9" t="s">
        <v>229</v>
      </c>
      <c r="D32" s="9">
        <v>17077991</v>
      </c>
      <c r="E32" s="5">
        <v>43688.540972222225</v>
      </c>
      <c r="F32" s="9" t="s">
        <v>184</v>
      </c>
      <c r="G32" s="9" t="s">
        <v>186</v>
      </c>
      <c r="H32" s="9" t="s">
        <v>150</v>
      </c>
    </row>
    <row r="33" spans="2:8" ht="26.25" x14ac:dyDescent="0.25">
      <c r="B33" s="7">
        <v>30</v>
      </c>
      <c r="C33" s="9" t="s">
        <v>230</v>
      </c>
      <c r="D33" s="9">
        <v>19080741</v>
      </c>
      <c r="E33" s="5">
        <v>43688.545138888891</v>
      </c>
      <c r="F33" s="9" t="s">
        <v>180</v>
      </c>
      <c r="G33" s="9" t="s">
        <v>181</v>
      </c>
      <c r="H33" s="9" t="s">
        <v>150</v>
      </c>
    </row>
    <row r="34" spans="2:8" ht="39" x14ac:dyDescent="0.25">
      <c r="B34" s="7">
        <v>31</v>
      </c>
      <c r="C34" s="9" t="s">
        <v>231</v>
      </c>
      <c r="D34" s="9">
        <v>18040895</v>
      </c>
      <c r="E34" s="5">
        <v>43780.454861111109</v>
      </c>
      <c r="F34" s="9" t="s">
        <v>187</v>
      </c>
      <c r="G34" s="9" t="s">
        <v>188</v>
      </c>
      <c r="H34" s="9" t="s">
        <v>178</v>
      </c>
    </row>
    <row r="35" spans="2:8" ht="26.25" x14ac:dyDescent="0.25">
      <c r="B35" s="7">
        <v>32</v>
      </c>
      <c r="C35" s="9" t="s">
        <v>232</v>
      </c>
      <c r="D35" s="9">
        <v>19081975</v>
      </c>
      <c r="E35" s="5" t="s">
        <v>189</v>
      </c>
      <c r="F35" s="8"/>
      <c r="G35" s="8"/>
      <c r="H35" s="9" t="s">
        <v>190</v>
      </c>
    </row>
    <row r="36" spans="2:8" ht="26.25" x14ac:dyDescent="0.25">
      <c r="B36" s="7">
        <v>33</v>
      </c>
      <c r="C36" s="9" t="s">
        <v>233</v>
      </c>
      <c r="D36" s="9">
        <v>19027023</v>
      </c>
      <c r="E36" s="5" t="s">
        <v>191</v>
      </c>
      <c r="F36" s="9" t="s">
        <v>192</v>
      </c>
      <c r="G36" s="9" t="s">
        <v>193</v>
      </c>
      <c r="H36" s="9" t="s">
        <v>190</v>
      </c>
    </row>
    <row r="37" spans="2:8" ht="26.25" x14ac:dyDescent="0.25">
      <c r="B37" s="7">
        <v>34</v>
      </c>
      <c r="C37" s="9" t="s">
        <v>234</v>
      </c>
      <c r="D37" s="9">
        <v>19110774</v>
      </c>
      <c r="E37" s="5" t="s">
        <v>194</v>
      </c>
      <c r="F37" s="9" t="s">
        <v>113</v>
      </c>
      <c r="G37" s="9" t="s">
        <v>195</v>
      </c>
      <c r="H37" s="9" t="s">
        <v>80</v>
      </c>
    </row>
    <row r="38" spans="2:8" ht="39" x14ac:dyDescent="0.25">
      <c r="B38" s="7">
        <v>35</v>
      </c>
      <c r="C38" s="9" t="s">
        <v>235</v>
      </c>
      <c r="D38" s="9">
        <v>19121494</v>
      </c>
      <c r="E38" s="5" t="s">
        <v>196</v>
      </c>
      <c r="F38" s="9" t="s">
        <v>109</v>
      </c>
      <c r="G38" s="9" t="s">
        <v>144</v>
      </c>
      <c r="H38" s="9" t="s">
        <v>111</v>
      </c>
    </row>
    <row r="39" spans="2:8" ht="26.25" x14ac:dyDescent="0.25">
      <c r="B39" s="7">
        <v>36</v>
      </c>
      <c r="C39" s="9" t="s">
        <v>211</v>
      </c>
      <c r="D39" s="9">
        <v>19056931</v>
      </c>
      <c r="E39" s="5">
        <v>43567.647916666669</v>
      </c>
      <c r="F39" s="9" t="s">
        <v>148</v>
      </c>
      <c r="G39" s="9" t="s">
        <v>149</v>
      </c>
      <c r="H39" s="9" t="s">
        <v>80</v>
      </c>
    </row>
    <row r="40" spans="2:8" ht="26.25" x14ac:dyDescent="0.25">
      <c r="B40" s="7">
        <v>37</v>
      </c>
      <c r="C40" s="9" t="s">
        <v>236</v>
      </c>
      <c r="D40" s="9">
        <v>18080538</v>
      </c>
      <c r="E40" s="5">
        <v>43628.517361111109</v>
      </c>
      <c r="F40" s="9" t="s">
        <v>180</v>
      </c>
      <c r="G40" s="9" t="s">
        <v>181</v>
      </c>
      <c r="H40" s="9" t="s">
        <v>150</v>
      </c>
    </row>
    <row r="41" spans="2:8" ht="26.25" x14ac:dyDescent="0.25">
      <c r="B41" s="7">
        <v>38</v>
      </c>
      <c r="C41" s="9" t="s">
        <v>132</v>
      </c>
      <c r="D41" s="9">
        <v>19124669</v>
      </c>
      <c r="E41" s="5" t="s">
        <v>197</v>
      </c>
      <c r="F41" s="9" t="s">
        <v>198</v>
      </c>
      <c r="G41" s="9" t="s">
        <v>199</v>
      </c>
      <c r="H41" s="9" t="s">
        <v>80</v>
      </c>
    </row>
    <row r="42" spans="2:8" ht="26.25" x14ac:dyDescent="0.25">
      <c r="B42" s="7">
        <v>39</v>
      </c>
      <c r="C42" s="9" t="s">
        <v>235</v>
      </c>
      <c r="D42" s="9">
        <v>19121494</v>
      </c>
      <c r="E42" s="5" t="s">
        <v>200</v>
      </c>
      <c r="F42" s="9" t="s">
        <v>201</v>
      </c>
      <c r="G42" s="9" t="s">
        <v>144</v>
      </c>
      <c r="H42" s="9" t="s">
        <v>80</v>
      </c>
    </row>
    <row r="43" spans="2:8" ht="26.25" x14ac:dyDescent="0.25">
      <c r="B43" s="7">
        <v>40</v>
      </c>
      <c r="C43" s="9" t="s">
        <v>237</v>
      </c>
      <c r="D43" s="9">
        <v>19125788</v>
      </c>
      <c r="E43" s="5" t="s">
        <v>202</v>
      </c>
      <c r="F43" s="9" t="s">
        <v>113</v>
      </c>
      <c r="G43" s="9" t="s">
        <v>195</v>
      </c>
      <c r="H43" s="9" t="s">
        <v>80</v>
      </c>
    </row>
    <row r="44" spans="2:8" ht="51.75" x14ac:dyDescent="0.25">
      <c r="B44" s="7">
        <v>41</v>
      </c>
      <c r="C44" s="9" t="s">
        <v>238</v>
      </c>
      <c r="D44" s="9">
        <v>19121355</v>
      </c>
      <c r="E44" s="5" t="s">
        <v>203</v>
      </c>
      <c r="F44" s="9" t="s">
        <v>204</v>
      </c>
      <c r="G44" s="9" t="s">
        <v>205</v>
      </c>
      <c r="H44" s="9" t="s">
        <v>206</v>
      </c>
    </row>
  </sheetData>
  <mergeCells count="2">
    <mergeCell ref="B1:H1"/>
    <mergeCell ref="B2:H2"/>
  </mergeCells>
  <pageMargins left="0.25" right="0.25" top="0.75" bottom="0.75" header="0.3" footer="0.3"/>
  <pageSetup paperSize="9" scale="93"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 quý 2 2020 ngoai than k (2</vt:lpstr>
      <vt:lpstr>Sheet7</vt:lpstr>
      <vt:lpstr>DSA Q2-2020</vt:lpstr>
      <vt:lpstr>DSA NĂM 2019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BVND-HCM</cp:lastModifiedBy>
  <cp:lastPrinted>2020-09-03T07:01:43Z</cp:lastPrinted>
  <dcterms:created xsi:type="dcterms:W3CDTF">2019-04-04T06:33:31Z</dcterms:created>
  <dcterms:modified xsi:type="dcterms:W3CDTF">2020-09-03T07:02:19Z</dcterms:modified>
</cp:coreProperties>
</file>