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</sheets>
  <definedNames>
    <definedName hidden="1" localSheetId="0" name="_xlnm._FilterDatabase">TestCases!$A$12:$O$15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true:
Components or sub-product. For example V1 consists of V1Core, V1Web, V1Mobile, V1MobileMediator. Input "All" if the case does not belong to any component.</t>
      </text>
    </comment>
    <comment authorId="0" ref="B12">
      <text>
        <t xml:space="preserve">true:
Feature and subfeature that this case support. Multiple feature - subfeature can be enter in a case seprate by line. The string " - " must be placed between feature and subfeature, e.g., "Feature - SubFeature" </t>
      </text>
    </comment>
    <comment authorId="0" ref="C12">
      <text>
        <t xml:space="preserve">true:
</t>
      </text>
    </comment>
    <comment authorId="0" ref="J12">
      <text>
        <t xml:space="preserve">true:
ready - this case is ready to be run
not_ready - this case is not ready to be run
regression - this case is in regression test set
mock - this case will be run againts mockup data
needmock - this case requires mockup data but not implemented yet
for_test - this case is used for some specific testing and should not be used officially.
win_only - this case can be run in windows machine only
linux_only - this case can be run in linux only </t>
      </text>
    </comment>
    <comment authorId="0" ref="K12">
      <text>
        <t xml:space="preserve">panuwat.sirirak:
High
Medium
Low</t>
      </text>
    </comment>
    <comment authorId="0" ref="L12">
      <text>
        <t xml:space="preserve">panuwat.sirirak:
Yes,Automated = This case already support automation.
Automatable = This case can be automated but not implemented yet.
No, Manual = This case must be executed manually.
</t>
      </text>
    </comment>
  </commentList>
</comments>
</file>

<file path=xl/sharedStrings.xml><?xml version="1.0" encoding="utf-8"?>
<sst xmlns="http://schemas.openxmlformats.org/spreadsheetml/2006/main" count="75" uniqueCount="52">
  <si>
    <t>Created by  :</t>
  </si>
  <si>
    <t>Total Case :</t>
  </si>
  <si>
    <t xml:space="preserve"> </t>
  </si>
  <si>
    <t>Active :</t>
  </si>
  <si>
    <t>Reference BRD Ver. :</t>
  </si>
  <si>
    <t>Inactive :</t>
  </si>
  <si>
    <t xml:space="preserve"> Start testing date : </t>
  </si>
  <si>
    <t>Automated :</t>
  </si>
  <si>
    <t>Reference HLDS. :</t>
  </si>
  <si>
    <t>Automatable</t>
  </si>
  <si>
    <t>Finish testing date :</t>
  </si>
  <si>
    <t>Manual</t>
  </si>
  <si>
    <t>Automated Regression:</t>
  </si>
  <si>
    <t>Manual Regression:</t>
  </si>
  <si>
    <t>Automatable Regression:</t>
  </si>
  <si>
    <t>Component</t>
  </si>
  <si>
    <t>Features</t>
  </si>
  <si>
    <t>Test Case ID</t>
  </si>
  <si>
    <t>Name</t>
  </si>
  <si>
    <t>Objective</t>
  </si>
  <si>
    <t>Test Data</t>
  </si>
  <si>
    <t>Prerequisite</t>
  </si>
  <si>
    <t>Test Steps</t>
  </si>
  <si>
    <t>Expected Result</t>
  </si>
  <si>
    <t>Tags</t>
  </si>
  <si>
    <t>Priority</t>
  </si>
  <si>
    <t>Automation status</t>
  </si>
  <si>
    <t>Active?</t>
  </si>
  <si>
    <t xml:space="preserve">Test Result
</t>
  </si>
  <si>
    <t>JIRA Number</t>
  </si>
  <si>
    <t>BE-UAA</t>
  </si>
  <si>
    <t>CalculateTransaction - RedeemTransaction</t>
  </si>
  <si>
    <t>TC_O2O_00133</t>
  </si>
  <si>
    <t>[DB] [Revenue] Every 30 minutes based on the server time, Revenue will be re-calculated</t>
  </si>
  <si>
    <t>Verify revenue calculation</t>
  </si>
  <si>
    <t>- Connect to DB using: 
Host: o2o-staging-merchant-db.cpmj36sbs5qx.ap-southeast-1.rds.amazonaws.com
UserName: o2oMerchantAdmin
Password: o2oStagingMerchantAdMIN</t>
  </si>
  <si>
    <t>1. View data:
DB: Merchant
Table: Summary
2. Observe the row which has "transaction_date" is today (E.g 2018-02-21)</t>
  </si>
  <si>
    <t>2. Data on the row is refreshed every 30 minutes</t>
  </si>
  <si>
    <t>O2O-201, Revenue Calculation, Smoke</t>
  </si>
  <si>
    <t>High</t>
  </si>
  <si>
    <t>Yes</t>
  </si>
  <si>
    <t>Passed</t>
  </si>
  <si>
    <t>TC_O2O_00134</t>
  </si>
  <si>
    <t>[DB] [Revenue] Verify the revenue data is calculated correctly and store in Merchant Service - Summary table</t>
  </si>
  <si>
    <t>1. Query transaction amount of charged transaction
select coalesce(sum(transaction_amount),0) from edc_transaction Where transaction_merchant_id = 1100001
And transaction_status = 'SUCCESS'
And transaction_action = 'CHARGE' 
And transaction_create_date &gt;= '2018-02-20 17:00:00'
And transaction_create_date &lt;= '2018-02-21 16:59:59';
2. Query transaction amount of cancel charged transaction
select coalesce(sum(transaction_amount),0) from edc_transaction Where transaction_merchant_id = 1100001
And transaction_status = 'SUCCESS'
And transaction_action = 'CANCEL_CHARGE' 
And transaction_create_date &gt;= '2018-02-20 17:00:00'
And transaction_create_date &lt;= '2018-02-21 16:59:59';
3. Calculate the revenue of 2018-02-21</t>
  </si>
  <si>
    <t>3. The revenue of 2018-02-21 = Step 1 result - Step 2 result</t>
  </si>
  <si>
    <t>[API] [Revenue] Verify API returns correct revenue for a duration of time</t>
  </si>
  <si>
    <t>Verify API uses to retrieve revenue</t>
  </si>
  <si>
    <t>1. Login with account: 0815555555/P@ssw0rd
2. Send request: http://o2o.wls-aws.com/merchant/api/merchants/13/summaries?startTransactionDate=2018-02-08T17:00:00.000Z&amp;endTransactionDate=2018-02-22T17:00:00.000Z</t>
  </si>
  <si>
    <t>2. Revenue of the dates between startTransactionDate=2018-02-08T17:00:00.000Z and endTransactionDate=2018-02-22T17:00:00.000Z are returned and matched with Merchant/Summary table</t>
  </si>
  <si>
    <t>Revenue Calculation, Smoke</t>
  </si>
  <si>
    <t>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</si>
</sst>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\ yyyy"/>
  </numFmts>
  <fonts count="10">
    <font>
      <sz val="10.0"/>
      <color rgb="FF000000"/>
      <name val="Arial"/>
    </font>
    <font>
      <sz val="10.0"/>
      <name val="Calibri"/>
    </font>
    <font>
      <sz val="10.0"/>
      <color rgb="FF000000"/>
      <name val="Calibri"/>
    </font>
    <font>
      <b/>
      <sz val="9.0"/>
      <name val="Calibri"/>
    </font>
    <font>
      <b/>
      <sz val="10.0"/>
      <name val="Calibri"/>
    </font>
    <font>
      <sz val="11.0"/>
      <color rgb="FF000000"/>
      <name val="Calibri"/>
    </font>
    <font>
      <color rgb="FF333333"/>
      <name val="Verdana"/>
    </font>
    <font>
      <name val="Calibri"/>
    </font>
    <font>
      <sz val="10.0"/>
      <color rgb="FF00B050"/>
      <name val="Calibri"/>
    </font>
    <font>
      <strike/>
      <sz val="10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E599"/>
        <bgColor rgb="FFFFE599"/>
      </patternFill>
    </fill>
    <fill>
      <patternFill patternType="solid">
        <fgColor rgb="FFC0C0C0"/>
        <bgColor rgb="FFC0C0C0"/>
      </patternFill>
    </fill>
    <fill>
      <patternFill patternType="solid">
        <fgColor rgb="FFB7E1CD"/>
        <bgColor rgb="FFB7E1CD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DFCFC"/>
        <bgColor rgb="FFFDFCFC"/>
      </patternFill>
    </fill>
  </fills>
  <borders count="8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vertical="top" wrapText="0"/>
    </xf>
    <xf borderId="1" fillId="2" fontId="1" numFmtId="164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1"/>
    </xf>
    <xf borderId="1" fillId="2" fontId="1" numFmtId="164" xfId="0" applyAlignment="1" applyBorder="1" applyFont="1" applyNumberFormat="1">
      <alignment shrinkToFit="0" vertical="top" wrapText="1"/>
    </xf>
    <xf borderId="1" fillId="2" fontId="1" numFmtId="164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3" fillId="2" fontId="3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shrinkToFit="0" wrapText="1"/>
    </xf>
    <xf borderId="3" fillId="2" fontId="3" numFmtId="0" xfId="0" applyAlignment="1" applyBorder="1" applyFont="1">
      <alignment horizontal="right" shrinkToFit="0" vertical="top" wrapText="1"/>
    </xf>
    <xf borderId="4" fillId="2" fontId="3" numFmtId="0" xfId="0" applyAlignment="1" applyBorder="1" applyFont="1">
      <alignment horizontal="center" shrinkToFit="0" vertical="top" wrapText="1"/>
    </xf>
    <xf borderId="1" fillId="2" fontId="3" numFmtId="0" xfId="0" applyAlignment="1" applyBorder="1" applyFont="1">
      <alignment horizontal="right" shrinkToFit="0" vertical="top" wrapText="1"/>
    </xf>
    <xf borderId="1" fillId="2" fontId="1" numFmtId="0" xfId="0" applyAlignment="1" applyBorder="1" applyFont="1">
      <alignment shrinkToFit="0" vertical="top" wrapText="1"/>
    </xf>
    <xf borderId="1" fillId="2" fontId="3" numFmtId="0" xfId="0" applyAlignment="1" applyBorder="1" applyFont="1">
      <alignment horizontal="center" shrinkToFit="0" vertical="top" wrapText="1"/>
    </xf>
    <xf borderId="4" fillId="2" fontId="3" numFmtId="14" xfId="0" applyAlignment="1" applyBorder="1" applyFont="1" applyNumberFormat="1">
      <alignment horizontal="center" shrinkToFit="0" vertical="top" wrapText="1"/>
    </xf>
    <xf borderId="5" fillId="3" fontId="4" numFmtId="0" xfId="0" applyAlignment="1" applyBorder="1" applyFill="1" applyFont="1">
      <alignment horizontal="center" shrinkToFit="0" wrapText="1"/>
    </xf>
    <xf borderId="2" fillId="2" fontId="1" numFmtId="14" xfId="0" applyAlignment="1" applyBorder="1" applyFont="1" applyNumberFormat="1">
      <alignment shrinkToFit="0" wrapText="1"/>
    </xf>
    <xf borderId="1" fillId="2" fontId="3" numFmtId="0" xfId="0" applyAlignment="1" applyBorder="1" applyFont="1">
      <alignment horizontal="right" shrinkToFit="0" wrapText="1"/>
    </xf>
    <xf borderId="1" fillId="2" fontId="1" numFmtId="14" xfId="0" applyAlignment="1" applyBorder="1" applyFont="1" applyNumberFormat="1">
      <alignment shrinkToFit="0" wrapText="1"/>
    </xf>
    <xf borderId="1" fillId="3" fontId="4" numFmtId="0" xfId="0" applyAlignment="1" applyBorder="1" applyFont="1">
      <alignment horizontal="right" shrinkToFit="0" wrapText="1"/>
    </xf>
    <xf borderId="2" fillId="2" fontId="1" numFmtId="0" xfId="0" applyAlignment="1" applyBorder="1" applyFont="1">
      <alignment shrinkToFit="0" wrapText="0"/>
    </xf>
    <xf borderId="2" fillId="2" fontId="1" numFmtId="0" xfId="0" applyAlignment="1" applyBorder="1" applyFont="1">
      <alignment shrinkToFit="0" vertical="top" wrapText="0"/>
    </xf>
    <xf borderId="2" fillId="2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wrapText="0"/>
    </xf>
    <xf borderId="6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vertical="top" wrapText="0"/>
    </xf>
    <xf borderId="6" fillId="0" fontId="1" numFmtId="164" xfId="0" applyAlignment="1" applyBorder="1" applyFont="1" applyNumberFormat="1">
      <alignment shrinkToFit="0" wrapText="1"/>
    </xf>
    <xf borderId="6" fillId="0" fontId="1" numFmtId="0" xfId="0" applyAlignment="1" applyBorder="1" applyFont="1">
      <alignment shrinkToFit="0" vertical="top" wrapText="1"/>
    </xf>
    <xf borderId="6" fillId="0" fontId="1" numFmtId="164" xfId="0" applyAlignment="1" applyBorder="1" applyFont="1" applyNumberFormat="1">
      <alignment shrinkToFit="0" wrapText="0"/>
    </xf>
    <xf borderId="7" fillId="4" fontId="4" numFmtId="0" xfId="0" applyAlignment="1" applyBorder="1" applyFill="1" applyFont="1">
      <alignment horizontal="center" shrinkToFit="0" vertical="top" wrapText="1"/>
    </xf>
    <xf borderId="3" fillId="4" fontId="4" numFmtId="0" xfId="0" applyAlignment="1" applyBorder="1" applyFont="1">
      <alignment horizontal="center" shrinkToFit="0" vertical="top" wrapText="1"/>
    </xf>
    <xf borderId="3" fillId="4" fontId="4" numFmtId="164" xfId="0" applyAlignment="1" applyBorder="1" applyFont="1" applyNumberFormat="1">
      <alignment horizontal="center" shrinkToFit="0" vertical="top" wrapText="1"/>
    </xf>
    <xf borderId="1" fillId="5" fontId="4" numFmtId="0" xfId="0" applyAlignment="1" applyBorder="1" applyFill="1" applyFont="1">
      <alignment horizontal="center" shrinkToFit="0" vertical="top" wrapText="1"/>
    </xf>
    <xf borderId="3" fillId="6" fontId="4" numFmtId="164" xfId="0" applyAlignment="1" applyBorder="1" applyFill="1" applyFont="1" applyNumberFormat="1">
      <alignment horizontal="center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5" fillId="7" fontId="5" numFmtId="0" xfId="0" applyAlignment="1" applyBorder="1" applyFill="1" applyFont="1">
      <alignment horizontal="center" shrinkToFit="0" vertical="center" wrapText="1"/>
    </xf>
    <xf borderId="5" fillId="0" fontId="1" numFmtId="49" xfId="0" applyAlignment="1" applyBorder="1" applyFont="1" applyNumberFormat="1">
      <alignment horizontal="center" readingOrder="0" shrinkToFit="0" vertical="top" wrapText="1"/>
    </xf>
    <xf borderId="0" fillId="8" fontId="6" numFmtId="49" xfId="0" applyAlignment="1" applyFill="1" applyFont="1" applyNumberFormat="1">
      <alignment readingOrder="0"/>
    </xf>
    <xf borderId="5" fillId="0" fontId="1" numFmtId="49" xfId="0" applyAlignment="1" applyBorder="1" applyFont="1" applyNumberFormat="1">
      <alignment horizontal="left" readingOrder="0" shrinkToFit="0" vertical="top" wrapText="1"/>
    </xf>
    <xf borderId="5" fillId="0" fontId="1" numFmtId="49" xfId="0" applyAlignment="1" applyBorder="1" applyFont="1" applyNumberFormat="1">
      <alignment shrinkToFit="0" vertical="top" wrapText="1"/>
    </xf>
    <xf borderId="5" fillId="0" fontId="1" numFmtId="49" xfId="0" applyAlignment="1" applyBorder="1" applyFont="1" applyNumberFormat="1">
      <alignment readingOrder="0" shrinkToFit="0" vertical="top" wrapText="1"/>
    </xf>
    <xf borderId="5" fillId="0" fontId="7" numFmtId="49" xfId="0" applyAlignment="1" applyBorder="1" applyFont="1" applyNumberFormat="1">
      <alignment horizontal="center" readingOrder="0" shrinkToFit="0" vertical="top" wrapText="1"/>
    </xf>
    <xf borderId="5" fillId="0" fontId="8" numFmtId="49" xfId="0" applyAlignment="1" applyBorder="1" applyFont="1" applyNumberFormat="1">
      <alignment horizontal="center" readingOrder="0" shrinkToFit="0" vertical="top" wrapText="1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16.43"/>
    <col customWidth="1" min="2" max="2" width="20.14"/>
    <col customWidth="1" min="3" max="3" width="17.14"/>
    <col customWidth="1" min="4" max="4" width="49.29"/>
    <col customWidth="1" min="5" max="5" width="36.57"/>
    <col customWidth="1" min="6" max="6" width="16.14"/>
    <col customWidth="1" min="7" max="7" width="33.71"/>
    <col customWidth="1" min="8" max="8" width="45.57"/>
    <col customWidth="1" min="9" max="9" width="60.0"/>
    <col customWidth="1" min="10" max="10" width="29.57"/>
    <col customWidth="1" min="11" max="14" width="14.43"/>
    <col customWidth="1" min="15" max="15" width="26.71"/>
    <col customWidth="1" min="16" max="16" width="21.0"/>
    <col customWidth="1" min="17" max="25" width="14.43"/>
  </cols>
  <sheetData>
    <row r="1" ht="15.75" customHeight="1">
      <c r="A1" s="1"/>
      <c r="B1" s="2"/>
      <c r="C1" s="3"/>
      <c r="D1" s="4"/>
      <c r="E1" s="2"/>
      <c r="F1" s="5"/>
      <c r="G1" s="5"/>
      <c r="H1" s="5"/>
      <c r="I1" s="4"/>
      <c r="J1" s="6"/>
      <c r="K1" s="7"/>
      <c r="L1" s="7"/>
      <c r="M1" s="7"/>
      <c r="N1" s="1"/>
      <c r="O1" s="1"/>
      <c r="P1" s="1"/>
      <c r="Q1" s="8"/>
      <c r="R1" s="9"/>
      <c r="S1" s="9"/>
      <c r="T1" s="9"/>
      <c r="U1" s="9"/>
      <c r="V1" s="9"/>
      <c r="W1" s="9"/>
      <c r="X1" s="9"/>
      <c r="Y1" s="9"/>
    </row>
    <row r="2" ht="15.75" customHeight="1">
      <c r="A2" s="10" t="s">
        <v>0</v>
      </c>
      <c r="B2" s="11"/>
      <c r="C2" s="3"/>
      <c r="D2" s="12" t="s">
        <v>1</v>
      </c>
      <c r="E2" s="13">
        <f>SUM(E3,E4)</f>
        <v>0</v>
      </c>
      <c r="F2" s="1"/>
      <c r="G2" s="5"/>
      <c r="H2" s="5"/>
      <c r="I2" s="14" t="s">
        <v>2</v>
      </c>
      <c r="J2" s="15"/>
      <c r="K2" s="16" t="s">
        <v>2</v>
      </c>
      <c r="L2" s="16" t="s">
        <v>2</v>
      </c>
      <c r="M2" s="1"/>
      <c r="N2" s="1"/>
      <c r="O2" s="1"/>
      <c r="P2" s="1"/>
      <c r="Q2" s="8"/>
      <c r="R2" s="9"/>
      <c r="S2" s="9"/>
      <c r="T2" s="9"/>
      <c r="U2" s="9"/>
      <c r="V2" s="9"/>
      <c r="W2" s="9"/>
      <c r="X2" s="9"/>
      <c r="Y2" s="9"/>
    </row>
    <row r="3" ht="15.75" customHeight="1">
      <c r="A3" s="1"/>
      <c r="B3" s="2"/>
      <c r="C3" s="3"/>
      <c r="D3" s="12" t="s">
        <v>3</v>
      </c>
      <c r="E3" s="13">
        <f>COUNTIF(M12:M3663,"Active")</f>
        <v>0</v>
      </c>
      <c r="F3" s="1"/>
      <c r="G3" s="5"/>
      <c r="H3" s="2"/>
      <c r="I3" s="5"/>
      <c r="J3" s="15"/>
      <c r="K3" s="1"/>
      <c r="L3" s="1"/>
      <c r="M3" s="1"/>
      <c r="N3" s="1"/>
      <c r="O3" s="1"/>
      <c r="P3" s="1"/>
      <c r="Q3" s="8"/>
      <c r="R3" s="9"/>
      <c r="S3" s="9"/>
      <c r="T3" s="9"/>
      <c r="U3" s="9"/>
      <c r="V3" s="9"/>
      <c r="W3" s="9"/>
      <c r="X3" s="9"/>
      <c r="Y3" s="9"/>
    </row>
    <row r="4" ht="15.75" customHeight="1">
      <c r="A4" s="10" t="s">
        <v>4</v>
      </c>
      <c r="B4" s="11"/>
      <c r="C4" s="3"/>
      <c r="D4" s="12" t="s">
        <v>5</v>
      </c>
      <c r="E4" s="10">
        <f>COUNTIF(M12:M3663,"No")</f>
        <v>0</v>
      </c>
      <c r="F4" s="1"/>
      <c r="G4" s="12" t="s">
        <v>6</v>
      </c>
      <c r="H4" s="17"/>
      <c r="I4" s="14" t="s">
        <v>2</v>
      </c>
      <c r="J4" s="15"/>
      <c r="K4" s="16" t="s">
        <v>2</v>
      </c>
      <c r="L4" s="16" t="s">
        <v>2</v>
      </c>
      <c r="M4" s="1"/>
      <c r="N4" s="1"/>
      <c r="O4" s="1"/>
      <c r="P4" s="1"/>
      <c r="Q4" s="8"/>
      <c r="R4" s="9"/>
      <c r="S4" s="9"/>
      <c r="T4" s="9"/>
      <c r="U4" s="9"/>
      <c r="V4" s="9"/>
      <c r="W4" s="9"/>
      <c r="X4" s="9"/>
      <c r="Y4" s="9"/>
    </row>
    <row r="5" ht="15.75" customHeight="1">
      <c r="A5" s="1"/>
      <c r="B5" s="2"/>
      <c r="C5" s="3"/>
      <c r="D5" s="14" t="s">
        <v>7</v>
      </c>
      <c r="E5" s="18">
        <f>COUNTIFS(L12:L2672,"Automated",M12:M2672,"Active")</f>
        <v>0</v>
      </c>
      <c r="F5" s="1"/>
      <c r="G5" s="5"/>
      <c r="H5" s="19"/>
      <c r="I5" s="5"/>
      <c r="J5" s="15"/>
      <c r="K5" s="1"/>
      <c r="L5" s="1"/>
      <c r="M5" s="1"/>
      <c r="N5" s="1"/>
      <c r="O5" s="1"/>
      <c r="P5" s="1"/>
      <c r="Q5" s="8"/>
      <c r="R5" s="9"/>
      <c r="S5" s="9"/>
      <c r="T5" s="9"/>
      <c r="U5" s="9"/>
      <c r="V5" s="9"/>
      <c r="W5" s="9"/>
      <c r="X5" s="9"/>
      <c r="Y5" s="9"/>
    </row>
    <row r="6" ht="15.75" customHeight="1">
      <c r="A6" s="10" t="s">
        <v>8</v>
      </c>
      <c r="B6" s="11"/>
      <c r="C6" s="3"/>
      <c r="D6" s="20" t="s">
        <v>9</v>
      </c>
      <c r="E6" s="18">
        <f>COUNTIFS(L12:L2673,"Automatable",M12:M2673,"Active")</f>
        <v>0</v>
      </c>
      <c r="F6" s="1"/>
      <c r="G6" s="12" t="s">
        <v>10</v>
      </c>
      <c r="H6" s="17"/>
      <c r="I6" s="14" t="s">
        <v>2</v>
      </c>
      <c r="J6" s="15"/>
      <c r="K6" s="16" t="s">
        <v>2</v>
      </c>
      <c r="L6" s="16" t="s">
        <v>2</v>
      </c>
      <c r="M6" s="1"/>
      <c r="N6" s="1"/>
      <c r="O6" s="1"/>
      <c r="P6" s="1"/>
      <c r="Q6" s="8"/>
      <c r="R6" s="9"/>
      <c r="S6" s="9"/>
      <c r="T6" s="9"/>
      <c r="U6" s="9"/>
      <c r="V6" s="9"/>
      <c r="W6" s="9"/>
      <c r="X6" s="9"/>
      <c r="Y6" s="9"/>
    </row>
    <row r="7" ht="15.75" customHeight="1">
      <c r="A7" s="1"/>
      <c r="B7" s="5"/>
      <c r="C7" s="3"/>
      <c r="D7" s="20" t="s">
        <v>11</v>
      </c>
      <c r="E7" s="18">
        <f>COUNTIFS(L12:L2674,"Manual",M12:M2674,"Active")</f>
        <v>0</v>
      </c>
      <c r="F7" s="1"/>
      <c r="G7" s="5"/>
      <c r="H7" s="21"/>
      <c r="I7" s="5"/>
      <c r="J7" s="15"/>
      <c r="K7" s="1"/>
      <c r="L7" s="1"/>
      <c r="M7" s="1"/>
      <c r="N7" s="1"/>
      <c r="O7" s="1"/>
      <c r="P7" s="1"/>
      <c r="Q7" s="8"/>
      <c r="R7" s="9"/>
      <c r="S7" s="9"/>
      <c r="T7" s="9"/>
      <c r="U7" s="9"/>
      <c r="V7" s="9"/>
      <c r="W7" s="9"/>
      <c r="X7" s="9"/>
      <c r="Y7" s="9"/>
    </row>
    <row r="8" ht="15.75" customHeight="1">
      <c r="A8" s="1"/>
      <c r="B8" s="5"/>
      <c r="C8" s="3"/>
      <c r="D8" s="22" t="s">
        <v>12</v>
      </c>
      <c r="E8" s="18">
        <f>COUNTIFS(L12:L2675,"Automated",J12:J2675,"Regression",M12:M2675,"Active")</f>
        <v>0</v>
      </c>
      <c r="F8" s="1"/>
      <c r="G8" s="5"/>
      <c r="H8" s="5"/>
      <c r="I8" s="5"/>
      <c r="J8" s="15"/>
      <c r="K8" s="1"/>
      <c r="L8" s="1"/>
      <c r="M8" s="1"/>
      <c r="N8" s="1"/>
      <c r="O8" s="1"/>
      <c r="P8" s="1"/>
      <c r="Q8" s="8"/>
      <c r="R8" s="9"/>
      <c r="S8" s="9"/>
      <c r="T8" s="9"/>
      <c r="U8" s="9"/>
      <c r="V8" s="9"/>
      <c r="W8" s="9"/>
      <c r="X8" s="9"/>
      <c r="Y8" s="9"/>
    </row>
    <row r="9" ht="15.75" customHeight="1">
      <c r="A9" s="1"/>
      <c r="B9" s="5"/>
      <c r="C9" s="3"/>
      <c r="D9" s="22" t="s">
        <v>13</v>
      </c>
      <c r="E9" s="18">
        <f>COUNTIFS(L12:L2676,"Manual",J12:J2676,"Regression",M12:M2676,"Active")</f>
        <v>0</v>
      </c>
      <c r="F9" s="1"/>
      <c r="G9" s="5"/>
      <c r="H9" s="5"/>
      <c r="I9" s="5"/>
      <c r="J9" s="15"/>
      <c r="K9" s="1"/>
      <c r="L9" s="1"/>
      <c r="M9" s="1"/>
      <c r="N9" s="1"/>
      <c r="O9" s="1"/>
      <c r="P9" s="1"/>
      <c r="Q9" s="8"/>
      <c r="R9" s="9"/>
      <c r="S9" s="9"/>
      <c r="T9" s="9"/>
      <c r="U9" s="9"/>
      <c r="V9" s="9"/>
      <c r="W9" s="9"/>
      <c r="X9" s="9"/>
      <c r="Y9" s="9"/>
    </row>
    <row r="10" ht="15.75" customHeight="1">
      <c r="A10" s="23"/>
      <c r="B10" s="2"/>
      <c r="C10" s="24"/>
      <c r="D10" s="22" t="s">
        <v>14</v>
      </c>
      <c r="E10" s="18">
        <f>COUNTIFS(L12:L2677,"Automatable",J12:J2677,"Regression",M12:M2677,"Active")</f>
        <v>0</v>
      </c>
      <c r="F10" s="23"/>
      <c r="G10" s="2"/>
      <c r="H10" s="2"/>
      <c r="I10" s="2"/>
      <c r="J10" s="25"/>
      <c r="K10" s="23"/>
      <c r="L10" s="23"/>
      <c r="M10" s="23"/>
      <c r="N10" s="1"/>
      <c r="O10" s="1"/>
      <c r="P10" s="1"/>
      <c r="Q10" s="8"/>
      <c r="R10" s="9"/>
      <c r="S10" s="9"/>
      <c r="T10" s="9"/>
      <c r="U10" s="9"/>
      <c r="V10" s="9"/>
      <c r="W10" s="9"/>
      <c r="X10" s="9"/>
      <c r="Y10" s="9"/>
    </row>
    <row r="11" ht="15.75" customHeight="1">
      <c r="A11" s="26"/>
      <c r="B11" s="27"/>
      <c r="C11" s="28"/>
      <c r="D11" s="27"/>
      <c r="E11" s="29"/>
      <c r="F11" s="26"/>
      <c r="G11" s="27"/>
      <c r="H11" s="27"/>
      <c r="I11" s="27"/>
      <c r="J11" s="30"/>
      <c r="K11" s="31"/>
      <c r="L11" s="31"/>
      <c r="M11" s="31"/>
      <c r="N11" s="31"/>
      <c r="O11" s="8"/>
      <c r="P11" s="8"/>
      <c r="Q11" s="8"/>
      <c r="R11" s="9"/>
      <c r="S11" s="9"/>
      <c r="T11" s="9"/>
      <c r="U11" s="9"/>
      <c r="V11" s="9"/>
      <c r="W11" s="9"/>
      <c r="X11" s="9"/>
      <c r="Y11" s="9"/>
    </row>
    <row r="12" ht="15.75" customHeight="1">
      <c r="A12" s="32" t="s">
        <v>15</v>
      </c>
      <c r="B12" s="33" t="s">
        <v>16</v>
      </c>
      <c r="C12" s="33" t="s">
        <v>17</v>
      </c>
      <c r="D12" s="33" t="s">
        <v>18</v>
      </c>
      <c r="E12" s="34" t="s">
        <v>19</v>
      </c>
      <c r="F12" s="33" t="s">
        <v>20</v>
      </c>
      <c r="G12" s="33" t="s">
        <v>21</v>
      </c>
      <c r="H12" s="33" t="s">
        <v>22</v>
      </c>
      <c r="I12" s="33" t="s">
        <v>23</v>
      </c>
      <c r="J12" s="35" t="s">
        <v>24</v>
      </c>
      <c r="K12" s="34" t="s">
        <v>25</v>
      </c>
      <c r="L12" s="34" t="s">
        <v>26</v>
      </c>
      <c r="M12" s="36" t="s">
        <v>27</v>
      </c>
      <c r="N12" s="36" t="s">
        <v>28</v>
      </c>
      <c r="O12" s="37" t="s">
        <v>29</v>
      </c>
      <c r="P12" s="8"/>
      <c r="Q12" s="8"/>
      <c r="R12" s="9"/>
      <c r="S12" s="9"/>
      <c r="T12" s="9"/>
      <c r="U12" s="9"/>
      <c r="V12" s="9"/>
      <c r="W12" s="9"/>
      <c r="X12" s="9"/>
      <c r="Y12" s="9"/>
    </row>
    <row r="13" ht="72.0">
      <c r="A13" s="38" t="s">
        <v>30</v>
      </c>
      <c r="B13" s="39" t="s">
        <v>31</v>
      </c>
      <c r="C13" s="40" t="s">
        <v>32</v>
      </c>
      <c r="D13" s="41" t="s">
        <v>33</v>
      </c>
      <c r="E13" s="41" t="s">
        <v>34</v>
      </c>
      <c r="F13" s="42"/>
      <c r="G13" s="43" t="s">
        <v>35</v>
      </c>
      <c r="H13" s="43" t="s">
        <v>36</v>
      </c>
      <c r="I13" s="43" t="s">
        <v>37</v>
      </c>
      <c r="J13" s="39" t="s">
        <v>38</v>
      </c>
      <c r="K13" s="39" t="s">
        <v>39</v>
      </c>
      <c r="L13" s="39" t="s">
        <v>11</v>
      </c>
      <c r="M13" s="44" t="s">
        <v>40</v>
      </c>
      <c r="N13" s="45" t="s">
        <v>41</v>
      </c>
      <c r="O13" s="39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ht="215.25">
      <c r="A14" s="38" t="s">
        <v>30</v>
      </c>
      <c r="B14" s="39" t="s">
        <v>31</v>
      </c>
      <c r="C14" s="40" t="s">
        <v>42</v>
      </c>
      <c r="D14" s="41" t="s">
        <v>43</v>
      </c>
      <c r="E14" s="41" t="s">
        <v>34</v>
      </c>
      <c r="F14" s="42"/>
      <c r="G14" s="43" t="s">
        <v>35</v>
      </c>
      <c r="H14" s="43" t="s">
        <v>44</v>
      </c>
      <c r="I14" s="43" t="s">
        <v>45</v>
      </c>
      <c r="J14" s="39" t="s">
        <v>38</v>
      </c>
      <c r="K14" s="39" t="s">
        <v>39</v>
      </c>
      <c r="L14" s="39" t="s">
        <v>11</v>
      </c>
      <c r="M14" s="44" t="s">
        <v>40</v>
      </c>
      <c r="N14" s="45" t="s">
        <v>41</v>
      </c>
      <c r="O14" s="39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 ht="60.0">
      <c r="A15" s="38" t="s">
        <v>30</v>
      </c>
      <c r="B15" s="39" t="s">
        <v>31</v>
      </c>
      <c r="C15" s="39"/>
      <c r="D15" s="41" t="s">
        <v>46</v>
      </c>
      <c r="E15" s="41" t="s">
        <v>47</v>
      </c>
      <c r="F15" s="42"/>
      <c r="G15" s="43"/>
      <c r="H15" s="43" t="s">
        <v>48</v>
      </c>
      <c r="I15" s="43" t="s">
        <v>49</v>
      </c>
      <c r="J15" s="39" t="s">
        <v>50</v>
      </c>
      <c r="K15" s="39" t="s">
        <v>39</v>
      </c>
      <c r="L15" s="39" t="s">
        <v>9</v>
      </c>
      <c r="M15" s="44" t="s">
        <v>40</v>
      </c>
      <c r="N15" s="45" t="s">
        <v>51</v>
      </c>
      <c r="O15" s="39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9"/>
      <c r="B16" s="9"/>
      <c r="C16" s="47"/>
      <c r="D16" s="4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9"/>
      <c r="D17" s="4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9"/>
      <c r="B18" s="47"/>
      <c r="C18" s="47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9"/>
      <c r="B19" s="9"/>
      <c r="C19" s="4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9"/>
      <c r="B21" s="4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9"/>
      <c r="B22" s="47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9"/>
      <c r="B24" s="49"/>
      <c r="C24" s="9"/>
      <c r="D24" s="9"/>
      <c r="E24" s="9"/>
      <c r="F24" s="9"/>
      <c r="G24" s="49"/>
      <c r="H24" s="9"/>
      <c r="I24" s="9"/>
      <c r="J24" s="4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9"/>
      <c r="B25" s="49"/>
      <c r="C25" s="9"/>
      <c r="D25" s="9"/>
      <c r="E25" s="9"/>
      <c r="F25" s="9"/>
      <c r="G25" s="49"/>
      <c r="H25" s="9"/>
      <c r="I25" s="9"/>
      <c r="J25" s="4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9"/>
      <c r="B26" s="50"/>
      <c r="C26" s="9"/>
      <c r="D26" s="9"/>
      <c r="E26" s="9"/>
      <c r="F26" s="9"/>
      <c r="G26" s="49"/>
      <c r="H26" s="9"/>
      <c r="I26" s="9"/>
      <c r="J26" s="4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B27" s="50"/>
      <c r="C27" s="47"/>
      <c r="D27" s="9"/>
      <c r="E27" s="9"/>
      <c r="F27" s="9"/>
      <c r="G27" s="49"/>
      <c r="H27" s="9"/>
      <c r="I27" s="9"/>
      <c r="J27" s="4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9"/>
      <c r="B28" s="50"/>
      <c r="C28" s="47"/>
      <c r="D28" s="9"/>
      <c r="E28" s="9"/>
      <c r="F28" s="9"/>
      <c r="G28" s="49"/>
      <c r="H28" s="9"/>
      <c r="I28" s="9"/>
      <c r="J28" s="4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9"/>
      <c r="B29" s="49"/>
      <c r="C29" s="9"/>
      <c r="D29" s="9"/>
      <c r="E29" s="9"/>
      <c r="F29" s="9"/>
      <c r="G29" s="49"/>
      <c r="H29" s="9"/>
      <c r="I29" s="9"/>
      <c r="J29" s="4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9"/>
      <c r="B30" s="49"/>
      <c r="C30" s="9"/>
      <c r="D30" s="9"/>
      <c r="E30" s="9"/>
      <c r="F30" s="9"/>
      <c r="G30" s="49"/>
      <c r="H30" s="9"/>
      <c r="I30" s="9"/>
      <c r="J30" s="4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9"/>
      <c r="B31" s="49"/>
      <c r="C31" s="9"/>
      <c r="D31" s="9"/>
      <c r="E31" s="9"/>
      <c r="F31" s="9"/>
      <c r="G31" s="49"/>
      <c r="H31" s="9"/>
      <c r="I31" s="9"/>
      <c r="J31" s="4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9"/>
      <c r="B32" s="49"/>
      <c r="C32" s="9"/>
      <c r="D32" s="9"/>
      <c r="E32" s="9"/>
      <c r="F32" s="9"/>
      <c r="G32" s="49"/>
      <c r="H32" s="9"/>
      <c r="I32" s="9"/>
      <c r="J32" s="4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9"/>
      <c r="B33" s="49"/>
      <c r="C33" s="9"/>
      <c r="D33" s="9"/>
      <c r="E33" s="9"/>
      <c r="F33" s="9"/>
      <c r="G33" s="49"/>
      <c r="H33" s="9"/>
      <c r="I33" s="9"/>
      <c r="J33" s="4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9"/>
      <c r="B34" s="49"/>
      <c r="C34" s="9"/>
      <c r="D34" s="9"/>
      <c r="E34" s="9"/>
      <c r="F34" s="9"/>
      <c r="G34" s="49"/>
      <c r="H34" s="9"/>
      <c r="I34" s="9"/>
      <c r="J34" s="4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9"/>
      <c r="B35" s="49"/>
      <c r="C35" s="9"/>
      <c r="D35" s="9"/>
      <c r="E35" s="9"/>
      <c r="F35" s="9"/>
      <c r="G35" s="49"/>
      <c r="H35" s="9"/>
      <c r="I35" s="9"/>
      <c r="J35" s="4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9"/>
      <c r="B36" s="49"/>
      <c r="C36" s="9"/>
      <c r="D36" s="9"/>
      <c r="E36" s="9"/>
      <c r="F36" s="9"/>
      <c r="G36" s="49"/>
      <c r="H36" s="9"/>
      <c r="I36" s="9"/>
      <c r="J36" s="4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9"/>
      <c r="B37" s="49"/>
      <c r="C37" s="9"/>
      <c r="D37" s="9"/>
      <c r="E37" s="9"/>
      <c r="F37" s="9"/>
      <c r="G37" s="49"/>
      <c r="H37" s="9"/>
      <c r="I37" s="9"/>
      <c r="J37" s="4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49"/>
      <c r="C38" s="9"/>
      <c r="D38" s="9"/>
      <c r="E38" s="9"/>
      <c r="F38" s="9"/>
      <c r="G38" s="49"/>
      <c r="H38" s="9"/>
      <c r="I38" s="9"/>
      <c r="J38" s="4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49"/>
      <c r="C39" s="9"/>
      <c r="D39" s="9"/>
      <c r="E39" s="9"/>
      <c r="F39" s="9"/>
      <c r="G39" s="49"/>
      <c r="H39" s="9"/>
      <c r="I39" s="9"/>
      <c r="J39" s="4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49"/>
      <c r="C40" s="9"/>
      <c r="D40" s="9"/>
      <c r="E40" s="9"/>
      <c r="F40" s="9"/>
      <c r="G40" s="49"/>
      <c r="H40" s="9"/>
      <c r="I40" s="9"/>
      <c r="J40" s="4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9"/>
      <c r="B41" s="49"/>
      <c r="C41" s="9"/>
      <c r="D41" s="9"/>
      <c r="E41" s="9"/>
      <c r="F41" s="9"/>
      <c r="G41" s="49"/>
      <c r="H41" s="9"/>
      <c r="I41" s="9"/>
      <c r="J41" s="4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9"/>
      <c r="B42" s="49"/>
      <c r="C42" s="9"/>
      <c r="D42" s="9"/>
      <c r="E42" s="9"/>
      <c r="F42" s="9"/>
      <c r="G42" s="49"/>
      <c r="H42" s="9"/>
      <c r="I42" s="9"/>
      <c r="J42" s="4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49"/>
      <c r="C43" s="9"/>
      <c r="D43" s="9"/>
      <c r="E43" s="9"/>
      <c r="F43" s="9"/>
      <c r="G43" s="49"/>
      <c r="H43" s="9"/>
      <c r="I43" s="9"/>
      <c r="J43" s="4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49"/>
      <c r="C44" s="9"/>
      <c r="D44" s="9"/>
      <c r="E44" s="9"/>
      <c r="F44" s="9"/>
      <c r="G44" s="49"/>
      <c r="H44" s="9"/>
      <c r="I44" s="9"/>
      <c r="J44" s="4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9"/>
      <c r="B45" s="49"/>
      <c r="C45" s="9"/>
      <c r="D45" s="9"/>
      <c r="E45" s="9"/>
      <c r="F45" s="9"/>
      <c r="G45" s="49"/>
      <c r="H45" s="9"/>
      <c r="I45" s="9"/>
      <c r="J45" s="4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9"/>
      <c r="B46" s="49"/>
      <c r="C46" s="9"/>
      <c r="D46" s="9"/>
      <c r="E46" s="9"/>
      <c r="F46" s="9"/>
      <c r="G46" s="49"/>
      <c r="H46" s="9"/>
      <c r="I46" s="9"/>
      <c r="J46" s="4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9"/>
      <c r="B47" s="49"/>
      <c r="C47" s="9"/>
      <c r="D47" s="9"/>
      <c r="E47" s="9"/>
      <c r="F47" s="9"/>
      <c r="G47" s="49"/>
      <c r="H47" s="9"/>
      <c r="I47" s="9"/>
      <c r="J47" s="4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49"/>
      <c r="C48" s="9"/>
      <c r="D48" s="9"/>
      <c r="E48" s="9"/>
      <c r="F48" s="9"/>
      <c r="G48" s="49"/>
      <c r="H48" s="9"/>
      <c r="I48" s="9"/>
      <c r="J48" s="4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49"/>
      <c r="C49" s="9"/>
      <c r="D49" s="9"/>
      <c r="E49" s="9"/>
      <c r="F49" s="9"/>
      <c r="G49" s="49"/>
      <c r="H49" s="9"/>
      <c r="I49" s="9"/>
      <c r="J49" s="4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49"/>
      <c r="C50" s="9"/>
      <c r="D50" s="9"/>
      <c r="E50" s="9"/>
      <c r="F50" s="9"/>
      <c r="G50" s="49"/>
      <c r="H50" s="9"/>
      <c r="I50" s="9"/>
      <c r="J50" s="4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49"/>
      <c r="C51" s="9"/>
      <c r="D51" s="9"/>
      <c r="E51" s="9"/>
      <c r="F51" s="9"/>
      <c r="G51" s="49"/>
      <c r="H51" s="9"/>
      <c r="I51" s="9"/>
      <c r="J51" s="4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9"/>
      <c r="B52" s="49"/>
      <c r="C52" s="9"/>
      <c r="D52" s="9"/>
      <c r="E52" s="9"/>
      <c r="F52" s="9"/>
      <c r="G52" s="49"/>
      <c r="H52" s="9"/>
      <c r="I52" s="9"/>
      <c r="J52" s="4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49"/>
      <c r="C53" s="9"/>
      <c r="D53" s="9"/>
      <c r="E53" s="9"/>
      <c r="F53" s="9"/>
      <c r="G53" s="49"/>
      <c r="H53" s="9"/>
      <c r="I53" s="9"/>
      <c r="J53" s="4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49"/>
      <c r="C54" s="9"/>
      <c r="D54" s="9"/>
      <c r="E54" s="9"/>
      <c r="F54" s="9"/>
      <c r="G54" s="49"/>
      <c r="H54" s="9"/>
      <c r="I54" s="9"/>
      <c r="J54" s="4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49"/>
      <c r="C55" s="9"/>
      <c r="D55" s="9"/>
      <c r="E55" s="9"/>
      <c r="F55" s="9"/>
      <c r="G55" s="49"/>
      <c r="H55" s="9"/>
      <c r="I55" s="9"/>
      <c r="J55" s="4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49"/>
      <c r="C56" s="9"/>
      <c r="D56" s="9"/>
      <c r="E56" s="9"/>
      <c r="F56" s="9"/>
      <c r="G56" s="49"/>
      <c r="H56" s="9"/>
      <c r="I56" s="9"/>
      <c r="J56" s="4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49"/>
      <c r="C57" s="9"/>
      <c r="D57" s="9"/>
      <c r="E57" s="9"/>
      <c r="F57" s="9"/>
      <c r="G57" s="49"/>
      <c r="H57" s="9"/>
      <c r="I57" s="9"/>
      <c r="J57" s="4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49"/>
      <c r="C58" s="9"/>
      <c r="D58" s="9"/>
      <c r="E58" s="9"/>
      <c r="F58" s="9"/>
      <c r="G58" s="49"/>
      <c r="H58" s="9"/>
      <c r="I58" s="9"/>
      <c r="J58" s="4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49"/>
      <c r="C59" s="9"/>
      <c r="D59" s="9"/>
      <c r="E59" s="9"/>
      <c r="F59" s="9"/>
      <c r="G59" s="49"/>
      <c r="H59" s="9"/>
      <c r="I59" s="9"/>
      <c r="J59" s="4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49"/>
      <c r="C60" s="9"/>
      <c r="D60" s="9"/>
      <c r="E60" s="9"/>
      <c r="F60" s="9"/>
      <c r="G60" s="49"/>
      <c r="H60" s="9"/>
      <c r="I60" s="9"/>
      <c r="J60" s="4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49"/>
      <c r="C61" s="9"/>
      <c r="D61" s="9"/>
      <c r="E61" s="9"/>
      <c r="F61" s="9"/>
      <c r="G61" s="49"/>
      <c r="H61" s="9"/>
      <c r="I61" s="9"/>
      <c r="J61" s="4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49"/>
      <c r="C62" s="9"/>
      <c r="D62" s="9"/>
      <c r="E62" s="9"/>
      <c r="F62" s="9"/>
      <c r="G62" s="49"/>
      <c r="H62" s="9"/>
      <c r="I62" s="9"/>
      <c r="J62" s="4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49"/>
      <c r="C63" s="9"/>
      <c r="D63" s="9"/>
      <c r="E63" s="9"/>
      <c r="F63" s="9"/>
      <c r="G63" s="49"/>
      <c r="H63" s="9"/>
      <c r="I63" s="9"/>
      <c r="J63" s="4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49"/>
      <c r="C64" s="9"/>
      <c r="D64" s="9"/>
      <c r="E64" s="9"/>
      <c r="F64" s="9"/>
      <c r="G64" s="49"/>
      <c r="H64" s="9"/>
      <c r="I64" s="9"/>
      <c r="J64" s="4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49"/>
      <c r="C65" s="9"/>
      <c r="D65" s="9"/>
      <c r="E65" s="9"/>
      <c r="F65" s="9"/>
      <c r="G65" s="49"/>
      <c r="H65" s="9"/>
      <c r="I65" s="9"/>
      <c r="J65" s="4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49"/>
      <c r="C66" s="9"/>
      <c r="D66" s="9"/>
      <c r="E66" s="9"/>
      <c r="F66" s="9"/>
      <c r="G66" s="49"/>
      <c r="H66" s="9"/>
      <c r="I66" s="9"/>
      <c r="J66" s="4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49"/>
      <c r="C67" s="9"/>
      <c r="D67" s="9"/>
      <c r="E67" s="9"/>
      <c r="F67" s="9"/>
      <c r="G67" s="49"/>
      <c r="H67" s="9"/>
      <c r="I67" s="9"/>
      <c r="J67" s="4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49"/>
      <c r="C68" s="9"/>
      <c r="D68" s="9"/>
      <c r="E68" s="9"/>
      <c r="F68" s="9"/>
      <c r="G68" s="49"/>
      <c r="H68" s="9"/>
      <c r="I68" s="9"/>
      <c r="J68" s="4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49"/>
      <c r="C69" s="9"/>
      <c r="D69" s="9"/>
      <c r="E69" s="9"/>
      <c r="F69" s="9"/>
      <c r="G69" s="49"/>
      <c r="H69" s="9"/>
      <c r="I69" s="9"/>
      <c r="J69" s="4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49"/>
      <c r="C70" s="9"/>
      <c r="D70" s="9"/>
      <c r="E70" s="9"/>
      <c r="F70" s="9"/>
      <c r="G70" s="49"/>
      <c r="H70" s="9"/>
      <c r="I70" s="9"/>
      <c r="J70" s="4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49"/>
      <c r="C71" s="9"/>
      <c r="D71" s="9"/>
      <c r="E71" s="9"/>
      <c r="F71" s="9"/>
      <c r="G71" s="49"/>
      <c r="H71" s="9"/>
      <c r="I71" s="9"/>
      <c r="J71" s="4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49"/>
      <c r="C72" s="9"/>
      <c r="D72" s="9"/>
      <c r="E72" s="9"/>
      <c r="F72" s="9"/>
      <c r="G72" s="49"/>
      <c r="H72" s="9"/>
      <c r="I72" s="9"/>
      <c r="J72" s="4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49"/>
      <c r="C73" s="9"/>
      <c r="D73" s="9"/>
      <c r="E73" s="9"/>
      <c r="F73" s="9"/>
      <c r="G73" s="49"/>
      <c r="H73" s="9"/>
      <c r="I73" s="9"/>
      <c r="J73" s="4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49"/>
      <c r="C74" s="9"/>
      <c r="D74" s="9"/>
      <c r="E74" s="9"/>
      <c r="F74" s="9"/>
      <c r="G74" s="49"/>
      <c r="H74" s="9"/>
      <c r="I74" s="9"/>
      <c r="J74" s="4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49"/>
      <c r="C75" s="9"/>
      <c r="D75" s="9"/>
      <c r="E75" s="9"/>
      <c r="F75" s="9"/>
      <c r="G75" s="49"/>
      <c r="H75" s="9"/>
      <c r="I75" s="9"/>
      <c r="J75" s="4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49"/>
      <c r="C76" s="9"/>
      <c r="D76" s="9"/>
      <c r="E76" s="9"/>
      <c r="F76" s="9"/>
      <c r="G76" s="49"/>
      <c r="H76" s="9"/>
      <c r="I76" s="9"/>
      <c r="J76" s="4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49"/>
      <c r="C77" s="9"/>
      <c r="D77" s="9"/>
      <c r="E77" s="9"/>
      <c r="F77" s="9"/>
      <c r="G77" s="49"/>
      <c r="H77" s="9"/>
      <c r="I77" s="9"/>
      <c r="J77" s="4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49"/>
      <c r="C78" s="9"/>
      <c r="D78" s="9"/>
      <c r="E78" s="9"/>
      <c r="F78" s="9"/>
      <c r="G78" s="49"/>
      <c r="H78" s="9"/>
      <c r="I78" s="9"/>
      <c r="J78" s="4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49"/>
      <c r="C79" s="9"/>
      <c r="D79" s="9"/>
      <c r="E79" s="9"/>
      <c r="F79" s="9"/>
      <c r="G79" s="49"/>
      <c r="H79" s="9"/>
      <c r="I79" s="9"/>
      <c r="J79" s="4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49"/>
      <c r="C80" s="9"/>
      <c r="D80" s="9"/>
      <c r="E80" s="9"/>
      <c r="F80" s="9"/>
      <c r="G80" s="49"/>
      <c r="H80" s="9"/>
      <c r="I80" s="9"/>
      <c r="J80" s="4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49"/>
      <c r="C81" s="9"/>
      <c r="D81" s="9"/>
      <c r="E81" s="9"/>
      <c r="F81" s="9"/>
      <c r="G81" s="49"/>
      <c r="H81" s="9"/>
      <c r="I81" s="9"/>
      <c r="J81" s="4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49"/>
      <c r="C82" s="9"/>
      <c r="D82" s="9"/>
      <c r="E82" s="9"/>
      <c r="F82" s="9"/>
      <c r="G82" s="49"/>
      <c r="H82" s="9"/>
      <c r="I82" s="9"/>
      <c r="J82" s="4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49"/>
      <c r="C83" s="9"/>
      <c r="D83" s="9"/>
      <c r="E83" s="9"/>
      <c r="F83" s="9"/>
      <c r="G83" s="49"/>
      <c r="H83" s="9"/>
      <c r="I83" s="9"/>
      <c r="J83" s="4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49"/>
      <c r="C84" s="9"/>
      <c r="D84" s="9"/>
      <c r="E84" s="9"/>
      <c r="F84" s="9"/>
      <c r="G84" s="49"/>
      <c r="H84" s="9"/>
      <c r="I84" s="9"/>
      <c r="J84" s="4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49"/>
      <c r="C85" s="9"/>
      <c r="D85" s="9"/>
      <c r="E85" s="9"/>
      <c r="F85" s="9"/>
      <c r="G85" s="49"/>
      <c r="H85" s="9"/>
      <c r="I85" s="9"/>
      <c r="J85" s="4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49"/>
      <c r="C86" s="9"/>
      <c r="D86" s="9"/>
      <c r="E86" s="9"/>
      <c r="F86" s="9"/>
      <c r="G86" s="49"/>
      <c r="H86" s="9"/>
      <c r="I86" s="9"/>
      <c r="J86" s="4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49"/>
      <c r="C87" s="9"/>
      <c r="D87" s="9"/>
      <c r="E87" s="9"/>
      <c r="F87" s="9"/>
      <c r="G87" s="49"/>
      <c r="H87" s="9"/>
      <c r="I87" s="9"/>
      <c r="J87" s="4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49"/>
      <c r="C88" s="9"/>
      <c r="D88" s="9"/>
      <c r="E88" s="9"/>
      <c r="F88" s="9"/>
      <c r="G88" s="49"/>
      <c r="H88" s="9"/>
      <c r="I88" s="9"/>
      <c r="J88" s="4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49"/>
      <c r="C89" s="9"/>
      <c r="D89" s="9"/>
      <c r="E89" s="9"/>
      <c r="F89" s="9"/>
      <c r="G89" s="49"/>
      <c r="H89" s="9"/>
      <c r="I89" s="9"/>
      <c r="J89" s="4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49"/>
      <c r="C90" s="9"/>
      <c r="D90" s="9"/>
      <c r="E90" s="9"/>
      <c r="F90" s="9"/>
      <c r="G90" s="49"/>
      <c r="H90" s="9"/>
      <c r="I90" s="9"/>
      <c r="J90" s="4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49"/>
      <c r="C91" s="9"/>
      <c r="D91" s="9"/>
      <c r="E91" s="9"/>
      <c r="F91" s="9"/>
      <c r="G91" s="49"/>
      <c r="H91" s="9"/>
      <c r="I91" s="9"/>
      <c r="J91" s="4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49"/>
      <c r="C92" s="9"/>
      <c r="D92" s="9"/>
      <c r="E92" s="9"/>
      <c r="F92" s="9"/>
      <c r="G92" s="49"/>
      <c r="H92" s="9"/>
      <c r="I92" s="9"/>
      <c r="J92" s="4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49"/>
      <c r="C93" s="9"/>
      <c r="D93" s="9"/>
      <c r="E93" s="9"/>
      <c r="F93" s="9"/>
      <c r="G93" s="49"/>
      <c r="H93" s="9"/>
      <c r="I93" s="9"/>
      <c r="J93" s="4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49"/>
      <c r="C94" s="9"/>
      <c r="D94" s="9"/>
      <c r="E94" s="9"/>
      <c r="F94" s="9"/>
      <c r="G94" s="49"/>
      <c r="H94" s="9"/>
      <c r="I94" s="9"/>
      <c r="J94" s="4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49"/>
      <c r="C95" s="9"/>
      <c r="D95" s="9"/>
      <c r="E95" s="9"/>
      <c r="F95" s="9"/>
      <c r="G95" s="49"/>
      <c r="H95" s="9"/>
      <c r="I95" s="9"/>
      <c r="J95" s="4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49"/>
      <c r="C96" s="9"/>
      <c r="D96" s="9"/>
      <c r="E96" s="9"/>
      <c r="F96" s="9"/>
      <c r="G96" s="49"/>
      <c r="H96" s="9"/>
      <c r="I96" s="9"/>
      <c r="J96" s="4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49"/>
      <c r="C97" s="9"/>
      <c r="D97" s="9"/>
      <c r="E97" s="9"/>
      <c r="F97" s="9"/>
      <c r="G97" s="49"/>
      <c r="H97" s="9"/>
      <c r="I97" s="9"/>
      <c r="J97" s="4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49"/>
      <c r="C98" s="9"/>
      <c r="D98" s="9"/>
      <c r="E98" s="9"/>
      <c r="F98" s="9"/>
      <c r="G98" s="49"/>
      <c r="H98" s="9"/>
      <c r="I98" s="9"/>
      <c r="J98" s="4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49"/>
      <c r="C99" s="9"/>
      <c r="D99" s="9"/>
      <c r="E99" s="9"/>
      <c r="F99" s="9"/>
      <c r="G99" s="49"/>
      <c r="H99" s="9"/>
      <c r="I99" s="9"/>
      <c r="J99" s="4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49"/>
      <c r="C100" s="9"/>
      <c r="D100" s="9"/>
      <c r="E100" s="9"/>
      <c r="F100" s="9"/>
      <c r="G100" s="49"/>
      <c r="H100" s="9"/>
      <c r="I100" s="9"/>
      <c r="J100" s="4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49"/>
      <c r="C101" s="9"/>
      <c r="D101" s="9"/>
      <c r="E101" s="9"/>
      <c r="F101" s="9"/>
      <c r="G101" s="49"/>
      <c r="H101" s="9"/>
      <c r="I101" s="9"/>
      <c r="J101" s="4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49"/>
      <c r="C102" s="9"/>
      <c r="D102" s="9"/>
      <c r="E102" s="9"/>
      <c r="F102" s="9"/>
      <c r="G102" s="49"/>
      <c r="H102" s="9"/>
      <c r="I102" s="9"/>
      <c r="J102" s="4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49"/>
      <c r="C103" s="9"/>
      <c r="D103" s="9"/>
      <c r="E103" s="9"/>
      <c r="F103" s="9"/>
      <c r="G103" s="49"/>
      <c r="H103" s="9"/>
      <c r="I103" s="9"/>
      <c r="J103" s="4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49"/>
      <c r="C104" s="9"/>
      <c r="D104" s="9"/>
      <c r="E104" s="9"/>
      <c r="F104" s="9"/>
      <c r="G104" s="49"/>
      <c r="H104" s="9"/>
      <c r="I104" s="9"/>
      <c r="J104" s="4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49"/>
      <c r="C105" s="9"/>
      <c r="D105" s="9"/>
      <c r="E105" s="9"/>
      <c r="F105" s="9"/>
      <c r="G105" s="49"/>
      <c r="H105" s="9"/>
      <c r="I105" s="9"/>
      <c r="J105" s="4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49"/>
      <c r="C106" s="9"/>
      <c r="D106" s="9"/>
      <c r="E106" s="9"/>
      <c r="F106" s="9"/>
      <c r="G106" s="49"/>
      <c r="H106" s="9"/>
      <c r="I106" s="9"/>
      <c r="J106" s="4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</sheetData>
  <autoFilter ref="$A$12:$O$15"/>
  <drawing r:id="rId2"/>
  <legacyDrawing r:id="rId3"/>
</worksheet>
</file>