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85" yWindow="1530" windowWidth="8415" windowHeight="5640" activeTab="11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</sheets>
  <definedNames>
    <definedName name="_xlnm._FilterDatabase" localSheetId="11" hidden="1">'12'!$A$3:$S$27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24519"/>
</workbook>
</file>

<file path=xl/calcChain.xml><?xml version="1.0" encoding="utf-8"?>
<calcChain xmlns="http://schemas.openxmlformats.org/spreadsheetml/2006/main">
  <c r="N43" i="46"/>
  <c r="L43"/>
  <c r="J43"/>
  <c r="I43"/>
  <c r="G43"/>
  <c r="F43"/>
  <c r="E43"/>
  <c r="Q41"/>
  <c r="M41" s="1"/>
  <c r="P41"/>
  <c r="O41"/>
  <c r="K41"/>
  <c r="A41"/>
  <c r="Q40"/>
  <c r="M40" s="1"/>
  <c r="P40"/>
  <c r="O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O29" s="1"/>
  <c r="P29"/>
  <c r="K29"/>
  <c r="A29"/>
  <c r="Q28"/>
  <c r="M28" s="1"/>
  <c r="P28"/>
  <c r="P43" s="1"/>
  <c r="K28"/>
  <c r="K43" s="1"/>
  <c r="A28"/>
  <c r="M27"/>
  <c r="K27"/>
  <c r="J27"/>
  <c r="I27"/>
  <c r="F27"/>
  <c r="E27"/>
  <c r="P24"/>
  <c r="O24"/>
  <c r="L24"/>
  <c r="A24"/>
  <c r="P23"/>
  <c r="O23"/>
  <c r="L23"/>
  <c r="A23"/>
  <c r="Q22"/>
  <c r="P22" s="1"/>
  <c r="O22"/>
  <c r="L22"/>
  <c r="A22"/>
  <c r="Q21"/>
  <c r="P21" s="1"/>
  <c r="O21"/>
  <c r="L21"/>
  <c r="A21"/>
  <c r="Q20"/>
  <c r="P20" s="1"/>
  <c r="O20"/>
  <c r="L20"/>
  <c r="A20"/>
  <c r="Q19"/>
  <c r="P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P25"/>
  <c r="O25"/>
  <c r="L25"/>
  <c r="A25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P10"/>
  <c r="L10"/>
  <c r="L15" s="1"/>
  <c r="A10"/>
  <c r="N9"/>
  <c r="J9"/>
  <c r="G9"/>
  <c r="G15" s="1"/>
  <c r="G27" s="1"/>
  <c r="F9"/>
  <c r="Q7"/>
  <c r="P7" s="1"/>
  <c r="O7"/>
  <c r="L7"/>
  <c r="A7"/>
  <c r="Q6"/>
  <c r="P6"/>
  <c r="O6"/>
  <c r="L6"/>
  <c r="A6"/>
  <c r="Q5"/>
  <c r="P5" s="1"/>
  <c r="O5"/>
  <c r="L5"/>
  <c r="A5"/>
  <c r="Q4"/>
  <c r="P4" s="1"/>
  <c r="O4"/>
  <c r="L4"/>
  <c r="L9" s="1"/>
  <c r="A4"/>
  <c r="Q40" i="45"/>
  <c r="Q41"/>
  <c r="P24"/>
  <c r="P25"/>
  <c r="Q21"/>
  <c r="Q22"/>
  <c r="Q23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O25"/>
  <c r="L25"/>
  <c r="A25"/>
  <c r="O24"/>
  <c r="L24"/>
  <c r="A24"/>
  <c r="P23"/>
  <c r="O23"/>
  <c r="L23"/>
  <c r="A23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/>
  <c r="O18"/>
  <c r="L18"/>
  <c r="A18"/>
  <c r="Q17"/>
  <c r="P17" s="1"/>
  <c r="O17"/>
  <c r="L17"/>
  <c r="A17"/>
  <c r="Q16"/>
  <c r="P16" s="1"/>
  <c r="O16"/>
  <c r="L16"/>
  <c r="L27" s="1"/>
  <c r="A16"/>
  <c r="N15"/>
  <c r="J15"/>
  <c r="F15"/>
  <c r="Q12"/>
  <c r="O12" s="1"/>
  <c r="P12"/>
  <c r="L12"/>
  <c r="A12"/>
  <c r="Q11"/>
  <c r="P11"/>
  <c r="O11"/>
  <c r="L11"/>
  <c r="A11"/>
  <c r="Q10"/>
  <c r="O10" s="1"/>
  <c r="P10"/>
  <c r="L10"/>
  <c r="A10"/>
  <c r="Q13"/>
  <c r="P13"/>
  <c r="O13"/>
  <c r="L13"/>
  <c r="L15" s="1"/>
  <c r="A13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/>
  <c r="O4"/>
  <c r="L4"/>
  <c r="L9" s="1"/>
  <c r="A4"/>
  <c r="O25" i="44"/>
  <c r="L25"/>
  <c r="A25"/>
  <c r="P19"/>
  <c r="P20"/>
  <c r="P21"/>
  <c r="P22"/>
  <c r="Q23" i="43"/>
  <c r="Q24"/>
  <c r="Q20" i="44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P23"/>
  <c r="O23"/>
  <c r="L23"/>
  <c r="A23"/>
  <c r="O22"/>
  <c r="L22"/>
  <c r="A22"/>
  <c r="O21"/>
  <c r="L21"/>
  <c r="A21"/>
  <c r="O20"/>
  <c r="L20"/>
  <c r="A20"/>
  <c r="Q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O15" s="1"/>
  <c r="P10"/>
  <c r="L10"/>
  <c r="L15" s="1"/>
  <c r="A10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O9" s="1"/>
  <c r="L5"/>
  <c r="A5"/>
  <c r="Q4"/>
  <c r="P4"/>
  <c r="O4"/>
  <c r="L4"/>
  <c r="L9" s="1"/>
  <c r="A4"/>
  <c r="O23" i="43"/>
  <c r="L23"/>
  <c r="A23"/>
  <c r="J9"/>
  <c r="M39"/>
  <c r="M40"/>
  <c r="Q37"/>
  <c r="Q38"/>
  <c r="Q19"/>
  <c r="Q20"/>
  <c r="P20" s="1"/>
  <c r="P19"/>
  <c r="Q13"/>
  <c r="O13" s="1"/>
  <c r="N42"/>
  <c r="L42"/>
  <c r="J42"/>
  <c r="I42"/>
  <c r="G42"/>
  <c r="F42"/>
  <c r="E42"/>
  <c r="P40"/>
  <c r="O40"/>
  <c r="K40"/>
  <c r="A40"/>
  <c r="P39"/>
  <c r="O39"/>
  <c r="K39"/>
  <c r="A39"/>
  <c r="P38"/>
  <c r="O38"/>
  <c r="M38"/>
  <c r="K38"/>
  <c r="A38"/>
  <c r="P37"/>
  <c r="O37"/>
  <c r="M37"/>
  <c r="K37"/>
  <c r="A37"/>
  <c r="Q36"/>
  <c r="P36"/>
  <c r="O36"/>
  <c r="M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P28"/>
  <c r="O28"/>
  <c r="K28"/>
  <c r="A28"/>
  <c r="Q27"/>
  <c r="M27" s="1"/>
  <c r="P27"/>
  <c r="O27"/>
  <c r="K27"/>
  <c r="K42" s="1"/>
  <c r="A27"/>
  <c r="M26"/>
  <c r="K26"/>
  <c r="J26"/>
  <c r="I26"/>
  <c r="F26"/>
  <c r="E26"/>
  <c r="Q22"/>
  <c r="O22"/>
  <c r="L22"/>
  <c r="A22"/>
  <c r="P21"/>
  <c r="O21"/>
  <c r="L21"/>
  <c r="A21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J15"/>
  <c r="F15"/>
  <c r="P13"/>
  <c r="L13"/>
  <c r="A13"/>
  <c r="Q12"/>
  <c r="P12"/>
  <c r="O12"/>
  <c r="L12"/>
  <c r="A12"/>
  <c r="Q11"/>
  <c r="P11"/>
  <c r="O11"/>
  <c r="L11"/>
  <c r="L15" s="1"/>
  <c r="A11"/>
  <c r="Q10"/>
  <c r="P10"/>
  <c r="O10"/>
  <c r="L10"/>
  <c r="A10"/>
  <c r="N9"/>
  <c r="N15" s="1"/>
  <c r="G9"/>
  <c r="G15" s="1"/>
  <c r="G26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23" i="42"/>
  <c r="P23" s="1"/>
  <c r="K39"/>
  <c r="O39"/>
  <c r="P39"/>
  <c r="A39"/>
  <c r="M37"/>
  <c r="A36"/>
  <c r="A37"/>
  <c r="A38"/>
  <c r="K37"/>
  <c r="O37"/>
  <c r="P37"/>
  <c r="K38"/>
  <c r="O38"/>
  <c r="P38"/>
  <c r="E41"/>
  <c r="Q29"/>
  <c r="Q30"/>
  <c r="Q31"/>
  <c r="Q32"/>
  <c r="Q33"/>
  <c r="Q34"/>
  <c r="Q35"/>
  <c r="Q18"/>
  <c r="Q19"/>
  <c r="Q12"/>
  <c r="O12" s="1"/>
  <c r="Q11"/>
  <c r="N41"/>
  <c r="L41"/>
  <c r="J41"/>
  <c r="I41"/>
  <c r="G41"/>
  <c r="F41"/>
  <c r="P36"/>
  <c r="O36"/>
  <c r="M36"/>
  <c r="K36"/>
  <c r="P35"/>
  <c r="O35"/>
  <c r="M35"/>
  <c r="K35"/>
  <c r="A35"/>
  <c r="M34"/>
  <c r="P34"/>
  <c r="O34"/>
  <c r="K34"/>
  <c r="A34"/>
  <c r="M33"/>
  <c r="P33"/>
  <c r="O33"/>
  <c r="K33"/>
  <c r="A33"/>
  <c r="M32"/>
  <c r="P32"/>
  <c r="O32"/>
  <c r="K32"/>
  <c r="A32"/>
  <c r="M31"/>
  <c r="P31"/>
  <c r="O31"/>
  <c r="K31"/>
  <c r="A31"/>
  <c r="M30"/>
  <c r="P30"/>
  <c r="O30"/>
  <c r="K30"/>
  <c r="A30"/>
  <c r="M29"/>
  <c r="P29"/>
  <c r="O29"/>
  <c r="K29"/>
  <c r="A29"/>
  <c r="Q28"/>
  <c r="M28" s="1"/>
  <c r="P28"/>
  <c r="O28"/>
  <c r="K28"/>
  <c r="A28"/>
  <c r="Q27"/>
  <c r="M27" s="1"/>
  <c r="P27"/>
  <c r="O27"/>
  <c r="K27"/>
  <c r="A27"/>
  <c r="Q26"/>
  <c r="M26" s="1"/>
  <c r="P26"/>
  <c r="O26"/>
  <c r="K26"/>
  <c r="K41" s="1"/>
  <c r="A26"/>
  <c r="M25"/>
  <c r="K25"/>
  <c r="J25"/>
  <c r="I25"/>
  <c r="F25"/>
  <c r="E25"/>
  <c r="P22"/>
  <c r="O22"/>
  <c r="L22"/>
  <c r="A22"/>
  <c r="P21"/>
  <c r="O21"/>
  <c r="L21"/>
  <c r="A21"/>
  <c r="P20"/>
  <c r="O20"/>
  <c r="L20"/>
  <c r="A20"/>
  <c r="P19"/>
  <c r="O19"/>
  <c r="L19"/>
  <c r="A19"/>
  <c r="P18"/>
  <c r="O18"/>
  <c r="L18"/>
  <c r="A18"/>
  <c r="Q17"/>
  <c r="P17" s="1"/>
  <c r="O17"/>
  <c r="L17"/>
  <c r="A17"/>
  <c r="Q16"/>
  <c r="P16" s="1"/>
  <c r="O16"/>
  <c r="L16"/>
  <c r="A16"/>
  <c r="O23"/>
  <c r="O25" s="1"/>
  <c r="L23"/>
  <c r="A23"/>
  <c r="J15"/>
  <c r="F15"/>
  <c r="P13"/>
  <c r="O13"/>
  <c r="L13"/>
  <c r="A13"/>
  <c r="P12"/>
  <c r="L12"/>
  <c r="A12"/>
  <c r="P11"/>
  <c r="O11"/>
  <c r="L11"/>
  <c r="A11"/>
  <c r="Q10"/>
  <c r="P10"/>
  <c r="O10"/>
  <c r="L10"/>
  <c r="L15" s="1"/>
  <c r="A10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A36" i="41"/>
  <c r="K36"/>
  <c r="O36"/>
  <c r="P36"/>
  <c r="A27"/>
  <c r="A28"/>
  <c r="A29"/>
  <c r="A30"/>
  <c r="A31"/>
  <c r="A32"/>
  <c r="A33"/>
  <c r="A34"/>
  <c r="A35"/>
  <c r="A26"/>
  <c r="P21"/>
  <c r="P22"/>
  <c r="O13"/>
  <c r="L27" i="46" l="1"/>
  <c r="O9"/>
  <c r="P15"/>
  <c r="O27"/>
  <c r="P27"/>
  <c r="P9"/>
  <c r="O15"/>
  <c r="O28"/>
  <c r="O43" s="1"/>
  <c r="M29"/>
  <c r="M43" s="1"/>
  <c r="P27" i="45"/>
  <c r="P15"/>
  <c r="O15"/>
  <c r="O27"/>
  <c r="O9"/>
  <c r="P9"/>
  <c r="L27" i="44"/>
  <c r="O27"/>
  <c r="P9"/>
  <c r="P15"/>
  <c r="P27"/>
  <c r="L9" i="43"/>
  <c r="P9"/>
  <c r="L26"/>
  <c r="P42"/>
  <c r="P26"/>
  <c r="O9"/>
  <c r="P15"/>
  <c r="O26"/>
  <c r="O42"/>
  <c r="M42"/>
  <c r="O15"/>
  <c r="L25" i="42"/>
  <c r="O41"/>
  <c r="M41"/>
  <c r="P41"/>
  <c r="P15"/>
  <c r="P9"/>
  <c r="O15"/>
  <c r="P25"/>
  <c r="P19" i="41"/>
  <c r="Q33"/>
  <c r="Q34"/>
  <c r="N38"/>
  <c r="L38"/>
  <c r="J38"/>
  <c r="I38"/>
  <c r="G38"/>
  <c r="F38"/>
  <c r="E38"/>
  <c r="P35"/>
  <c r="O35"/>
  <c r="M35"/>
  <c r="K35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O27"/>
  <c r="K27"/>
  <c r="Q26"/>
  <c r="M26" s="1"/>
  <c r="M38" s="1"/>
  <c r="P26"/>
  <c r="P38" s="1"/>
  <c r="O26"/>
  <c r="O38" s="1"/>
  <c r="K26"/>
  <c r="K38" s="1"/>
  <c r="M25"/>
  <c r="K25"/>
  <c r="J25"/>
  <c r="I25"/>
  <c r="F25"/>
  <c r="E25"/>
  <c r="P20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Q23"/>
  <c r="P23" s="1"/>
  <c r="O23"/>
  <c r="L23"/>
  <c r="A23"/>
  <c r="O22"/>
  <c r="L22"/>
  <c r="A22"/>
  <c r="O21"/>
  <c r="L21"/>
  <c r="L25" s="1"/>
  <c r="A21"/>
  <c r="J15"/>
  <c r="F15"/>
  <c r="P12"/>
  <c r="O12"/>
  <c r="L12"/>
  <c r="A12"/>
  <c r="P11"/>
  <c r="O11"/>
  <c r="O15" s="1"/>
  <c r="L11"/>
  <c r="A11"/>
  <c r="Q10"/>
  <c r="O10" s="1"/>
  <c r="P10"/>
  <c r="L10"/>
  <c r="A10"/>
  <c r="P13"/>
  <c r="P15" s="1"/>
  <c r="L13"/>
  <c r="L15" s="1"/>
  <c r="A13"/>
  <c r="N9"/>
  <c r="N15" s="1"/>
  <c r="J9"/>
  <c r="G9"/>
  <c r="G15" s="1"/>
  <c r="G25" s="1"/>
  <c r="F9"/>
  <c r="Q7"/>
  <c r="P7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O35" i="39"/>
  <c r="P35"/>
  <c r="K35"/>
  <c r="A35"/>
  <c r="P25" i="41" l="1"/>
  <c r="P9"/>
  <c r="O25"/>
  <c r="A27" i="39"/>
  <c r="A28"/>
  <c r="A29"/>
  <c r="A30"/>
  <c r="A31"/>
  <c r="A32"/>
  <c r="A33"/>
  <c r="A34"/>
  <c r="A26"/>
  <c r="A23"/>
  <c r="A16"/>
  <c r="A17"/>
  <c r="A18"/>
  <c r="A19"/>
  <c r="A20"/>
  <c r="A21"/>
  <c r="A22"/>
  <c r="A13"/>
  <c r="A10"/>
  <c r="A11"/>
  <c r="A12"/>
  <c r="I25"/>
  <c r="K25"/>
  <c r="J15"/>
  <c r="F15"/>
  <c r="J25"/>
  <c r="F25"/>
  <c r="N37"/>
  <c r="L37"/>
  <c r="J37"/>
  <c r="I37"/>
  <c r="G37"/>
  <c r="F37"/>
  <c r="E37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K27"/>
  <c r="Q26"/>
  <c r="M26" s="1"/>
  <c r="P26"/>
  <c r="K26"/>
  <c r="K37" s="1"/>
  <c r="M25"/>
  <c r="E25"/>
  <c r="O22"/>
  <c r="L22"/>
  <c r="Q21"/>
  <c r="P21" s="1"/>
  <c r="O21"/>
  <c r="L21"/>
  <c r="Q20"/>
  <c r="P20" s="1"/>
  <c r="O20"/>
  <c r="L20"/>
  <c r="Q19"/>
  <c r="P19" s="1"/>
  <c r="O19"/>
  <c r="L19"/>
  <c r="Q11"/>
  <c r="P11"/>
  <c r="O11"/>
  <c r="L11"/>
  <c r="Q18"/>
  <c r="P18" s="1"/>
  <c r="O18"/>
  <c r="L18"/>
  <c r="Q17"/>
  <c r="P17" s="1"/>
  <c r="O17"/>
  <c r="L17"/>
  <c r="Q16"/>
  <c r="P16" s="1"/>
  <c r="O16"/>
  <c r="L16"/>
  <c r="Q10"/>
  <c r="P10"/>
  <c r="L10"/>
  <c r="O23"/>
  <c r="L23"/>
  <c r="P13"/>
  <c r="L13"/>
  <c r="Q12"/>
  <c r="P12"/>
  <c r="L12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P9" s="1"/>
  <c r="O4"/>
  <c r="O9" s="1"/>
  <c r="L4"/>
  <c r="A4"/>
  <c r="P33" i="37"/>
  <c r="O33"/>
  <c r="K33"/>
  <c r="O27" i="39" l="1"/>
  <c r="L15"/>
  <c r="O26"/>
  <c r="O15"/>
  <c r="O25"/>
  <c r="P25"/>
  <c r="L25"/>
  <c r="P15"/>
  <c r="P37"/>
  <c r="L9"/>
  <c r="O37"/>
  <c r="M37"/>
  <c r="P13" i="37"/>
  <c r="P4"/>
  <c r="O32"/>
  <c r="P32"/>
  <c r="K32"/>
  <c r="A4"/>
  <c r="L4"/>
  <c r="O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A22"/>
  <c r="L22"/>
  <c r="O22"/>
  <c r="P22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5"/>
  <c r="K30"/>
  <c r="M30"/>
  <c r="O30"/>
  <c r="P30"/>
  <c r="K31"/>
  <c r="M31"/>
  <c r="O31"/>
  <c r="P31"/>
  <c r="E35"/>
  <c r="F35"/>
  <c r="G35"/>
  <c r="I35"/>
  <c r="J35"/>
  <c r="K35"/>
  <c r="L35"/>
  <c r="M35"/>
  <c r="N35"/>
  <c r="O35"/>
  <c r="A4" i="36"/>
  <c r="L4"/>
  <c r="O4"/>
  <c r="P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22"/>
  <c r="L22"/>
  <c r="O22"/>
  <c r="P22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3"/>
  <c r="K30"/>
  <c r="M30"/>
  <c r="O30"/>
  <c r="P30"/>
  <c r="K31"/>
  <c r="M31"/>
  <c r="O31"/>
  <c r="P31"/>
  <c r="E33"/>
  <c r="F33"/>
  <c r="G33"/>
  <c r="I33"/>
  <c r="J33"/>
  <c r="K33"/>
  <c r="L33"/>
  <c r="M33"/>
  <c r="N33"/>
  <c r="O33"/>
  <c r="M31" i="35"/>
  <c r="O31"/>
  <c r="P31"/>
  <c r="K31"/>
  <c r="M26"/>
  <c r="M27"/>
  <c r="M28"/>
  <c r="M29"/>
  <c r="M30"/>
  <c r="M25"/>
  <c r="O25"/>
  <c r="O12"/>
  <c r="P5"/>
  <c r="L21"/>
  <c r="K30"/>
  <c r="O30"/>
  <c r="P30"/>
  <c r="A4"/>
  <c r="L4"/>
  <c r="O4"/>
  <c r="P4"/>
  <c r="A5"/>
  <c r="L5"/>
  <c r="L9"/>
  <c r="O5"/>
  <c r="A6"/>
  <c r="L6"/>
  <c r="O6"/>
  <c r="O9"/>
  <c r="P6"/>
  <c r="A7"/>
  <c r="L7"/>
  <c r="O7"/>
  <c r="P7"/>
  <c r="F9"/>
  <c r="G9"/>
  <c r="J9"/>
  <c r="N9"/>
  <c r="P9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O21"/>
  <c r="P21"/>
  <c r="A22"/>
  <c r="L22"/>
  <c r="O22"/>
  <c r="P22"/>
  <c r="A10"/>
  <c r="L10"/>
  <c r="O10"/>
  <c r="P10"/>
  <c r="A11"/>
  <c r="L11"/>
  <c r="O11"/>
  <c r="P11"/>
  <c r="A12"/>
  <c r="L12"/>
  <c r="P12"/>
  <c r="A13"/>
  <c r="L13"/>
  <c r="O13"/>
  <c r="P13"/>
  <c r="A14"/>
  <c r="L14"/>
  <c r="O14"/>
  <c r="P14"/>
  <c r="A15"/>
  <c r="L15"/>
  <c r="O15"/>
  <c r="P15"/>
  <c r="E24"/>
  <c r="F24"/>
  <c r="G24"/>
  <c r="I24"/>
  <c r="J24"/>
  <c r="K24"/>
  <c r="L24"/>
  <c r="M24"/>
  <c r="O24"/>
  <c r="P24"/>
  <c r="K25"/>
  <c r="P25"/>
  <c r="K26"/>
  <c r="O26"/>
  <c r="P26"/>
  <c r="K27"/>
  <c r="O27"/>
  <c r="P27"/>
  <c r="K28"/>
  <c r="O28"/>
  <c r="P28"/>
  <c r="K29"/>
  <c r="O29"/>
  <c r="P29"/>
  <c r="E33"/>
  <c r="F33"/>
  <c r="G33"/>
  <c r="I33"/>
  <c r="J33"/>
  <c r="K33"/>
  <c r="L33"/>
  <c r="M33"/>
  <c r="N33"/>
  <c r="O33"/>
  <c r="P33"/>
  <c r="P31" i="33"/>
  <c r="O31"/>
  <c r="M31"/>
  <c r="K31"/>
  <c r="M29" i="34"/>
  <c r="M30"/>
  <c r="O30"/>
  <c r="P30"/>
  <c r="K30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O21"/>
  <c r="P21"/>
  <c r="A22"/>
  <c r="L22"/>
  <c r="O22"/>
  <c r="P22"/>
  <c r="A23"/>
  <c r="L23"/>
  <c r="O23"/>
  <c r="P23"/>
  <c r="E25"/>
  <c r="F25"/>
  <c r="G25"/>
  <c r="I25"/>
  <c r="J25"/>
  <c r="K25"/>
  <c r="L25"/>
  <c r="M25"/>
  <c r="O25"/>
  <c r="P25"/>
  <c r="K26"/>
  <c r="M26"/>
  <c r="M32"/>
  <c r="O26"/>
  <c r="P26"/>
  <c r="K27"/>
  <c r="M27"/>
  <c r="O27"/>
  <c r="P27"/>
  <c r="K28"/>
  <c r="M28"/>
  <c r="O28"/>
  <c r="P28"/>
  <c r="P32"/>
  <c r="K29"/>
  <c r="O29"/>
  <c r="P29"/>
  <c r="E32"/>
  <c r="F32"/>
  <c r="G32"/>
  <c r="I32"/>
  <c r="J32"/>
  <c r="K32"/>
  <c r="L32"/>
  <c r="N32"/>
  <c r="O32"/>
  <c r="L11" i="33"/>
  <c r="L12"/>
  <c r="L13"/>
  <c r="L14"/>
  <c r="L15"/>
  <c r="L16"/>
  <c r="L17"/>
  <c r="L18"/>
  <c r="L19"/>
  <c r="L20"/>
  <c r="L21"/>
  <c r="L22"/>
  <c r="L23"/>
  <c r="L24"/>
  <c r="F26"/>
  <c r="P12"/>
  <c r="O12"/>
  <c r="A12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L26"/>
  <c r="O10"/>
  <c r="P10"/>
  <c r="A11"/>
  <c r="O11"/>
  <c r="P11"/>
  <c r="A13"/>
  <c r="O13"/>
  <c r="P13"/>
  <c r="A14"/>
  <c r="O14"/>
  <c r="P14"/>
  <c r="A15"/>
  <c r="O15"/>
  <c r="P15"/>
  <c r="A16"/>
  <c r="O16"/>
  <c r="P16"/>
  <c r="A17"/>
  <c r="O17"/>
  <c r="P17"/>
  <c r="A18"/>
  <c r="O18"/>
  <c r="P18"/>
  <c r="A19"/>
  <c r="O19"/>
  <c r="O26"/>
  <c r="P19"/>
  <c r="A20"/>
  <c r="O20"/>
  <c r="P20"/>
  <c r="A21"/>
  <c r="O21"/>
  <c r="P21"/>
  <c r="A22"/>
  <c r="O22"/>
  <c r="P22"/>
  <c r="A23"/>
  <c r="O23"/>
  <c r="P23"/>
  <c r="A24"/>
  <c r="O24"/>
  <c r="P24"/>
  <c r="E26"/>
  <c r="G26"/>
  <c r="I26"/>
  <c r="J26"/>
  <c r="K26"/>
  <c r="M26"/>
  <c r="P26"/>
  <c r="K27"/>
  <c r="M27"/>
  <c r="O27"/>
  <c r="P27"/>
  <c r="P33"/>
  <c r="K28"/>
  <c r="M28"/>
  <c r="O28"/>
  <c r="P28"/>
  <c r="K29"/>
  <c r="M29"/>
  <c r="O29"/>
  <c r="P29"/>
  <c r="K30"/>
  <c r="M30"/>
  <c r="O30"/>
  <c r="P30"/>
  <c r="E33"/>
  <c r="F33"/>
  <c r="G33"/>
  <c r="I33"/>
  <c r="J33"/>
  <c r="K33"/>
  <c r="L33"/>
  <c r="M33"/>
  <c r="N33"/>
  <c r="O33"/>
</calcChain>
</file>

<file path=xl/sharedStrings.xml><?xml version="1.0" encoding="utf-8"?>
<sst xmlns="http://schemas.openxmlformats.org/spreadsheetml/2006/main" count="967" uniqueCount="96">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</sst>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8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A33:B33"/>
    <mergeCell ref="A26:B26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25" sqref="Q25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254.33333333333334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316.66666666666669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145.33333333333334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174.33333333333334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>ROW()-15</f>
        <v>1</v>
      </c>
      <c r="B16" s="49" t="s">
        <v>77</v>
      </c>
      <c r="C16" s="30">
        <v>42156</v>
      </c>
      <c r="D16" s="30">
        <v>42339</v>
      </c>
      <c r="E16" s="23"/>
      <c r="F16" s="23">
        <v>89500</v>
      </c>
      <c r="G16" s="92"/>
      <c r="H16" s="30"/>
      <c r="I16" s="23"/>
      <c r="J16" s="23"/>
      <c r="K16" s="85"/>
      <c r="L16" s="81">
        <f>F16-J16</f>
        <v>89500</v>
      </c>
      <c r="M16" s="23"/>
      <c r="N16" s="23"/>
      <c r="O16" s="23">
        <f>IF((LEFT(B16,4)="1402"),F16*R16*DATEDIF(Q16,O$1,"d")/360,0)</f>
        <v>0</v>
      </c>
      <c r="P16" s="26">
        <f>IF((LEFT(B16,4)="1015"),F16*R16*DATEDIF(Q16,Q$1,"d")/360,0)</f>
        <v>298.33333333333331</v>
      </c>
      <c r="Q16" s="44">
        <f>DATEVALUE("18/"&amp;(MONTH($P$1)-1)&amp;"/15")</f>
        <v>42326</v>
      </c>
      <c r="R16" s="46">
        <v>0.04</v>
      </c>
      <c r="S16" s="37"/>
      <c r="T16" s="41"/>
    </row>
    <row r="17" spans="1:20" s="33" customFormat="1" ht="17.25" customHeight="1">
      <c r="A17" s="83">
        <f>ROW()-15</f>
        <v>2</v>
      </c>
      <c r="B17" s="50" t="s">
        <v>81</v>
      </c>
      <c r="C17" s="30">
        <v>42180</v>
      </c>
      <c r="D17" s="30">
        <v>42363</v>
      </c>
      <c r="E17" s="26"/>
      <c r="F17" s="26">
        <v>70000</v>
      </c>
      <c r="G17" s="97">
        <v>2015900000</v>
      </c>
      <c r="H17" s="30"/>
      <c r="I17" s="26"/>
      <c r="J17" s="26"/>
      <c r="K17" s="85"/>
      <c r="L17" s="81">
        <f>F17-J17</f>
        <v>70000</v>
      </c>
      <c r="M17" s="26"/>
      <c r="N17" s="26"/>
      <c r="O17" s="23">
        <f>IF((LEFT(B17,4)="1402"),F17*R17*DATEDIF(Q17,O$1,"d")/360,0)</f>
        <v>0</v>
      </c>
      <c r="P17" s="26">
        <f>IF((LEFT(B17,4)="1015"),F17*R17*DATEDIF(Q17,Q$1,"d")/360,0)</f>
        <v>233.33333333333334</v>
      </c>
      <c r="Q17" s="44">
        <f>DATEVALUE("18/"&amp;(MONTH($P$1)-1)&amp;"/15")</f>
        <v>42326</v>
      </c>
      <c r="R17" s="46">
        <v>0.04</v>
      </c>
      <c r="S17" s="38" t="s">
        <v>82</v>
      </c>
      <c r="T17" s="143"/>
    </row>
    <row r="18" spans="1:20" s="33" customFormat="1" ht="17.25" customHeight="1">
      <c r="A18" s="83">
        <f>ROW()-15</f>
        <v>3</v>
      </c>
      <c r="B18" s="50" t="s">
        <v>56</v>
      </c>
      <c r="C18" s="30">
        <v>42184</v>
      </c>
      <c r="D18" s="30">
        <v>42367</v>
      </c>
      <c r="E18" s="26"/>
      <c r="F18" s="26">
        <v>21000</v>
      </c>
      <c r="G18" s="97">
        <v>2015900000</v>
      </c>
      <c r="H18" s="30"/>
      <c r="I18" s="26"/>
      <c r="J18" s="26"/>
      <c r="K18" s="81"/>
      <c r="L18" s="81">
        <f>F18-J18</f>
        <v>21000</v>
      </c>
      <c r="M18" s="26"/>
      <c r="N18" s="26"/>
      <c r="O18" s="23">
        <f>IF((LEFT(B18,4)="1402"),F18*R18*DATEDIF(Q18,O$1,"d")/360,0)</f>
        <v>0</v>
      </c>
      <c r="P18" s="26">
        <f>IF((LEFT(B18,4)="1015"),F18*R18*DATEDIF(Q18,Q$1,"d")/360,0)</f>
        <v>70</v>
      </c>
      <c r="Q18" s="44">
        <f>DATEVALUE("18/"&amp;(MONTH($P$1)-1)&amp;"/15")</f>
        <v>42326</v>
      </c>
      <c r="R18" s="46">
        <v>0.04</v>
      </c>
      <c r="S18" s="38" t="s">
        <v>82</v>
      </c>
    </row>
    <row r="19" spans="1:20" s="143" customFormat="1" ht="17.25" customHeight="1">
      <c r="A19" s="83">
        <f>ROW()-15</f>
        <v>4</v>
      </c>
      <c r="B19" s="50" t="s">
        <v>84</v>
      </c>
      <c r="C19" s="30">
        <v>42205</v>
      </c>
      <c r="D19" s="30">
        <v>42389</v>
      </c>
      <c r="E19" s="26"/>
      <c r="F19" s="26">
        <v>97000</v>
      </c>
      <c r="G19" s="97">
        <v>1965255000</v>
      </c>
      <c r="H19" s="30"/>
      <c r="I19" s="26"/>
      <c r="J19" s="26"/>
      <c r="K19" s="81"/>
      <c r="L19" s="81">
        <f>F19-J19</f>
        <v>97000</v>
      </c>
      <c r="M19" s="26"/>
      <c r="N19" s="26"/>
      <c r="O19" s="23">
        <f>IF((LEFT(B19,4)="1402"),F19*R19*DATEDIF(Q19,O$1,"d")/360,0)</f>
        <v>0</v>
      </c>
      <c r="P19" s="26">
        <f>IF((LEFT(B19,4)="1015"),F19*R19*DATEDIF(Q19,Q$1,"d")/360,0)</f>
        <v>323.33333333333331</v>
      </c>
      <c r="Q19" s="44">
        <f>DATEVALUE("18/"&amp;(MONTH($P$1)-1)&amp;"/15")</f>
        <v>42326</v>
      </c>
      <c r="R19" s="46">
        <v>0.04</v>
      </c>
      <c r="S19" s="37" t="s">
        <v>85</v>
      </c>
      <c r="T19" s="33"/>
    </row>
    <row r="20" spans="1:20" s="41" customFormat="1" ht="17.25" customHeight="1">
      <c r="A20" s="83">
        <f>ROW()-15</f>
        <v>5</v>
      </c>
      <c r="B20" s="49" t="s">
        <v>89</v>
      </c>
      <c r="C20" s="30">
        <v>42247</v>
      </c>
      <c r="D20" s="30">
        <v>42429</v>
      </c>
      <c r="E20" s="23"/>
      <c r="F20" s="23">
        <v>82000</v>
      </c>
      <c r="G20" s="92">
        <v>1894165000</v>
      </c>
      <c r="H20" s="30"/>
      <c r="I20" s="23"/>
      <c r="J20" s="23"/>
      <c r="K20" s="81"/>
      <c r="L20" s="81">
        <f>F20-J20</f>
        <v>82000</v>
      </c>
      <c r="M20" s="23"/>
      <c r="N20" s="23"/>
      <c r="O20" s="23">
        <f>IF((LEFT(B20,4)="1402"),F20*R20*DATEDIF(Q20,O$1,"d")/360,0)</f>
        <v>0</v>
      </c>
      <c r="P20" s="26">
        <f>IF((LEFT(B20,4)="1015"),F20*R20*DATEDIF(Q20,Q$1,"d")/360,0)</f>
        <v>273.33333333333331</v>
      </c>
      <c r="Q20" s="44">
        <f>DATEVALUE("18/"&amp;(MONTH($P$1)-1)&amp;"/15")</f>
        <v>42326</v>
      </c>
      <c r="R20" s="46">
        <v>0.04</v>
      </c>
      <c r="S20" s="37" t="s">
        <v>66</v>
      </c>
      <c r="T20" s="33"/>
    </row>
    <row r="21" spans="1:20" s="41" customFormat="1" ht="17.25" customHeight="1">
      <c r="A21" s="83">
        <f>ROW()-15</f>
        <v>6</v>
      </c>
      <c r="B21" s="50" t="s">
        <v>90</v>
      </c>
      <c r="C21" s="30">
        <v>42250</v>
      </c>
      <c r="D21" s="30">
        <v>42432</v>
      </c>
      <c r="E21" s="23"/>
      <c r="F21" s="23">
        <v>40000</v>
      </c>
      <c r="G21" s="92">
        <v>1997238540</v>
      </c>
      <c r="H21" s="30"/>
      <c r="I21" s="23"/>
      <c r="J21" s="23"/>
      <c r="K21" s="81"/>
      <c r="L21" s="81">
        <f>F21-J21</f>
        <v>40000</v>
      </c>
      <c r="M21" s="23"/>
      <c r="N21" s="23"/>
      <c r="O21" s="23">
        <f>IF((LEFT(B21,4)="1402"),F21*R21*DATEDIF(Q21,O$1,"d")/360,0)</f>
        <v>0</v>
      </c>
      <c r="P21" s="26">
        <f>IF((LEFT(B21,4)="1015"),F21*R21*DATEDIF(Q21,Q$1,"d")/360,0)</f>
        <v>133.33333333333334</v>
      </c>
      <c r="Q21" s="44">
        <f>DATEVALUE("18/"&amp;(MONTH($P$1)-1)&amp;"/15")</f>
        <v>42326</v>
      </c>
      <c r="R21" s="46">
        <v>0.04</v>
      </c>
      <c r="S21" s="38" t="s">
        <v>70</v>
      </c>
      <c r="T21" s="33"/>
    </row>
    <row r="22" spans="1:20" s="143" customFormat="1" ht="17.25" customHeight="1">
      <c r="A22" s="83">
        <f>ROW()-15</f>
        <v>7</v>
      </c>
      <c r="B22" s="50" t="s">
        <v>91</v>
      </c>
      <c r="C22" s="30">
        <v>42251</v>
      </c>
      <c r="D22" s="30">
        <v>42433</v>
      </c>
      <c r="E22" s="23"/>
      <c r="F22" s="23">
        <v>50000</v>
      </c>
      <c r="G22" s="92">
        <v>1997238540</v>
      </c>
      <c r="H22" s="30"/>
      <c r="I22" s="23"/>
      <c r="J22" s="23"/>
      <c r="K22" s="81"/>
      <c r="L22" s="81">
        <f>F22-J22</f>
        <v>50000</v>
      </c>
      <c r="M22" s="23"/>
      <c r="N22" s="23"/>
      <c r="O22" s="23">
        <f>IF((LEFT(B22,4)="1402"),F22*R22*DATEDIF(Q22,O$1,"d")/360,0)</f>
        <v>0</v>
      </c>
      <c r="P22" s="26">
        <f>IF((LEFT(B22,4)="1015"),F22*R22*DATEDIF(Q22,Q$1,"d")/360,0)</f>
        <v>166.66666666666666</v>
      </c>
      <c r="Q22" s="44">
        <f>DATEVALUE("18/"&amp;(MONTH($P$1)-1)&amp;"/15")</f>
        <v>42326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>ROW()-15</f>
        <v>8</v>
      </c>
      <c r="B23" s="49" t="s">
        <v>92</v>
      </c>
      <c r="C23" s="30">
        <v>42278</v>
      </c>
      <c r="D23" s="30">
        <v>42552</v>
      </c>
      <c r="E23" s="23"/>
      <c r="F23" s="23">
        <v>89500</v>
      </c>
      <c r="G23" s="92">
        <v>1894165000</v>
      </c>
      <c r="H23" s="30"/>
      <c r="I23" s="23"/>
      <c r="J23" s="23"/>
      <c r="K23" s="85"/>
      <c r="L23" s="81">
        <f>F23-J23</f>
        <v>89500</v>
      </c>
      <c r="M23" s="23"/>
      <c r="N23" s="23"/>
      <c r="O23" s="23">
        <f>IF((LEFT(B23,4)="1402"),F23*R23*DATEDIF(Q23,O$1,"d")/360,0)</f>
        <v>0</v>
      </c>
      <c r="P23" s="26">
        <f>IF((LEFT(B23,4)="1015"),F23*R23*DATEDIF(Q23,Q$1,"d")/360,0)</f>
        <v>775.66666666666663</v>
      </c>
      <c r="Q23" s="44">
        <v>42278</v>
      </c>
      <c r="R23" s="46">
        <v>0.04</v>
      </c>
      <c r="S23" s="38" t="s">
        <v>73</v>
      </c>
      <c r="T23" s="143"/>
    </row>
    <row r="24" spans="1:20" s="33" customFormat="1" ht="17.25" customHeight="1">
      <c r="A24" s="83">
        <f>ROW()-15</f>
        <v>9</v>
      </c>
      <c r="B24" s="49" t="s">
        <v>94</v>
      </c>
      <c r="C24" s="30">
        <v>42279</v>
      </c>
      <c r="D24" s="30">
        <v>42553</v>
      </c>
      <c r="E24" s="23"/>
      <c r="F24" s="23">
        <v>89000</v>
      </c>
      <c r="G24" s="92"/>
      <c r="H24" s="30"/>
      <c r="I24" s="23"/>
      <c r="J24" s="23"/>
      <c r="K24" s="85"/>
      <c r="L24" s="81">
        <f>F24-J24</f>
        <v>89000</v>
      </c>
      <c r="M24" s="23"/>
      <c r="N24" s="23"/>
      <c r="O24" s="23">
        <f>IF((LEFT(B24,4)="1402"),F24*R24*DATEDIF(Q24,O$1,"d")/360,0)</f>
        <v>0</v>
      </c>
      <c r="P24" s="26">
        <f>IF((LEFT(B24,4)="1015"),F24*R24*DATEDIF(Q24,Q$1,"d")/360,0)</f>
        <v>761.44444444444446</v>
      </c>
      <c r="Q24" s="44">
        <v>42279</v>
      </c>
      <c r="R24" s="46">
        <v>0.04</v>
      </c>
      <c r="S24" s="37"/>
      <c r="T24" s="41"/>
    </row>
    <row r="25" spans="1:20" s="33" customFormat="1" ht="17.25" customHeight="1">
      <c r="A25" s="83">
        <f>ROW()-15</f>
        <v>10</v>
      </c>
      <c r="B25" s="49" t="s">
        <v>95</v>
      </c>
      <c r="C25" s="88">
        <v>42328</v>
      </c>
      <c r="D25" s="30">
        <v>42602</v>
      </c>
      <c r="E25" s="89"/>
      <c r="F25" s="89">
        <v>61000</v>
      </c>
      <c r="G25" s="91"/>
      <c r="H25" s="88"/>
      <c r="I25" s="89"/>
      <c r="J25" s="89"/>
      <c r="K25" s="85"/>
      <c r="L25" s="81">
        <f>F25-J25</f>
        <v>61000</v>
      </c>
      <c r="M25" s="89"/>
      <c r="N25" s="89"/>
      <c r="O25" s="23">
        <f>IF((LEFT(B25,4)="1402"),F25*R25*DATEDIF(Q25,O$1,"d")/360,0)</f>
        <v>0</v>
      </c>
      <c r="P25" s="26">
        <f>IF((LEFT(B25,4)="1015"),F25*R25*DATEDIF(Q25,Q$1,"d")/360,0)</f>
        <v>189.77777777777777</v>
      </c>
      <c r="Q25" s="44">
        <v>42328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689000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689000</v>
      </c>
      <c r="M27" s="66">
        <f>SUM(M10:M22)</f>
        <v>0</v>
      </c>
      <c r="N27" s="66"/>
      <c r="O27" s="66">
        <f>SUM(O16:O26)</f>
        <v>0</v>
      </c>
      <c r="P27" s="66">
        <f>SUM(P16:P26)</f>
        <v>3225.2222222222222</v>
      </c>
      <c r="Q27" s="70"/>
      <c r="R27" s="71"/>
      <c r="S27" s="68"/>
    </row>
    <row r="28" spans="1:20" s="40" customFormat="1" ht="17.25" customHeight="1">
      <c r="A28" s="83">
        <f t="shared" ref="A28:A41" si="1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2">E28-I28</f>
        <v>991660000</v>
      </c>
      <c r="L28" s="28"/>
      <c r="M28" s="29">
        <f t="shared" ref="M28:M41" si="3">IF((LEFT(B28,4)="1402"),E28*R28*DATEDIF(Q28,$M$1,"d")/360,0)</f>
        <v>7916666.666666667</v>
      </c>
      <c r="N28" s="27"/>
      <c r="O28" s="28">
        <f t="shared" ref="O28:O41" si="4">IF((LEFT(B28,4)="1402"),F28*R28*DATEDIF(Q28,O$1,"d")/360,0)</f>
        <v>0</v>
      </c>
      <c r="P28" s="27">
        <f t="shared" ref="P28:P41" si="5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1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2"/>
        <v>1983330000</v>
      </c>
      <c r="L29" s="28"/>
      <c r="M29" s="29">
        <f t="shared" si="3"/>
        <v>15833333.333333334</v>
      </c>
      <c r="N29" s="28"/>
      <c r="O29" s="28">
        <f t="shared" si="4"/>
        <v>0</v>
      </c>
      <c r="P29" s="27">
        <f t="shared" si="5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2"/>
        <v>1586660000</v>
      </c>
      <c r="L30" s="103"/>
      <c r="M30" s="29">
        <f t="shared" si="3"/>
        <v>12666666.666666666</v>
      </c>
      <c r="N30" s="103"/>
      <c r="O30" s="28">
        <f t="shared" si="4"/>
        <v>0</v>
      </c>
      <c r="P30" s="27">
        <f t="shared" si="5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2"/>
        <v>1487500000</v>
      </c>
      <c r="L31" s="103"/>
      <c r="M31" s="29">
        <f t="shared" si="3"/>
        <v>11875000</v>
      </c>
      <c r="N31" s="103"/>
      <c r="O31" s="28">
        <f t="shared" si="4"/>
        <v>0</v>
      </c>
      <c r="P31" s="27">
        <f t="shared" si="5"/>
        <v>0</v>
      </c>
      <c r="Q31" s="63">
        <f t="shared" ref="Q31:Q41" si="6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2"/>
        <v>991670000</v>
      </c>
      <c r="L32" s="103"/>
      <c r="M32" s="29">
        <f t="shared" si="3"/>
        <v>7916666.666666667</v>
      </c>
      <c r="N32" s="103"/>
      <c r="O32" s="28">
        <f t="shared" si="4"/>
        <v>0</v>
      </c>
      <c r="P32" s="27">
        <f t="shared" si="5"/>
        <v>0</v>
      </c>
      <c r="Q32" s="63">
        <f t="shared" si="6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2"/>
        <v>1487500000</v>
      </c>
      <c r="L33" s="103"/>
      <c r="M33" s="29">
        <f t="shared" si="3"/>
        <v>11875000</v>
      </c>
      <c r="N33" s="103"/>
      <c r="O33" s="28">
        <f t="shared" si="4"/>
        <v>0</v>
      </c>
      <c r="P33" s="27">
        <f t="shared" si="5"/>
        <v>0</v>
      </c>
      <c r="Q33" s="63">
        <f t="shared" si="6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2"/>
        <v>1983330000</v>
      </c>
      <c r="L34" s="103"/>
      <c r="M34" s="29">
        <f t="shared" si="3"/>
        <v>15833333.333333334</v>
      </c>
      <c r="N34" s="103"/>
      <c r="O34" s="28">
        <f t="shared" si="4"/>
        <v>0</v>
      </c>
      <c r="P34" s="27">
        <f t="shared" si="5"/>
        <v>0</v>
      </c>
      <c r="Q34" s="63">
        <f t="shared" si="6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2"/>
        <v>1388330000</v>
      </c>
      <c r="L35" s="103"/>
      <c r="M35" s="29">
        <f t="shared" si="3"/>
        <v>11083333.333333334</v>
      </c>
      <c r="N35" s="103"/>
      <c r="O35" s="28">
        <f t="shared" si="4"/>
        <v>0</v>
      </c>
      <c r="P35" s="27">
        <f t="shared" si="5"/>
        <v>0</v>
      </c>
      <c r="Q35" s="63">
        <f t="shared" si="6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1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2"/>
        <v>1487500000</v>
      </c>
      <c r="L36" s="103"/>
      <c r="M36" s="29">
        <f t="shared" si="3"/>
        <v>11875000</v>
      </c>
      <c r="N36" s="103"/>
      <c r="O36" s="28">
        <f t="shared" si="4"/>
        <v>0</v>
      </c>
      <c r="P36" s="27">
        <f t="shared" si="5"/>
        <v>0</v>
      </c>
      <c r="Q36" s="63">
        <f t="shared" si="6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1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2"/>
        <v>1487500000</v>
      </c>
      <c r="L37" s="103"/>
      <c r="M37" s="29">
        <f t="shared" si="3"/>
        <v>11875000</v>
      </c>
      <c r="N37" s="103"/>
      <c r="O37" s="28">
        <f t="shared" si="4"/>
        <v>0</v>
      </c>
      <c r="P37" s="27">
        <f t="shared" si="5"/>
        <v>0</v>
      </c>
      <c r="Q37" s="63">
        <f t="shared" si="6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1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2"/>
        <v>1487500000</v>
      </c>
      <c r="L38" s="103"/>
      <c r="M38" s="29">
        <f t="shared" si="3"/>
        <v>11875000</v>
      </c>
      <c r="N38" s="103"/>
      <c r="O38" s="28">
        <f t="shared" si="4"/>
        <v>0</v>
      </c>
      <c r="P38" s="27">
        <f t="shared" si="5"/>
        <v>0</v>
      </c>
      <c r="Q38" s="63">
        <f t="shared" si="6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1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2"/>
        <v>1487500000</v>
      </c>
      <c r="L39" s="103"/>
      <c r="M39" s="29">
        <f t="shared" si="3"/>
        <v>11875000</v>
      </c>
      <c r="N39" s="103"/>
      <c r="O39" s="28">
        <f t="shared" si="4"/>
        <v>0</v>
      </c>
      <c r="P39" s="27">
        <f t="shared" si="5"/>
        <v>0</v>
      </c>
      <c r="Q39" s="63">
        <f t="shared" si="6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1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2"/>
        <v>991670000</v>
      </c>
      <c r="L40" s="103"/>
      <c r="M40" s="29">
        <f t="shared" si="3"/>
        <v>7916666.666666667</v>
      </c>
      <c r="N40" s="103"/>
      <c r="O40" s="28">
        <f t="shared" si="4"/>
        <v>0</v>
      </c>
      <c r="P40" s="27">
        <f t="shared" si="5"/>
        <v>0</v>
      </c>
      <c r="Q40" s="63">
        <f t="shared" si="6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1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2"/>
        <v>991670000</v>
      </c>
      <c r="L41" s="103"/>
      <c r="M41" s="29">
        <f t="shared" si="3"/>
        <v>7916666.666666667</v>
      </c>
      <c r="N41" s="103"/>
      <c r="O41" s="28">
        <f t="shared" si="4"/>
        <v>0</v>
      </c>
      <c r="P41" s="27">
        <f t="shared" si="5"/>
        <v>0</v>
      </c>
      <c r="Q41" s="63">
        <f t="shared" si="6"/>
        <v>42327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7">SUM(I28:I42)</f>
        <v>166680000</v>
      </c>
      <c r="J43" s="66">
        <f t="shared" si="7"/>
        <v>0</v>
      </c>
      <c r="K43" s="65">
        <f t="shared" si="7"/>
        <v>19833320000</v>
      </c>
      <c r="L43" s="66">
        <f t="shared" si="7"/>
        <v>0</v>
      </c>
      <c r="M43" s="65">
        <f t="shared" si="7"/>
        <v>158333333.33333331</v>
      </c>
      <c r="N43" s="66">
        <f t="shared" si="7"/>
        <v>0</v>
      </c>
      <c r="O43" s="66">
        <f t="shared" si="7"/>
        <v>0</v>
      </c>
      <c r="P43" s="66">
        <f t="shared" si="7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6">
    <sortCondition ref="C16:C26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84" t="s">
        <v>7</v>
      </c>
      <c r="B32" s="184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2:B32"/>
    <mergeCell ref="A25:B25"/>
    <mergeCell ref="A9:B9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33:B33"/>
    <mergeCell ref="A24:B24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2:A3"/>
    <mergeCell ref="A33:B33"/>
    <mergeCell ref="A24:B24"/>
    <mergeCell ref="E2:G2"/>
    <mergeCell ref="A9:B9"/>
    <mergeCell ref="C2:D2"/>
    <mergeCell ref="S2:S3"/>
    <mergeCell ref="M2:Q2"/>
    <mergeCell ref="H2:J2"/>
    <mergeCell ref="K2:L2"/>
    <mergeCell ref="B2:B3"/>
    <mergeCell ref="R2:R3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84" t="s">
        <v>7</v>
      </c>
      <c r="B35" s="184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5:B35"/>
    <mergeCell ref="A24:B24"/>
    <mergeCell ref="A9:B9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84" t="s">
        <v>7</v>
      </c>
      <c r="B37" s="184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M2:Q2"/>
    <mergeCell ref="R2:R3"/>
    <mergeCell ref="S2:S3"/>
    <mergeCell ref="A9:B9"/>
    <mergeCell ref="A25:B25"/>
    <mergeCell ref="E2:G2"/>
    <mergeCell ref="H2:J2"/>
    <mergeCell ref="K2:L2"/>
    <mergeCell ref="A37:B37"/>
    <mergeCell ref="A15:B15"/>
    <mergeCell ref="A2:A3"/>
    <mergeCell ref="B2:B3"/>
    <mergeCell ref="C2:D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84" t="s">
        <v>7</v>
      </c>
      <c r="B38" s="184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84" t="s">
        <v>7</v>
      </c>
      <c r="B41" s="184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84" t="s">
        <v>7</v>
      </c>
      <c r="B42" s="184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2015-12-01T02:52:01Z</dcterms:modified>
</cp:coreProperties>
</file>