
<file path=[Content_Types].xml><?xml version="1.0" encoding="utf-8"?>
<Types xmlns="http://schemas.openxmlformats.org/package/2006/content-types">
  <Default Extension="bin" ContentType="application/vnd.openxmlformats-officedocument.spreadsheetml.printerSettings"/>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2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480" yWindow="105" windowWidth="21840" windowHeight="9975" activeTab="2"/>
  </bookViews>
  <sheets>
    <sheet name="PV63.000 &amp; EIB52.300" sheetId="2" r:id="rId1"/>
    <sheet name="PV89.500" sheetId="3" r:id="rId2"/>
    <sheet name="PV88.000" sheetId="4"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Fill" localSheetId="1" hidden="1">#REF!</definedName>
    <definedName name="_Fill" hidden="1">#REF!</definedName>
    <definedName name="_Nd1" localSheetId="1">#REF!</definedName>
    <definedName name="_Nd1">#REF!</definedName>
    <definedName name="_NEW2" localSheetId="1">[1]!OK_thke_thuchi_toan_bo_2_cap</definedName>
    <definedName name="_NEW2">[1]!OK_thke_thuchi_toan_bo_2_cap</definedName>
    <definedName name="a" localSheetId="1">[2]!OK_thke_CHI_toan_bo_2_cap</definedName>
    <definedName name="a">[2]!OK_thke_CHI_toan_bo_2_cap</definedName>
    <definedName name="Bke" localSheetId="1">[3]ds!#REF!</definedName>
    <definedName name="Bke">[3]ds!#REF!</definedName>
    <definedName name="BKHDDV2SSCT" localSheetId="1">#REF!</definedName>
    <definedName name="BKHDDV2SSCT">#REF!</definedName>
    <definedName name="Bt_add1_Chso" localSheetId="1">[4]!Bt_add1_Chso</definedName>
    <definedName name="Bt_add1_Chso">[4]!Bt_add1_Chso</definedName>
    <definedName name="Btkc" localSheetId="1">#REF!</definedName>
    <definedName name="Btkc">#REF!</definedName>
    <definedName name="Bust" localSheetId="1">#REF!</definedName>
    <definedName name="Bust">#REF!</definedName>
    <definedName name="Button_Doi_nhom_chtu" localSheetId="1">[5]!Button_Doi_nhom_chtu</definedName>
    <definedName name="Button_Doi_nhom_chtu">[5]!Button_Doi_nhom_chtu</definedName>
    <definedName name="CgNo" localSheetId="1">#REF!</definedName>
    <definedName name="CgNo">#REF!</definedName>
    <definedName name="Change_ten_thuong_dung" localSheetId="1">[6]!Change_ten_thuong_dung</definedName>
    <definedName name="Change_ten_thuong_dung">[6]!Change_ten_thuong_dung</definedName>
    <definedName name="chi" localSheetId="1">[7]Sqt02!#REF!</definedName>
    <definedName name="chi">[7]Sqt02!#REF!</definedName>
    <definedName name="Chk_tieu_de_thke" localSheetId="1">[8]!Chk_tieu_de_thke</definedName>
    <definedName name="Chk_tieu_de_thke">[8]!Chk_tieu_de_thke</definedName>
    <definedName name="Chk_Tieude_thke" localSheetId="1">[5]!Chk_Tieude_thke</definedName>
    <definedName name="Chk_Tieude_thke">[5]!Chk_Tieude_thke</definedName>
    <definedName name="Chso" localSheetId="1">#REF!</definedName>
    <definedName name="Chso">#REF!</definedName>
    <definedName name="Chtu" localSheetId="1">#REF!</definedName>
    <definedName name="Chtu">#REF!</definedName>
    <definedName name="Continue" localSheetId="1">#REF!</definedName>
    <definedName name="Continue">#REF!</definedName>
    <definedName name="D_THU">[9]BANRA!$I$9:$I$25</definedName>
    <definedName name="DC">'[10]Danh muc'!$A$3</definedName>
    <definedName name="Dieãn_giaûi" localSheetId="1">[7]Sqt02!#REF!</definedName>
    <definedName name="Dieãn_giaûi">[7]Sqt02!#REF!</definedName>
    <definedName name="DOANH_SO" localSheetId="1">#REF!</definedName>
    <definedName name="DOANH_SO">#REF!</definedName>
    <definedName name="DOANHSO_BAN" localSheetId="1">#REF!</definedName>
    <definedName name="DOANHSO_BAN">#REF!</definedName>
    <definedName name="DOANHSO_MUA" localSheetId="1">#REF!</definedName>
    <definedName name="DOANHSO_MUA">#REF!</definedName>
    <definedName name="Document_array">{"cuc2.xls","Sheet1"}</definedName>
    <definedName name="Documents_array" localSheetId="1">#REF!</definedName>
    <definedName name="Documents_array">#REF!</definedName>
    <definedName name="Donvi" localSheetId="1">#REF!</definedName>
    <definedName name="Donvi">#REF!</definedName>
    <definedName name="Dr_Co_TK" localSheetId="1">[11]!Dr_Co_TK</definedName>
    <definedName name="Dr_Co_TK">[11]!Dr_Co_TK</definedName>
    <definedName name="Dr_Cot_lon" localSheetId="1">[5]!Dr_Cot_lon</definedName>
    <definedName name="Dr_Cot_lon">[5]!Dr_Cot_lon</definedName>
    <definedName name="Dr_Cot_nho" localSheetId="1">[5]!Dr_Cot_nho</definedName>
    <definedName name="Dr_Cot_nho">[5]!Dr_Cot_nho</definedName>
    <definedName name="Dr_Field_R1" localSheetId="1">[5]!Dr_Field_R1</definedName>
    <definedName name="Dr_Field_R1">[5]!Dr_Field_R1</definedName>
    <definedName name="Dr_Field_R2" localSheetId="1">[5]!Dr_Field_R2</definedName>
    <definedName name="Dr_Field_R2">[5]!Dr_Field_R2</definedName>
    <definedName name="Dr_mau_thke" localSheetId="1">[8]!Dr_mau_thke</definedName>
    <definedName name="Dr_mau_thke">[8]!Dr_mau_thke</definedName>
    <definedName name="Dr_Mau_trich" localSheetId="1">[5]!Dr_Mau_trich</definedName>
    <definedName name="Dr_Mau_trich">[5]!Dr_Mau_trich</definedName>
    <definedName name="Dr_Mauthke" localSheetId="1">[5]!Dr_Mauthke</definedName>
    <definedName name="Dr_Mauthke">[5]!Dr_Mauthke</definedName>
    <definedName name="Dr_Nd1_Chtu" localSheetId="1">[12]!Dr_Nd1_Chtu</definedName>
    <definedName name="Dr_Nd1_Chtu">[12]!Dr_Nd1_Chtu</definedName>
    <definedName name="Dr_nhom_chtu" localSheetId="1">[5]!Dr_nhom_chtu</definedName>
    <definedName name="Dr_nhom_chtu">[5]!Dr_nhom_chtu</definedName>
    <definedName name="Dr_Nhom_chung_tu" localSheetId="1">[13]!Dr_Nhom_chung_tu</definedName>
    <definedName name="Dr_Nhom_chung_tu">[13]!Dr_Nhom_chung_tu</definedName>
    <definedName name="Dr_No_TK" localSheetId="1">[11]!Dr_No_TK</definedName>
    <definedName name="Dr_No_TK">[11]!Dr_No_TK</definedName>
    <definedName name="Dr_Taikh_Co" localSheetId="1">[13]!Dr_Taikh_Co</definedName>
    <definedName name="Dr_Taikh_Co">[13]!Dr_Taikh_Co</definedName>
    <definedName name="Dr_Taikh_No" localSheetId="1">[13]!Dr_Taikh_No</definedName>
    <definedName name="Dr_Taikh_No">[13]!Dr_Taikh_No</definedName>
    <definedName name="Dr_trang" localSheetId="1">[5]!Dr_trang</definedName>
    <definedName name="Dr_trang">[5]!Dr_trang</definedName>
    <definedName name="Dr_trang_Chon" localSheetId="1">[5]!Dr_trang_Chon</definedName>
    <definedName name="Dr_trang_Chon">[5]!Dr_trang_Chon</definedName>
    <definedName name="duc" localSheetId="1">#REF!</definedName>
    <definedName name="duc">#REF!</definedName>
    <definedName name="DUCKY_CO_CD" localSheetId="1">#REF!</definedName>
    <definedName name="DUCKY_CO_CD">#REF!</definedName>
    <definedName name="DUCKY_NO_CD" localSheetId="1">#REF!</definedName>
    <definedName name="DUCKY_NO_CD">#REF!</definedName>
    <definedName name="DUDKY_CO_CD" localSheetId="1">#REF!</definedName>
    <definedName name="DUDKY_CO_CD">#REF!</definedName>
    <definedName name="DUDKY_NO_CD" localSheetId="1">#REF!</definedName>
    <definedName name="DUDKY_NO_CD">#REF!</definedName>
    <definedName name="Field" localSheetId="1">#REF!</definedName>
    <definedName name="Field">#REF!</definedName>
    <definedName name="Field_C2_Change" localSheetId="1">[14]!Field_C2_Change</definedName>
    <definedName name="Field_C2_Change">[14]!Field_C2_Change</definedName>
    <definedName name="Field_Chon_Change" localSheetId="1">[14]!Field_Chon_Change</definedName>
    <definedName name="Field_Chon_Change">[14]!Field_Chon_Change</definedName>
    <definedName name="Field_Cotlon_change" localSheetId="1">[14]!Field_Cotlon_change</definedName>
    <definedName name="Field_Cotlon_change">[14]!Field_Cotlon_change</definedName>
    <definedName name="GTGT_BAN" localSheetId="1">#REF!</definedName>
    <definedName name="GTGT_BAN">#REF!</definedName>
    <definedName name="GTGT_MUA" localSheetId="1">#REF!</definedName>
    <definedName name="GTGT_MUA">#REF!</definedName>
    <definedName name="Hello" localSheetId="1">#REF!</definedName>
    <definedName name="Hello">#REF!</definedName>
    <definedName name="Hoten" localSheetId="1">#REF!</definedName>
    <definedName name="Hoten">#REF!</definedName>
    <definedName name="Leâ_Coâng_Minh" localSheetId="1">#REF!</definedName>
    <definedName name="Leâ_Coâng_Minh">#REF!</definedName>
    <definedName name="List_nguon" localSheetId="1">[15]!List_nguon</definedName>
    <definedName name="List_nguon">[15]!List_nguon</definedName>
    <definedName name="List_trich_lay" localSheetId="1">[5]!List_trich_lay</definedName>
    <definedName name="List_trich_lay">[5]!List_trich_lay</definedName>
    <definedName name="List_trich_xoa" localSheetId="1">[5]!List_trich_xoa</definedName>
    <definedName name="List_trich_xoa">[5]!List_trich_xoa</definedName>
    <definedName name="Lke" localSheetId="1">[16]ds!#REF!</definedName>
    <definedName name="Lke">[16]ds!#REF!</definedName>
    <definedName name="LOAI_BM" localSheetId="1">#REF!</definedName>
    <definedName name="LOAI_BM">#REF!</definedName>
    <definedName name="Loai_Chtu_change" localSheetId="1">[14]!Loai_Chtu_change</definedName>
    <definedName name="Loai_Chtu_change">[14]!Loai_Chtu_change</definedName>
    <definedName name="LOAI_MB" localSheetId="1">#REF!</definedName>
    <definedName name="LOAI_MB">#REF!</definedName>
    <definedName name="Loai_ngte_change" localSheetId="1">[17]!Loai_ngte_change</definedName>
    <definedName name="Loai_ngte_change">[17]!Loai_ngte_change</definedName>
    <definedName name="LoaiPh" localSheetId="1">#REF!</definedName>
    <definedName name="LoaiPh">#REF!</definedName>
    <definedName name="Loc" localSheetId="1">#REF!</definedName>
    <definedName name="Loc">#REF!</definedName>
    <definedName name="Luu_thke" localSheetId="1">[8]!Luu_thke</definedName>
    <definedName name="Luu_thke">[8]!Luu_thke</definedName>
    <definedName name="MATK_CD" localSheetId="1">#REF!</definedName>
    <definedName name="MATK_CD">#REF!</definedName>
    <definedName name="MATK_M">[18]MATK!$A$6:$C$292</definedName>
    <definedName name="ModM.Field_C2_Change" localSheetId="1">[17]!ModM.Field_C2_Change</definedName>
    <definedName name="ModM.Field_C2_Change">[17]!ModM.Field_C2_Change</definedName>
    <definedName name="ModM.Field_Chon_Change" localSheetId="1">[17]!ModM.Field_Chon_Change</definedName>
    <definedName name="ModM.Field_Chon_Change">[17]!ModM.Field_Chon_Change</definedName>
    <definedName name="ModM.Field_Cotlon_change" localSheetId="1">[17]!ModM.Field_Cotlon_change</definedName>
    <definedName name="ModM.Field_Cotlon_change">[17]!ModM.Field_Cotlon_change</definedName>
    <definedName name="ModM.Muc_change" localSheetId="1">[17]!ModM.Muc_change</definedName>
    <definedName name="ModM.Muc_change">[17]!ModM.Muc_change</definedName>
    <definedName name="ModM.OK_Khung_chon_thke" localSheetId="1">[17]!ModM.OK_Khung_chon_thke</definedName>
    <definedName name="ModM.OK_Khung_chon_thke">[17]!ModM.OK_Khung_chon_thke</definedName>
    <definedName name="ModM.OK_Thong_bao_chtu_cuoi" localSheetId="1">[17]!ModM.OK_Thong_bao_chtu_cuoi</definedName>
    <definedName name="ModM.OK_Thong_bao_chtu_cuoi">[17]!ModM.OK_Thong_bao_chtu_cuoi</definedName>
    <definedName name="ModP.Loai_Chtu_change" localSheetId="1">[17]!ModP.Loai_Chtu_change</definedName>
    <definedName name="ModP.Loai_Chtu_change">[17]!ModP.Loai_Chtu_change</definedName>
    <definedName name="ModP.OK_Loc_Ctgs" localSheetId="1">[17]!ModP.OK_Loc_Ctgs</definedName>
    <definedName name="ModP.OK_Loc_Ctgs">[17]!ModP.OK_Loc_Ctgs</definedName>
    <definedName name="ModP.OK_nhap_chtu_goc" localSheetId="1">[17]!ModP.OK_nhap_chtu_goc</definedName>
    <definedName name="ModP.OK_nhap_chtu_goc">[17]!ModP.OK_nhap_chtu_goc</definedName>
    <definedName name="ModP.OK_Trich_1tk_1dv" localSheetId="1">[17]!ModP.OK_Trich_1tk_1dv</definedName>
    <definedName name="ModP.OK_Trich_1tk_1dv">[17]!ModP.OK_Trich_1tk_1dv</definedName>
    <definedName name="ModP.OK_Trich_chtu_1_Don_vi" localSheetId="1">[17]!ModP.OK_Trich_chtu_1_Don_vi</definedName>
    <definedName name="ModP.OK_Trich_chtu_1_Don_vi">[17]!ModP.OK_Trich_chtu_1_Don_vi</definedName>
    <definedName name="ModP.Taikh_Co_change" localSheetId="1">[17]!ModP.Taikh_Co_change</definedName>
    <definedName name="ModP.Taikh_Co_change">[17]!ModP.Taikh_Co_change</definedName>
    <definedName name="ModP.Taikh_No_change" localSheetId="1">[17]!ModP.Taikh_No_change</definedName>
    <definedName name="ModP.Taikh_No_change">[17]!ModP.Taikh_No_change</definedName>
    <definedName name="ModP.Xoa_dg_cuoi_chtu_ghi_so" localSheetId="1">[17]!ModP.Xoa_dg_cuoi_chtu_ghi_so</definedName>
    <definedName name="ModP.Xoa_dg_cuoi_chtu_ghi_so">[17]!ModP.Xoa_dg_cuoi_chtu_ghi_so</definedName>
    <definedName name="Muc_change" localSheetId="1">[14]!Muc_change</definedName>
    <definedName name="Muc_change">[14]!Muc_change</definedName>
    <definedName name="NEW" localSheetId="1">[1]!OK_thke_thuchi_toan_bo_2_cap</definedName>
    <definedName name="NEW">[1]!OK_thke_thuchi_toan_bo_2_cap</definedName>
    <definedName name="NGAYCTU_B" localSheetId="1">#REF!</definedName>
    <definedName name="NGAYCTU_B">#REF!</definedName>
    <definedName name="NoiDung_1_change" localSheetId="1">[14]!NoiDung_1_change</definedName>
    <definedName name="NoiDung_1_change">[14]!NoiDung_1_change</definedName>
    <definedName name="OK_Chitiet_VNÑ_1_tieukh_co_Ngte_chua_DCTG" localSheetId="1">[17]!OK_Chitiet_VNÑ_1_tieukh_co_Ngte_chua_DCTG</definedName>
    <definedName name="OK_Chitiet_VNÑ_1_tieukh_co_Ngte_chua_DCTG">[17]!OK_Chitiet_VNÑ_1_tieukh_co_Ngte_chua_DCTG</definedName>
    <definedName name="OK_Chtu_goc" localSheetId="1">[13]!OK_Chtu_goc</definedName>
    <definedName name="OK_Chtu_goc">[13]!OK_Chtu_goc</definedName>
    <definedName name="OK_Dialog3Dr" localSheetId="1">[19]!OK_Dialog3Dr</definedName>
    <definedName name="OK_Dialog3Dr">[19]!OK_Dialog3Dr</definedName>
    <definedName name="OK_Dlg3Dr" localSheetId="1">[20]!OK_Dlg3Dr</definedName>
    <definedName name="OK_Dlg3Dr">[20]!OK_Dlg3Dr</definedName>
    <definedName name="OK_Khung_chon_thke" localSheetId="1">[14]!OK_Khung_chon_thke</definedName>
    <definedName name="OK_Khung_chon_thke">[14]!OK_Khung_chon_thke</definedName>
    <definedName name="OK_Loc_1Tk_1Dv" localSheetId="1">[21]!OK_Loc_1Tk_1Dv</definedName>
    <definedName name="OK_Loc_1Tk_1Dv">[21]!OK_Loc_1Tk_1Dv</definedName>
    <definedName name="OK_loc_chon" localSheetId="1">[5]!OK_loc_chon</definedName>
    <definedName name="OK_loc_chon">[5]!OK_loc_chon</definedName>
    <definedName name="OK_Loc_Ctgs" localSheetId="1">[14]!OK_Loc_Ctgs</definedName>
    <definedName name="OK_Loc_Ctgs">[14]!OK_Loc_Ctgs</definedName>
    <definedName name="OK_Mo_chtu_th_dung" localSheetId="1">[6]!OK_Mo_chtu_th_dung</definedName>
    <definedName name="OK_Mo_chtu_th_dung">[6]!OK_Mo_chtu_th_dung</definedName>
    <definedName name="OK_nhap_chtu" localSheetId="1">[5]!OK_nhap_chtu</definedName>
    <definedName name="OK_nhap_chtu">[5]!OK_nhap_chtu</definedName>
    <definedName name="OK_nhap_chtu_goc" localSheetId="1">[14]!OK_nhap_chtu_goc</definedName>
    <definedName name="OK_nhap_chtu_goc">[14]!OK_nhap_chtu_goc</definedName>
    <definedName name="OK_thke_CHI_toan_bo_2_cap" localSheetId="1">[22]!OK_thke_CHI_toan_bo_2_cap</definedName>
    <definedName name="OK_thke_CHI_toan_bo_2_cap">[22]!OK_thke_CHI_toan_bo_2_cap</definedName>
    <definedName name="OK_Thke_chon_lua" localSheetId="1">[5]!OK_Thke_chon_lua</definedName>
    <definedName name="OK_Thke_chon_lua">[5]!OK_Thke_chon_lua</definedName>
    <definedName name="OK_thke_THU_toan_bo_2_cap" localSheetId="1">[22]!OK_thke_THU_toan_bo_2_cap</definedName>
    <definedName name="OK_thke_THU_toan_bo_2_cap">[22]!OK_thke_THU_toan_bo_2_cap</definedName>
    <definedName name="OK_thke_thuchi_toan_bo_2_cap" localSheetId="1">[22]!OK_thke_thuchi_toan_bo_2_cap</definedName>
    <definedName name="OK_thke_thuchi_toan_bo_2_cap">[22]!OK_thke_thuchi_toan_bo_2_cap</definedName>
    <definedName name="OK_Thong_bao_chtu_cuoi" localSheetId="1">[14]!OK_Thong_bao_chtu_cuoi</definedName>
    <definedName name="OK_Thong_bao_chtu_cuoi">[14]!OK_Thong_bao_chtu_cuoi</definedName>
    <definedName name="OK_Trich_1_Don_vi" localSheetId="1">[21]!OK_Trich_1_Don_vi</definedName>
    <definedName name="OK_Trich_1_Don_vi">[21]!OK_Trich_1_Don_vi</definedName>
    <definedName name="OK_Trich_1tk_1dv" localSheetId="1">[23]!OK_Trich_1tk_1dv</definedName>
    <definedName name="OK_Trich_1tk_1dv">[23]!OK_Trich_1tk_1dv</definedName>
    <definedName name="OK_Trich_chtu_1_Don_vi" localSheetId="1">[14]!OK_Trich_chtu_1_Don_vi</definedName>
    <definedName name="OK_Trich_chtu_1_Don_vi">[14]!OK_Trich_chtu_1_Don_vi</definedName>
    <definedName name="P_TC">[10]Data!$B$5:$C$92</definedName>
    <definedName name="_xlnm.Print_Area" localSheetId="0">'PV63.000 &amp; EIB52.300'!$A$1:$I$41</definedName>
    <definedName name="_xlnm.Print_Area" localSheetId="1">PV89.500!$A$1:$I$41</definedName>
    <definedName name="_xlnm.Print_Titles" localSheetId="0">'PV63.000 &amp; EIB52.300'!$11:$13</definedName>
    <definedName name="_xlnm.Print_Titles" localSheetId="2">PV88.000!$11:$13</definedName>
    <definedName name="_xlnm.Print_Titles" localSheetId="1">PV89.500!$11:$13</definedName>
    <definedName name="_xlnm.Print_Titles">#N/A</definedName>
    <definedName name="PS">[10]Data!$B$5:$AI$92</definedName>
    <definedName name="PSCO_CD" localSheetId="1">#REF!</definedName>
    <definedName name="PSCO_CD">#REF!</definedName>
    <definedName name="PSNO_CD" localSheetId="1">#REF!</definedName>
    <definedName name="PSNO_CD">#REF!</definedName>
    <definedName name="SCCR" localSheetId="1">#REF!</definedName>
    <definedName name="SCCR">#REF!</definedName>
    <definedName name="SCDT" localSheetId="1">#REF!</definedName>
    <definedName name="SCDT">#REF!</definedName>
    <definedName name="SCT" localSheetId="1">[7]Sqt02!#REF!</definedName>
    <definedName name="SCT">[7]Sqt02!#REF!</definedName>
    <definedName name="SoCai" localSheetId="1">#REF!</definedName>
    <definedName name="SoCai">#REF!</definedName>
    <definedName name="SOCTU_B" localSheetId="1">#REF!</definedName>
    <definedName name="SOCTU_B">#REF!</definedName>
    <definedName name="SOCTU_NK" localSheetId="1">#REF!</definedName>
    <definedName name="SOCTU_NK">#REF!</definedName>
    <definedName name="SOCTU_NK_BH" localSheetId="1">#REF!</definedName>
    <definedName name="SOCTU_NK_BH">#REF!</definedName>
    <definedName name="Sodu" localSheetId="1">#REF!</definedName>
    <definedName name="Sodu">#REF!</definedName>
    <definedName name="SOTIEN_B" localSheetId="1">#REF!</definedName>
    <definedName name="SOTIEN_B">#REF!</definedName>
    <definedName name="SOTIEN_CO_NK">[18]NHATKY!$H$7:$H$125</definedName>
    <definedName name="SOTIEN_NO_NK">[18]NHATKY!$G$7:$G$125</definedName>
    <definedName name="STT_CT" localSheetId="1">#REF!</definedName>
    <definedName name="STT_CT">#REF!</definedName>
    <definedName name="STT_NC" localSheetId="1">#REF!</definedName>
    <definedName name="STT_NC">#REF!</definedName>
    <definedName name="STT_NCT" localSheetId="1">#REF!</definedName>
    <definedName name="STT_NCT">#REF!</definedName>
    <definedName name="STT_PH" localSheetId="1">#REF!</definedName>
    <definedName name="STT_PH">#REF!</definedName>
    <definedName name="T">[9]CTGS!$P$6:$P$598</definedName>
    <definedName name="Taikh" localSheetId="1">#REF!</definedName>
    <definedName name="Taikh">#REF!</definedName>
    <definedName name="Taikh_Co_change" localSheetId="1">[14]!Taikh_Co_change</definedName>
    <definedName name="Taikh_Co_change">[14]!Taikh_Co_change</definedName>
    <definedName name="Taikh_Co_Drop" localSheetId="1">[5]!Taikh_Co_Drop</definedName>
    <definedName name="Taikh_Co_Drop">[5]!Taikh_Co_Drop</definedName>
    <definedName name="Taikh_No_change" localSheetId="1">[14]!Taikh_No_change</definedName>
    <definedName name="Taikh_No_change">[14]!Taikh_No_change</definedName>
    <definedName name="Taikh_No_Drop" localSheetId="1">[5]!Taikh_No_Drop</definedName>
    <definedName name="Taikh_No_Drop">[5]!Taikh_No_Drop</definedName>
    <definedName name="TEN">'[10]Danh muc'!$A$1</definedName>
    <definedName name="Thke" localSheetId="1">#REF!</definedName>
    <definedName name="Thke">#REF!</definedName>
    <definedName name="thu" localSheetId="1">[7]Sqt02!#REF!</definedName>
    <definedName name="thu">[7]Sqt02!#REF!</definedName>
    <definedName name="THUE_BRA">[9]BANRA!$J$9:$J$25</definedName>
    <definedName name="THUE_GTGT" localSheetId="1">#REF!</definedName>
    <definedName name="THUE_GTGT">#REF!</definedName>
    <definedName name="TK">[10]CDPS!$C$10:$C$150</definedName>
    <definedName name="TKCO_NK">[18]NHATKY!$F$7:$F$125</definedName>
    <definedName name="TKdu" localSheetId="1">[7]Sqt02!#REF!</definedName>
    <definedName name="TKdu">[7]Sqt02!#REF!</definedName>
    <definedName name="TKNO_NK">[18]NHATKY!$E$7:$E$125</definedName>
    <definedName name="Toàn" localSheetId="1">[7]Sqt02!#REF!</definedName>
    <definedName name="Toàn">[7]Sqt02!#REF!</definedName>
    <definedName name="TrTkDv" localSheetId="1">#REF!</definedName>
    <definedName name="TrTkDv">#REF!</definedName>
    <definedName name="TSUAT_BAN">[9]BANRA!$L$9:$L$25</definedName>
    <definedName name="ttt">[9]CTGS!$Q$6:$Q$598</definedName>
    <definedName name="Txt_Hdon" localSheetId="1">[12]!Txt_Hdon</definedName>
    <definedName name="Txt_Hdon">[12]!Txt_Hdon</definedName>
    <definedName name="Txt_tieu_de_thke" localSheetId="1">[8]!Txt_tieu_de_thke</definedName>
    <definedName name="Txt_tieu_de_thke">[8]!Txt_tieu_de_thke</definedName>
    <definedName name="Txt_Tieude_thke" localSheetId="1">[5]!Txt_Tieude_thke</definedName>
    <definedName name="Txt_Tieude_thke">[5]!Txt_Tieude_thke</definedName>
    <definedName name="Tygia" localSheetId="1">#REF!</definedName>
    <definedName name="Tygia">#REF!</definedName>
    <definedName name="Xoa_dg_cuoi" localSheetId="1">[5]!Xoa_dg_cuoi</definedName>
    <definedName name="Xoa_dg_cuoi">[5]!Xoa_dg_cuoi</definedName>
    <definedName name="Xoa_dg_cuoi_chtu_ghi_so" localSheetId="1">[14]!Xoa_dg_cuoi_chtu_ghi_so</definedName>
    <definedName name="Xoa_dg_cuoi_chtu_ghi_so">[14]!Xoa_dg_cuoi_chtu_ghi_so</definedName>
    <definedName name="Xoa_dong_cuoi" localSheetId="1">[13]!Xoa_dong_cuoi</definedName>
    <definedName name="Xoa_dong_cuoi">[13]!Xoa_dong_cuoi</definedName>
    <definedName name="Xoa_mau_thke" localSheetId="1">[5]!Xoa_mau_thke</definedName>
    <definedName name="Xoa_mau_thke">[5]!Xoa_mau_thke</definedName>
  </definedNames>
  <calcPr calcId="124519"/>
</workbook>
</file>

<file path=xl/calcChain.xml><?xml version="1.0" encoding="utf-8"?>
<calcChain xmlns="http://schemas.openxmlformats.org/spreadsheetml/2006/main">
  <c r="C47" i="4"/>
  <c r="F45" l="1"/>
  <c r="H45" s="1"/>
  <c r="H44"/>
  <c r="D44"/>
  <c r="C44"/>
  <c r="H43"/>
  <c r="D43"/>
  <c r="C43"/>
  <c r="H42"/>
  <c r="D42"/>
  <c r="C42"/>
  <c r="H41"/>
  <c r="D41"/>
  <c r="C41"/>
  <c r="D45"/>
  <c r="C45"/>
  <c r="H40"/>
  <c r="D40"/>
  <c r="C40"/>
  <c r="H39"/>
  <c r="D39"/>
  <c r="C39"/>
  <c r="H38"/>
  <c r="D38"/>
  <c r="C38"/>
  <c r="H37"/>
  <c r="D37"/>
  <c r="C37"/>
  <c r="H36"/>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30" i="3" l="1"/>
  <c r="H30" s="1"/>
  <c r="H29"/>
  <c r="D29"/>
  <c r="C29"/>
  <c r="H17"/>
  <c r="D17"/>
  <c r="C17"/>
  <c r="H23"/>
  <c r="D23"/>
  <c r="C23"/>
  <c r="H16"/>
  <c r="D16"/>
  <c r="C16"/>
  <c r="H22"/>
  <c r="D22"/>
  <c r="C22"/>
  <c r="H18"/>
  <c r="D18"/>
  <c r="C18"/>
  <c r="H19"/>
  <c r="D19"/>
  <c r="C19"/>
  <c r="H20"/>
  <c r="D20"/>
  <c r="C20"/>
  <c r="H15"/>
  <c r="D15"/>
  <c r="C15"/>
  <c r="H21"/>
  <c r="D21"/>
  <c r="C21"/>
  <c r="D30"/>
  <c r="C30"/>
  <c r="H26"/>
  <c r="D26"/>
  <c r="C26"/>
  <c r="H24"/>
  <c r="D24"/>
  <c r="C24"/>
  <c r="H28"/>
  <c r="D28"/>
  <c r="C28"/>
  <c r="H25"/>
  <c r="D25"/>
  <c r="C25"/>
  <c r="H27"/>
  <c r="D27"/>
  <c r="C27"/>
  <c r="H14"/>
  <c r="D14"/>
  <c r="C14"/>
  <c r="C32" l="1"/>
  <c r="F30" i="2"/>
  <c r="H29"/>
  <c r="D29"/>
  <c r="C29"/>
  <c r="H28" l="1"/>
  <c r="D28"/>
  <c r="C28"/>
  <c r="H27"/>
  <c r="D27"/>
  <c r="C27"/>
  <c r="D30" l="1"/>
  <c r="C30"/>
  <c r="D26"/>
  <c r="C26"/>
  <c r="D25"/>
  <c r="C25"/>
  <c r="D24"/>
  <c r="C24"/>
  <c r="D23"/>
  <c r="C23"/>
  <c r="H22"/>
  <c r="D22"/>
  <c r="C22"/>
  <c r="H21"/>
  <c r="D21"/>
  <c r="C21"/>
  <c r="H20"/>
  <c r="D20"/>
  <c r="C20"/>
  <c r="H19"/>
  <c r="D19"/>
  <c r="C19"/>
  <c r="H18"/>
  <c r="D18"/>
  <c r="C18"/>
  <c r="H17"/>
  <c r="D17"/>
  <c r="C17"/>
  <c r="H16"/>
  <c r="D16"/>
  <c r="C16"/>
  <c r="H15"/>
  <c r="D15"/>
  <c r="C15"/>
  <c r="H14"/>
  <c r="D14"/>
  <c r="C14"/>
  <c r="H23" l="1"/>
  <c r="H24" l="1"/>
  <c r="H25" l="1"/>
  <c r="H26" l="1"/>
  <c r="H30" l="1"/>
  <c r="C32" s="1"/>
</calcChain>
</file>

<file path=xl/sharedStrings.xml><?xml version="1.0" encoding="utf-8"?>
<sst xmlns="http://schemas.openxmlformats.org/spreadsheetml/2006/main" count="228" uniqueCount="46">
  <si>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</si>
  <si>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</si>
  <si>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</si>
  <si>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</si>
  <si>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</si>
  <si>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</si>
  <si>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</si>
  <si>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</si>
  <si>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</si>
  <si>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</si>
  <si>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</si>
  <si>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</si>
  <si>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</si>
  <si>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</si>
  <si>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</si>
  <si>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</si>
  <si>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</si>
  <si>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</si>
  <si>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</si>
  <si>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</si>
  <si>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</si>
  <si>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Cá cơm NL</t>
  </si>
  <si>
    <t>Nguyễn Văn Hạnh</t>
  </si>
  <si>
    <t>Trần Văn An</t>
  </si>
  <si>
    <t>Nguyễn Văn Nhân</t>
  </si>
  <si>
    <t>Lê Thị Thiện Em</t>
  </si>
  <si>
    <t>Lê Thị Diệu</t>
  </si>
  <si>
    <t>Trần Thị Thu Hiếu</t>
  </si>
  <si>
    <t>Tổng giá trị hàng mua vào:</t>
  </si>
  <si>
    <t>Người lập bảng kê</t>
  </si>
  <si>
    <t>Giám đốc doanh nghiệp</t>
  </si>
  <si>
    <t>(Ký, ghi rõ họ tên)</t>
  </si>
  <si>
    <t>(Ký tên, đóng dấu)</t>
  </si>
  <si>
    <t>Võ Uyên Phương</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</si>
  <si>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</si>
  <si>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</si>
  <si>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</si>
  <si>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(Ngày 07 tháng 02 năm 2017)</t>
  </si>
  <si>
    <t>Ngày 07 tháng  02 năm   2017</t>
  </si>
  <si>
    <t>(Ngày 22 tháng 02 năm 2017)</t>
  </si>
  <si>
    <t>Ngày 22 tháng  02 năm   2017</t>
  </si>
  <si>
    <t>Nguyễn Thị Hội</t>
  </si>
  <si>
    <t>Nguyễn Thanh Bình</t>
  </si>
  <si>
    <t>Hoàng Thị Ngọc</t>
  </si>
  <si>
    <t>Ngày 03 tháng  03 năm   2017</t>
  </si>
  <si>
    <t>(Ngày 03 tháng 03 năm 2017)</t>
  </si>
</sst>
</file>

<file path=xl/styles.xml><?xml version="1.0" encoding="utf-8"?>
<styleSheet xmlns="http://schemas.openxmlformats.org/spreadsheetml/2006/main">
  <numFmts count="11">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10484]dd/mm/yyyy;@"/>
  </numFmts>
  <fonts count="25">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s>
  <fills count="3">
    <fill>
      <patternFill patternType="none"/>
    </fill>
    <fill>
      <patternFill patternType="gray125"/>
    </fill>
    <fill>
      <patternFill patternType="solid">
        <fgColor indexed="42"/>
        <bgColor indexed="64"/>
      </patternFill>
    </fill>
  </fills>
  <borders count="19">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7"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8" fontId="19" fillId="0" borderId="13"/>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69" fontId="16" fillId="0" borderId="0" applyFont="0" applyFill="0" applyBorder="0" applyAlignment="0" applyProtection="0"/>
    <xf numFmtId="170" fontId="16" fillId="0" borderId="0" applyFont="0" applyFill="0" applyBorder="0" applyAlignment="0" applyProtection="0"/>
    <xf numFmtId="171" fontId="23" fillId="0" borderId="0" applyFont="0" applyFill="0" applyBorder="0" applyAlignment="0" applyProtection="0"/>
    <xf numFmtId="172" fontId="23" fillId="0" borderId="0" applyFont="0" applyFill="0" applyBorder="0" applyAlignment="0" applyProtection="0"/>
    <xf numFmtId="0" fontId="24" fillId="0" borderId="0"/>
  </cellStyleXfs>
  <cellXfs count="64">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0" fontId="8" fillId="0" borderId="7" xfId="0" applyFont="1" applyBorder="1" applyAlignment="1">
      <alignment horizontal="center" vertical="center"/>
    </xf>
    <xf numFmtId="0" fontId="9" fillId="0" borderId="0" xfId="0" applyFont="1" applyBorder="1" applyAlignment="1">
      <alignment horizontal="center" vertical="center"/>
    </xf>
    <xf numFmtId="0" fontId="9" fillId="0" borderId="0" xfId="0" applyFont="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165" fontId="9" fillId="0" borderId="12" xfId="0" applyNumberFormat="1" applyFont="1" applyBorder="1" applyAlignment="1">
      <alignment horizontal="center" vertical="center"/>
    </xf>
    <xf numFmtId="0" fontId="9" fillId="0" borderId="12" xfId="0" applyFont="1" applyBorder="1"/>
    <xf numFmtId="0" fontId="9" fillId="0" borderId="12" xfId="0" applyFont="1" applyBorder="1" applyAlignment="1">
      <alignment horizontal="center" vertical="center"/>
    </xf>
    <xf numFmtId="166" fontId="9" fillId="0" borderId="12" xfId="1" applyNumberFormat="1" applyFont="1" applyBorder="1" applyAlignment="1">
      <alignment horizontal="center" vertical="center"/>
    </xf>
    <xf numFmtId="166" fontId="9" fillId="0" borderId="12"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0" fontId="5" fillId="0" borderId="0" xfId="0" applyFont="1" applyBorder="1" applyAlignment="1">
      <alignment vertical="center"/>
    </xf>
    <xf numFmtId="0" fontId="5" fillId="0" borderId="14" xfId="0" applyFont="1" applyBorder="1" applyAlignment="1">
      <alignment vertical="center"/>
    </xf>
    <xf numFmtId="164" fontId="9" fillId="0" borderId="15" xfId="1" applyNumberFormat="1" applyFont="1" applyBorder="1" applyAlignment="1">
      <alignment vertical="center"/>
    </xf>
    <xf numFmtId="0" fontId="9" fillId="0" borderId="12" xfId="0" applyFont="1" applyBorder="1" applyAlignment="1">
      <alignment vertical="center"/>
    </xf>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0" fontId="5" fillId="0" borderId="0" xfId="0" applyFont="1" applyAlignment="1">
      <alignment horizontal="center"/>
    </xf>
    <xf numFmtId="14" fontId="12" fillId="0" borderId="0" xfId="0" applyNumberFormat="1" applyFont="1"/>
    <xf numFmtId="173" fontId="9" fillId="0" borderId="12" xfId="0" applyNumberFormat="1"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xf numFmtId="14" fontId="9" fillId="0" borderId="12" xfId="0" applyNumberFormat="1" applyFont="1" applyBorder="1" applyAlignment="1">
      <alignment horizontal="center"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3">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26" Type="http://schemas.openxmlformats.org/officeDocument/2006/relationships/externalLink" Target="externalLinks/externalLink23.xml"/><Relationship Id="rId3" Type="http://schemas.openxmlformats.org/officeDocument/2006/relationships/worksheet" Target="worksheets/sheet3.xml"/><Relationship Id="rId21" Type="http://schemas.openxmlformats.org/officeDocument/2006/relationships/externalLink" Target="externalLinks/externalLink18.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externalLink" Target="externalLinks/externalLink17.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externalLink" Target="externalLinks/externalLink21.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theme" Target="theme/theme1.xml"/><Relationship Id="rId10" Type="http://schemas.openxmlformats.org/officeDocument/2006/relationships/externalLink" Target="externalLinks/externalLink7.xml"/><Relationship Id="rId19" Type="http://schemas.openxmlformats.org/officeDocument/2006/relationships/externalLink" Target="externalLinks/externalLink16.xml"/><Relationship Id="rId31"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WUT49"/>
  <sheetViews>
    <sheetView topLeftCell="A10" workbookViewId="0">
      <selection activeCell="B16" sqref="B16"/>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47" t="s">
        <v>0</v>
      </c>
      <c r="B1" s="47"/>
      <c r="C1" s="47"/>
      <c r="D1" s="47"/>
      <c r="E1" s="47"/>
      <c r="F1" s="47"/>
      <c r="G1" s="48"/>
      <c r="H1" s="49" t="s">
        <v>1</v>
      </c>
      <c r="I1" s="50"/>
    </row>
    <row r="2" spans="1:60">
      <c r="A2" s="47"/>
      <c r="B2" s="47"/>
      <c r="C2" s="47"/>
      <c r="D2" s="47"/>
      <c r="E2" s="47"/>
      <c r="F2" s="47"/>
      <c r="G2" s="48"/>
      <c r="H2" s="51"/>
      <c r="I2" s="52"/>
    </row>
    <row r="3" spans="1:60">
      <c r="A3" s="47"/>
      <c r="B3" s="47"/>
      <c r="C3" s="47"/>
      <c r="D3" s="47"/>
      <c r="E3" s="47"/>
      <c r="F3" s="47"/>
      <c r="G3" s="48"/>
      <c r="H3" s="51"/>
      <c r="I3" s="52"/>
    </row>
    <row r="4" spans="1:60" ht="16.5">
      <c r="A4" s="55" t="s">
        <v>37</v>
      </c>
      <c r="B4" s="55"/>
      <c r="C4" s="55"/>
      <c r="D4" s="55"/>
      <c r="E4" s="55"/>
      <c r="F4" s="55"/>
      <c r="G4" s="56"/>
      <c r="H4" s="53"/>
      <c r="I4" s="54"/>
    </row>
    <row r="5" spans="1:60" ht="20.25">
      <c r="C5" s="4"/>
      <c r="D5" s="4"/>
    </row>
    <row r="6" spans="1:60">
      <c r="A6" s="3" t="s">
        <v>2</v>
      </c>
      <c r="E6" s="2" t="s">
        <v>3</v>
      </c>
    </row>
    <row r="7" spans="1:60">
      <c r="A7" s="3" t="s">
        <v>4</v>
      </c>
    </row>
    <row r="8" spans="1:60">
      <c r="A8" s="3" t="s">
        <v>5</v>
      </c>
    </row>
    <row r="9" spans="1:60">
      <c r="A9" s="3" t="s">
        <v>6</v>
      </c>
    </row>
    <row r="11" spans="1:60" s="8" customFormat="1" ht="15">
      <c r="A11" s="57" t="s">
        <v>7</v>
      </c>
      <c r="B11" s="59" t="s">
        <v>8</v>
      </c>
      <c r="C11" s="60"/>
      <c r="D11" s="61"/>
      <c r="E11" s="62" t="s">
        <v>9</v>
      </c>
      <c r="F11" s="62"/>
      <c r="G11" s="62"/>
      <c r="H11" s="62"/>
      <c r="I11" s="6"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8.5">
      <c r="A12" s="58"/>
      <c r="B12" s="6" t="s">
        <v>11</v>
      </c>
      <c r="C12" s="6" t="s">
        <v>12</v>
      </c>
      <c r="D12" s="6" t="s">
        <v>13</v>
      </c>
      <c r="E12" s="6" t="s">
        <v>14</v>
      </c>
      <c r="F12" s="9" t="s">
        <v>15</v>
      </c>
      <c r="G12" s="9" t="s">
        <v>16</v>
      </c>
      <c r="H12" s="10" t="s">
        <v>17</v>
      </c>
      <c r="I12" s="6"/>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2">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21" customHeight="1">
      <c r="A14" s="16">
        <v>42750</v>
      </c>
      <c r="B14" s="17" t="s">
        <v>25</v>
      </c>
      <c r="C14" s="18" t="str">
        <f>VLOOKUP(B14,[24]Vine!$A$5:$F$178,3,0)</f>
        <v>Đức Linh - Bình Thuận</v>
      </c>
      <c r="D14" s="18">
        <f>VLOOKUP(B14,[24]Vine!$A$5:$F$178,2,0)</f>
        <v>260682094</v>
      </c>
      <c r="E14" s="19" t="s">
        <v>21</v>
      </c>
      <c r="F14" s="19">
        <v>10256</v>
      </c>
      <c r="G14" s="20">
        <v>15500</v>
      </c>
      <c r="H14" s="21">
        <f t="shared" ref="H14:H22" si="0">F14*G14</f>
        <v>158968000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21" customHeight="1">
      <c r="A15" s="16">
        <v>42750</v>
      </c>
      <c r="B15" s="17" t="s">
        <v>26</v>
      </c>
      <c r="C15" s="18" t="str">
        <f>VLOOKUP(B15,[24]Vine!$A$5:$F$178,3,0)</f>
        <v>Đức Linh - Bình Thuận</v>
      </c>
      <c r="D15" s="18">
        <f>VLOOKUP(B15,[24]Vine!$A$5:$F$178,2,0)</f>
        <v>250746332</v>
      </c>
      <c r="E15" s="19" t="s">
        <v>21</v>
      </c>
      <c r="F15" s="19">
        <v>11930</v>
      </c>
      <c r="G15" s="20">
        <v>15500</v>
      </c>
      <c r="H15" s="21">
        <f t="shared" si="0"/>
        <v>184915000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21" customHeight="1">
      <c r="A16" s="16">
        <v>42750</v>
      </c>
      <c r="B16" s="17" t="s">
        <v>23</v>
      </c>
      <c r="C16" s="18" t="str">
        <f>VLOOKUP(B16,[24]Vine!$A$5:$F$178,3,0)</f>
        <v>Hàm Tân - Bình Thuận</v>
      </c>
      <c r="D16" s="18">
        <f>VLOOKUP(B16,[24]Vine!$A$5:$F$178,2,0)</f>
        <v>260690910</v>
      </c>
      <c r="E16" s="19" t="s">
        <v>21</v>
      </c>
      <c r="F16" s="19">
        <v>10745</v>
      </c>
      <c r="G16" s="20">
        <v>15500</v>
      </c>
      <c r="H16" s="21">
        <f t="shared" si="0"/>
        <v>166547500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21" customHeight="1">
      <c r="A17" s="16">
        <v>42750</v>
      </c>
      <c r="B17" s="17" t="s">
        <v>22</v>
      </c>
      <c r="C17" s="18" t="str">
        <f>VLOOKUP(B17,[24]Vine!$A$5:$F$178,3,0)</f>
        <v>Phan Thiết - Bình Thuận</v>
      </c>
      <c r="D17" s="18">
        <f>VLOOKUP(B17,[24]Vine!$A$5:$F$178,2,0)</f>
        <v>260850613</v>
      </c>
      <c r="E17" s="19" t="s">
        <v>21</v>
      </c>
      <c r="F17" s="19">
        <v>11930</v>
      </c>
      <c r="G17" s="20">
        <v>15500</v>
      </c>
      <c r="H17" s="21">
        <f t="shared" si="0"/>
        <v>184915000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21" customHeight="1">
      <c r="A18" s="16">
        <v>42753</v>
      </c>
      <c r="B18" s="17" t="s">
        <v>24</v>
      </c>
      <c r="C18" s="18" t="str">
        <f>VLOOKUP(B18,[24]Vine!$A$5:$F$178,3,0)</f>
        <v>Thanh Hải - Bình Thuận</v>
      </c>
      <c r="D18" s="18">
        <f>VLOOKUP(B18,[24]Vine!$A$5:$F$178,2,0)</f>
        <v>261005222</v>
      </c>
      <c r="E18" s="19" t="s">
        <v>21</v>
      </c>
      <c r="F18" s="19">
        <v>10860</v>
      </c>
      <c r="G18" s="20">
        <v>15500</v>
      </c>
      <c r="H18" s="21">
        <f t="shared" si="0"/>
        <v>168330000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21" customHeight="1">
      <c r="A19" s="16">
        <v>42753</v>
      </c>
      <c r="B19" s="17" t="s">
        <v>25</v>
      </c>
      <c r="C19" s="18" t="str">
        <f>VLOOKUP(B19,[24]Vine!$A$5:$F$178,3,0)</f>
        <v>Đức Linh - Bình Thuận</v>
      </c>
      <c r="D19" s="18">
        <f>VLOOKUP(B19,[24]Vine!$A$5:$F$178,2,0)</f>
        <v>260682094</v>
      </c>
      <c r="E19" s="19" t="s">
        <v>21</v>
      </c>
      <c r="F19" s="19">
        <v>11420</v>
      </c>
      <c r="G19" s="20">
        <v>15500</v>
      </c>
      <c r="H19" s="21">
        <f t="shared" si="0"/>
        <v>177010000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21" customHeight="1">
      <c r="A20" s="16">
        <v>42753</v>
      </c>
      <c r="B20" s="17" t="s">
        <v>26</v>
      </c>
      <c r="C20" s="18" t="str">
        <f>VLOOKUP(B20,[24]Vine!$A$5:$F$178,3,0)</f>
        <v>Đức Linh - Bình Thuận</v>
      </c>
      <c r="D20" s="18">
        <f>VLOOKUP(B20,[24]Vine!$A$5:$F$178,2,0)</f>
        <v>250746332</v>
      </c>
      <c r="E20" s="19" t="s">
        <v>21</v>
      </c>
      <c r="F20" s="19">
        <v>11930</v>
      </c>
      <c r="G20" s="20">
        <v>15500</v>
      </c>
      <c r="H20" s="21">
        <f t="shared" si="0"/>
        <v>184915000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21" customHeight="1">
      <c r="A21" s="16">
        <v>42753</v>
      </c>
      <c r="B21" s="17" t="s">
        <v>23</v>
      </c>
      <c r="C21" s="18" t="str">
        <f>VLOOKUP(B21,[24]Vine!$A$5:$F$178,3,0)</f>
        <v>Hàm Tân - Bình Thuận</v>
      </c>
      <c r="D21" s="18">
        <f>VLOOKUP(B21,[24]Vine!$A$5:$F$178,2,0)</f>
        <v>260690910</v>
      </c>
      <c r="E21" s="19" t="s">
        <v>21</v>
      </c>
      <c r="F21" s="19">
        <v>10780</v>
      </c>
      <c r="G21" s="20">
        <v>15500</v>
      </c>
      <c r="H21" s="21">
        <f t="shared" si="0"/>
        <v>167090000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21" customHeight="1">
      <c r="A22" s="16">
        <v>42753</v>
      </c>
      <c r="B22" s="17" t="s">
        <v>22</v>
      </c>
      <c r="C22" s="18" t="str">
        <f>VLOOKUP(B22,[24]Vine!$A$5:$F$178,3,0)</f>
        <v>Phan Thiết - Bình Thuận</v>
      </c>
      <c r="D22" s="18">
        <f>VLOOKUP(B22,[24]Vine!$A$5:$F$178,2,0)</f>
        <v>260850613</v>
      </c>
      <c r="E22" s="19" t="s">
        <v>21</v>
      </c>
      <c r="F22" s="19">
        <v>10258</v>
      </c>
      <c r="G22" s="20">
        <v>15500</v>
      </c>
      <c r="H22" s="21">
        <f t="shared" si="0"/>
        <v>158999000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21" customHeight="1">
      <c r="A23" s="16">
        <v>42756</v>
      </c>
      <c r="B23" s="17" t="s">
        <v>27</v>
      </c>
      <c r="C23" s="18" t="str">
        <f>VLOOKUP(B23,[24]Vine!$A$5:$F$178,3,0)</f>
        <v>Phan Thiết - Bình Thuận</v>
      </c>
      <c r="D23" s="18">
        <f>VLOOKUP(B23,[24]Vine!$A$5:$F$178,2,0)</f>
        <v>280853616</v>
      </c>
      <c r="E23" s="19" t="s">
        <v>21</v>
      </c>
      <c r="F23" s="19">
        <v>10490</v>
      </c>
      <c r="G23" s="20">
        <v>15500</v>
      </c>
      <c r="H23" s="21">
        <f t="shared" ref="H23:H30" si="1">F23*G23</f>
        <v>162595000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21" customHeight="1">
      <c r="A24" s="16">
        <v>42756</v>
      </c>
      <c r="B24" s="17" t="s">
        <v>26</v>
      </c>
      <c r="C24" s="18" t="str">
        <f>VLOOKUP(B24,[24]Vine!$A$5:$F$178,3,0)</f>
        <v>Đức Linh - Bình Thuận</v>
      </c>
      <c r="D24" s="18">
        <f>VLOOKUP(B24,[24]Vine!$A$5:$F$178,2,0)</f>
        <v>250746332</v>
      </c>
      <c r="E24" s="19" t="s">
        <v>21</v>
      </c>
      <c r="F24" s="19">
        <v>10482</v>
      </c>
      <c r="G24" s="20">
        <v>15500</v>
      </c>
      <c r="H24" s="21">
        <f t="shared" si="1"/>
        <v>162471000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21" customHeight="1">
      <c r="A25" s="16">
        <v>42756</v>
      </c>
      <c r="B25" s="17" t="s">
        <v>24</v>
      </c>
      <c r="C25" s="18" t="str">
        <f>VLOOKUP(B25,[24]Vine!$A$5:$F$178,3,0)</f>
        <v>Thanh Hải - Bình Thuận</v>
      </c>
      <c r="D25" s="18">
        <f>VLOOKUP(B25,[24]Vine!$A$5:$F$178,2,0)</f>
        <v>261005222</v>
      </c>
      <c r="E25" s="19" t="s">
        <v>21</v>
      </c>
      <c r="F25" s="19">
        <v>10430</v>
      </c>
      <c r="G25" s="20">
        <v>15500</v>
      </c>
      <c r="H25" s="21">
        <f t="shared" si="1"/>
        <v>161665000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21" customHeight="1">
      <c r="A26" s="16">
        <v>42756</v>
      </c>
      <c r="B26" s="17" t="s">
        <v>25</v>
      </c>
      <c r="C26" s="18" t="str">
        <f>VLOOKUP(B26,[24]Vine!$A$5:$F$178,3,0)</f>
        <v>Đức Linh - Bình Thuận</v>
      </c>
      <c r="D26" s="18">
        <f>VLOOKUP(B26,[24]Vine!$A$5:$F$178,2,0)</f>
        <v>260682094</v>
      </c>
      <c r="E26" s="19" t="s">
        <v>21</v>
      </c>
      <c r="F26" s="19">
        <v>10789</v>
      </c>
      <c r="G26" s="20">
        <v>15500</v>
      </c>
      <c r="H26" s="21">
        <f t="shared" si="1"/>
        <v>167229500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21" customHeight="1">
      <c r="A27" s="39">
        <v>42772</v>
      </c>
      <c r="B27" s="17" t="s">
        <v>23</v>
      </c>
      <c r="C27" s="18" t="str">
        <f>VLOOKUP(B27,[24]Vine!$A$5:$F$178,3,0)</f>
        <v>Hàm Tân - Bình Thuận</v>
      </c>
      <c r="D27" s="18">
        <f>VLOOKUP(B27,[24]Vine!$A$5:$F$178,2,0)</f>
        <v>260690910</v>
      </c>
      <c r="E27" s="19" t="s">
        <v>21</v>
      </c>
      <c r="F27" s="19">
        <v>10540</v>
      </c>
      <c r="G27" s="20">
        <v>15500</v>
      </c>
      <c r="H27" s="21">
        <f t="shared" ref="H27:H29" si="2">F27*G27</f>
        <v>163370000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21" customHeight="1">
      <c r="A28" s="39">
        <v>42772</v>
      </c>
      <c r="B28" s="17" t="s">
        <v>27</v>
      </c>
      <c r="C28" s="18" t="str">
        <f>VLOOKUP(B28,[24]Vine!$A$5:$F$178,3,0)</f>
        <v>Phan Thiết - Bình Thuận</v>
      </c>
      <c r="D28" s="18">
        <f>VLOOKUP(B28,[24]Vine!$A$5:$F$178,2,0)</f>
        <v>280853616</v>
      </c>
      <c r="E28" s="19" t="s">
        <v>21</v>
      </c>
      <c r="F28" s="19">
        <v>10860</v>
      </c>
      <c r="G28" s="20">
        <v>15500</v>
      </c>
      <c r="H28" s="21">
        <f t="shared" si="2"/>
        <v>168330000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21" customHeight="1">
      <c r="A29" s="39">
        <v>42772</v>
      </c>
      <c r="B29" s="17" t="s">
        <v>26</v>
      </c>
      <c r="C29" s="18" t="str">
        <f>VLOOKUP(B29,[24]Vine!$A$5:$F$178,3,0)</f>
        <v>Đức Linh - Bình Thuận</v>
      </c>
      <c r="D29" s="18">
        <f>VLOOKUP(B29,[24]Vine!$A$5:$F$178,2,0)</f>
        <v>250746332</v>
      </c>
      <c r="E29" s="19" t="s">
        <v>21</v>
      </c>
      <c r="F29" s="19">
        <v>10420</v>
      </c>
      <c r="G29" s="20">
        <v>15500</v>
      </c>
      <c r="H29" s="21">
        <f t="shared" si="2"/>
        <v>161510000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21" customHeight="1">
      <c r="A30" s="39">
        <v>42772</v>
      </c>
      <c r="B30" s="17" t="s">
        <v>25</v>
      </c>
      <c r="C30" s="18" t="str">
        <f>VLOOKUP(B30,[24]Vine!$A$5:$F$178,3,0)</f>
        <v>Đức Linh - Bình Thuận</v>
      </c>
      <c r="D30" s="18">
        <f>VLOOKUP(B30,[24]Vine!$A$5:$F$178,2,0)</f>
        <v>260682094</v>
      </c>
      <c r="E30" s="19" t="s">
        <v>21</v>
      </c>
      <c r="F30" s="19">
        <f>184730-SUM(F14:F29)</f>
        <v>10610</v>
      </c>
      <c r="G30" s="20">
        <v>15500</v>
      </c>
      <c r="H30" s="21">
        <f t="shared" si="1"/>
        <v>164455000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21" customHeight="1">
      <c r="A31" s="16"/>
      <c r="B31" s="26"/>
      <c r="C31" s="18"/>
      <c r="D31" s="18"/>
      <c r="E31" s="19"/>
      <c r="F31" s="19"/>
      <c r="G31" s="20"/>
      <c r="H31" s="21"/>
      <c r="I31" s="21"/>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c r="A32" s="3" t="s">
        <v>28</v>
      </c>
      <c r="C32" s="27">
        <f>SUM(H14:H31)</f>
        <v>2863315000</v>
      </c>
      <c r="D32" s="27"/>
    </row>
    <row r="33" spans="1:16114">
      <c r="C33" s="28"/>
      <c r="D33" s="5"/>
      <c r="G33" s="29" t="s">
        <v>38</v>
      </c>
      <c r="H33" s="30"/>
      <c r="I33" s="30"/>
    </row>
    <row r="34" spans="1:16114">
      <c r="B34" s="31" t="s">
        <v>29</v>
      </c>
      <c r="G34" s="32" t="s">
        <v>30</v>
      </c>
    </row>
    <row r="35" spans="1:16114">
      <c r="B35" s="33" t="s">
        <v>31</v>
      </c>
      <c r="D35" s="34"/>
      <c r="G35" s="35" t="s">
        <v>32</v>
      </c>
    </row>
    <row r="36" spans="1:16114">
      <c r="B36" s="33"/>
      <c r="D36" s="34"/>
      <c r="G36" s="35"/>
    </row>
    <row r="37" spans="1:16114">
      <c r="B37" s="33"/>
      <c r="D37" s="34"/>
      <c r="G37" s="35"/>
    </row>
    <row r="38" spans="1:16114">
      <c r="B38" s="33"/>
      <c r="D38" s="34"/>
      <c r="G38" s="35"/>
    </row>
    <row r="39" spans="1:16114">
      <c r="B39" s="33"/>
      <c r="D39" s="34"/>
      <c r="G39" s="35"/>
    </row>
    <row r="40" spans="1:16114" s="1" customFormat="1">
      <c r="A40" s="3"/>
      <c r="B40" s="33"/>
      <c r="C40" s="2"/>
      <c r="D40" s="34"/>
      <c r="E40" s="2"/>
      <c r="F40" s="5"/>
      <c r="G40" s="35"/>
      <c r="H40" s="2"/>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c r="A41" s="3"/>
      <c r="B41" s="36" t="s">
        <v>33</v>
      </c>
      <c r="C41" s="36"/>
      <c r="D41" s="2"/>
      <c r="E41" s="2"/>
      <c r="F41" s="44"/>
      <c r="G41" s="44"/>
      <c r="H41" s="44"/>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hidden="1" customHeight="1">
      <c r="A42" s="3"/>
      <c r="B42" s="36"/>
      <c r="C42" s="36"/>
      <c r="D42" s="2"/>
      <c r="E42" s="2"/>
      <c r="F42" s="37"/>
      <c r="G42" s="37"/>
      <c r="H42" s="37"/>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hidden="1" customHeight="1">
      <c r="A43" s="3"/>
      <c r="B43" s="36"/>
      <c r="C43" s="36"/>
      <c r="D43" s="2"/>
      <c r="E43" s="2"/>
      <c r="F43" s="37"/>
      <c r="G43" s="37"/>
      <c r="H43" s="37"/>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hidden="1" customHeight="1">
      <c r="A44" s="3"/>
      <c r="B44" s="36"/>
      <c r="C44" s="36"/>
      <c r="D44" s="2"/>
      <c r="E44" s="2"/>
      <c r="F44" s="37"/>
      <c r="G44" s="37"/>
      <c r="H44" s="37"/>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17.25" hidden="1" customHeight="1">
      <c r="A45" s="3"/>
      <c r="B45" s="36"/>
      <c r="C45" s="36"/>
      <c r="D45" s="2"/>
      <c r="E45" s="2"/>
      <c r="F45" s="37"/>
      <c r="G45" s="37"/>
      <c r="H45" s="37"/>
      <c r="I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row r="46" spans="1:16114" ht="30.75" customHeight="1"/>
    <row r="47" spans="1:16114" s="1" customFormat="1">
      <c r="A47" s="38" t="s">
        <v>34</v>
      </c>
      <c r="B47" s="2"/>
      <c r="C47" s="2"/>
      <c r="D47" s="2"/>
      <c r="E47" s="2"/>
      <c r="F47" s="5"/>
      <c r="G47" s="5"/>
      <c r="H47" s="2"/>
      <c r="I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45" t="s">
        <v>35</v>
      </c>
      <c r="B48" s="46"/>
      <c r="C48" s="46"/>
      <c r="D48" s="46"/>
      <c r="E48" s="46"/>
      <c r="F48" s="46"/>
      <c r="G48" s="46"/>
      <c r="H48" s="46"/>
      <c r="I48" s="46"/>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row r="49" spans="1:16114" s="1" customFormat="1" ht="33.75" customHeight="1">
      <c r="A49" s="45" t="s">
        <v>36</v>
      </c>
      <c r="B49" s="45"/>
      <c r="C49" s="45"/>
      <c r="D49" s="45"/>
      <c r="E49" s="45"/>
      <c r="F49" s="45"/>
      <c r="G49" s="45"/>
      <c r="H49" s="45"/>
      <c r="I49" s="45"/>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row>
  </sheetData>
  <mergeCells count="9">
    <mergeCell ref="F41:H41"/>
    <mergeCell ref="A48:I48"/>
    <mergeCell ref="A49:I49"/>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5" right="0.15" top="0.25" bottom="0.25" header="0.25" footer="0.25"/>
  <pageSetup orientation="landscape" r:id="rId1"/>
</worksheet>
</file>

<file path=xl/worksheets/sheet2.xml><?xml version="1.0" encoding="utf-8"?>
<worksheet xmlns="http://schemas.openxmlformats.org/spreadsheetml/2006/main" xmlns:r="http://schemas.openxmlformats.org/officeDocument/2006/relationships">
  <dimension ref="A1:WUT49"/>
  <sheetViews>
    <sheetView topLeftCell="A12" workbookViewId="0">
      <selection activeCell="B24" sqref="B24"/>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47" t="s">
        <v>0</v>
      </c>
      <c r="B1" s="47"/>
      <c r="C1" s="47"/>
      <c r="D1" s="47"/>
      <c r="E1" s="47"/>
      <c r="F1" s="47"/>
      <c r="G1" s="48"/>
      <c r="H1" s="49" t="s">
        <v>1</v>
      </c>
      <c r="I1" s="50"/>
    </row>
    <row r="2" spans="1:60">
      <c r="A2" s="47"/>
      <c r="B2" s="47"/>
      <c r="C2" s="47"/>
      <c r="D2" s="47"/>
      <c r="E2" s="47"/>
      <c r="F2" s="47"/>
      <c r="G2" s="48"/>
      <c r="H2" s="51"/>
      <c r="I2" s="52"/>
    </row>
    <row r="3" spans="1:60">
      <c r="A3" s="47"/>
      <c r="B3" s="47"/>
      <c r="C3" s="47"/>
      <c r="D3" s="47"/>
      <c r="E3" s="47"/>
      <c r="F3" s="47"/>
      <c r="G3" s="48"/>
      <c r="H3" s="51"/>
      <c r="I3" s="52"/>
    </row>
    <row r="4" spans="1:60" ht="16.5">
      <c r="A4" s="55" t="s">
        <v>39</v>
      </c>
      <c r="B4" s="55"/>
      <c r="C4" s="55"/>
      <c r="D4" s="55"/>
      <c r="E4" s="55"/>
      <c r="F4" s="55"/>
      <c r="G4" s="56"/>
      <c r="H4" s="53"/>
      <c r="I4" s="54"/>
    </row>
    <row r="5" spans="1:60" ht="20.25">
      <c r="C5" s="4"/>
      <c r="D5" s="4"/>
    </row>
    <row r="6" spans="1:60">
      <c r="A6" s="3" t="s">
        <v>2</v>
      </c>
      <c r="E6" s="2" t="s">
        <v>3</v>
      </c>
    </row>
    <row r="7" spans="1:60">
      <c r="A7" s="3" t="s">
        <v>4</v>
      </c>
    </row>
    <row r="8" spans="1:60">
      <c r="A8" s="3" t="s">
        <v>5</v>
      </c>
    </row>
    <row r="9" spans="1:60">
      <c r="A9" s="3" t="s">
        <v>6</v>
      </c>
    </row>
    <row r="11" spans="1:60" s="8" customFormat="1" ht="15">
      <c r="A11" s="57" t="s">
        <v>7</v>
      </c>
      <c r="B11" s="59" t="s">
        <v>8</v>
      </c>
      <c r="C11" s="60"/>
      <c r="D11" s="61"/>
      <c r="E11" s="62" t="s">
        <v>9</v>
      </c>
      <c r="F11" s="62"/>
      <c r="G11" s="62"/>
      <c r="H11" s="62"/>
      <c r="I11" s="41"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8.5">
      <c r="A12" s="58"/>
      <c r="B12" s="41" t="s">
        <v>11</v>
      </c>
      <c r="C12" s="41" t="s">
        <v>12</v>
      </c>
      <c r="D12" s="41" t="s">
        <v>13</v>
      </c>
      <c r="E12" s="41" t="s">
        <v>14</v>
      </c>
      <c r="F12" s="9" t="s">
        <v>15</v>
      </c>
      <c r="G12" s="9" t="s">
        <v>16</v>
      </c>
      <c r="H12" s="10" t="s">
        <v>17</v>
      </c>
      <c r="I12" s="41"/>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2">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21" customHeight="1">
      <c r="A14" s="16">
        <v>42772</v>
      </c>
      <c r="B14" s="17" t="s">
        <v>25</v>
      </c>
      <c r="C14" s="18" t="str">
        <f>VLOOKUP(B14,[24]Vine!$A$5:$F$178,3,0)</f>
        <v>Đức Linh - Bình Thuận</v>
      </c>
      <c r="D14" s="18">
        <f>VLOOKUP(B14,[24]Vine!$A$5:$F$178,2,0)</f>
        <v>260682094</v>
      </c>
      <c r="E14" s="19" t="s">
        <v>21</v>
      </c>
      <c r="F14" s="19">
        <v>10589</v>
      </c>
      <c r="G14" s="20">
        <v>15500</v>
      </c>
      <c r="H14" s="21">
        <f t="shared" ref="H14:H30" si="0">F14*G14</f>
        <v>164129500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21" customHeight="1">
      <c r="A15" s="16">
        <v>42772</v>
      </c>
      <c r="B15" s="17" t="s">
        <v>22</v>
      </c>
      <c r="C15" s="18" t="str">
        <f>VLOOKUP(B15,[24]Vine!$A$5:$F$178,3,0)</f>
        <v>Phan Thiết - Bình Thuận</v>
      </c>
      <c r="D15" s="18">
        <f>VLOOKUP(B15,[24]Vine!$A$5:$F$178,2,0)</f>
        <v>260850613</v>
      </c>
      <c r="E15" s="19" t="s">
        <v>21</v>
      </c>
      <c r="F15" s="19">
        <v>10574</v>
      </c>
      <c r="G15" s="20">
        <v>15500</v>
      </c>
      <c r="H15" s="21">
        <f t="shared" si="0"/>
        <v>163897000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21" customHeight="1">
      <c r="A16" s="16">
        <v>42772</v>
      </c>
      <c r="B16" s="17" t="s">
        <v>23</v>
      </c>
      <c r="C16" s="18" t="str">
        <f>VLOOKUP(B16,[24]Vine!$A$5:$F$178,3,0)</f>
        <v>Hàm Tân - Bình Thuận</v>
      </c>
      <c r="D16" s="18">
        <f>VLOOKUP(B16,[24]Vine!$A$5:$F$178,2,0)</f>
        <v>260690910</v>
      </c>
      <c r="E16" s="19" t="s">
        <v>21</v>
      </c>
      <c r="F16" s="19">
        <v>10456</v>
      </c>
      <c r="G16" s="20">
        <v>15500</v>
      </c>
      <c r="H16" s="21">
        <f t="shared" si="0"/>
        <v>162068000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21" customHeight="1">
      <c r="A17" s="16">
        <v>42772</v>
      </c>
      <c r="B17" s="17" t="s">
        <v>26</v>
      </c>
      <c r="C17" s="18" t="str">
        <f>VLOOKUP(B17,[24]Vine!$A$5:$F$178,3,0)</f>
        <v>Đức Linh - Bình Thuận</v>
      </c>
      <c r="D17" s="18">
        <f>VLOOKUP(B17,[24]Vine!$A$5:$F$178,2,0)</f>
        <v>250746332</v>
      </c>
      <c r="E17" s="19" t="s">
        <v>21</v>
      </c>
      <c r="F17" s="19">
        <v>10523</v>
      </c>
      <c r="G17" s="20">
        <v>15500</v>
      </c>
      <c r="H17" s="21">
        <f t="shared" si="0"/>
        <v>163106500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21" customHeight="1">
      <c r="A18" s="16">
        <v>42775</v>
      </c>
      <c r="B18" s="17" t="s">
        <v>24</v>
      </c>
      <c r="C18" s="18" t="str">
        <f>VLOOKUP(B18,[24]Vine!$A$5:$F$178,3,0)</f>
        <v>Thanh Hải - Bình Thuận</v>
      </c>
      <c r="D18" s="18">
        <f>VLOOKUP(B18,[24]Vine!$A$5:$F$178,2,0)</f>
        <v>261005222</v>
      </c>
      <c r="E18" s="19" t="s">
        <v>21</v>
      </c>
      <c r="F18" s="19">
        <v>10850</v>
      </c>
      <c r="G18" s="20">
        <v>15500</v>
      </c>
      <c r="H18" s="21">
        <f t="shared" si="0"/>
        <v>168175000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21" customHeight="1">
      <c r="A19" s="16">
        <v>42775</v>
      </c>
      <c r="B19" s="17" t="s">
        <v>26</v>
      </c>
      <c r="C19" s="18" t="str">
        <f>VLOOKUP(B19,[24]Vine!$A$5:$F$178,3,0)</f>
        <v>Đức Linh - Bình Thuận</v>
      </c>
      <c r="D19" s="18">
        <f>VLOOKUP(B19,[24]Vine!$A$5:$F$178,2,0)</f>
        <v>250746332</v>
      </c>
      <c r="E19" s="19" t="s">
        <v>21</v>
      </c>
      <c r="F19" s="19">
        <v>10493</v>
      </c>
      <c r="G19" s="20">
        <v>15500</v>
      </c>
      <c r="H19" s="21">
        <f t="shared" si="0"/>
        <v>162641500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21" customHeight="1">
      <c r="A20" s="16">
        <v>42775</v>
      </c>
      <c r="B20" s="17" t="s">
        <v>27</v>
      </c>
      <c r="C20" s="18" t="str">
        <f>VLOOKUP(B20,[24]Vine!$A$5:$F$178,3,0)</f>
        <v>Phan Thiết - Bình Thuận</v>
      </c>
      <c r="D20" s="18">
        <f>VLOOKUP(B20,[24]Vine!$A$5:$F$178,2,0)</f>
        <v>280853616</v>
      </c>
      <c r="E20" s="19" t="s">
        <v>21</v>
      </c>
      <c r="F20" s="19">
        <v>11930</v>
      </c>
      <c r="G20" s="20">
        <v>15500</v>
      </c>
      <c r="H20" s="21">
        <f t="shared" si="0"/>
        <v>184915000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21" customHeight="1">
      <c r="A21" s="16">
        <v>42775</v>
      </c>
      <c r="B21" s="17" t="s">
        <v>23</v>
      </c>
      <c r="C21" s="18" t="str">
        <f>VLOOKUP(B21,[24]Vine!$A$5:$F$178,3,0)</f>
        <v>Hàm Tân - Bình Thuận</v>
      </c>
      <c r="D21" s="18">
        <f>VLOOKUP(B21,[24]Vine!$A$5:$F$178,2,0)</f>
        <v>260690910</v>
      </c>
      <c r="E21" s="19" t="s">
        <v>21</v>
      </c>
      <c r="F21" s="19">
        <v>10530</v>
      </c>
      <c r="G21" s="20">
        <v>15500</v>
      </c>
      <c r="H21" s="21">
        <f t="shared" si="0"/>
        <v>163215000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21" customHeight="1">
      <c r="A22" s="16">
        <v>42775</v>
      </c>
      <c r="B22" s="17" t="s">
        <v>25</v>
      </c>
      <c r="C22" s="18" t="str">
        <f>VLOOKUP(B22,[24]Vine!$A$5:$F$178,3,0)</f>
        <v>Đức Linh - Bình Thuận</v>
      </c>
      <c r="D22" s="18">
        <f>VLOOKUP(B22,[24]Vine!$A$5:$F$178,2,0)</f>
        <v>260682094</v>
      </c>
      <c r="E22" s="19" t="s">
        <v>21</v>
      </c>
      <c r="F22" s="19">
        <v>10540</v>
      </c>
      <c r="G22" s="20">
        <v>15500</v>
      </c>
      <c r="H22" s="21">
        <f t="shared" si="0"/>
        <v>163370000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21" customHeight="1">
      <c r="A23" s="39">
        <v>42780</v>
      </c>
      <c r="B23" s="17" t="s">
        <v>27</v>
      </c>
      <c r="C23" s="18" t="str">
        <f>VLOOKUP(B23,[24]Vine!$A$5:$F$178,3,0)</f>
        <v>Phan Thiết - Bình Thuận</v>
      </c>
      <c r="D23" s="18">
        <f>VLOOKUP(B23,[24]Vine!$A$5:$F$178,2,0)</f>
        <v>280853616</v>
      </c>
      <c r="E23" s="19" t="s">
        <v>21</v>
      </c>
      <c r="F23" s="19">
        <v>10386</v>
      </c>
      <c r="G23" s="20">
        <v>15500</v>
      </c>
      <c r="H23" s="21">
        <f t="shared" si="0"/>
        <v>160983000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21" customHeight="1">
      <c r="A24" s="39">
        <v>42780</v>
      </c>
      <c r="B24" s="17" t="s">
        <v>24</v>
      </c>
      <c r="C24" s="18" t="str">
        <f>VLOOKUP(B24,[24]Vine!$A$5:$F$178,3,0)</f>
        <v>Thanh Hải - Bình Thuận</v>
      </c>
      <c r="D24" s="18">
        <f>VLOOKUP(B24,[24]Vine!$A$5:$F$178,2,0)</f>
        <v>261005222</v>
      </c>
      <c r="E24" s="19" t="s">
        <v>21</v>
      </c>
      <c r="F24" s="19">
        <v>10493</v>
      </c>
      <c r="G24" s="20">
        <v>15500</v>
      </c>
      <c r="H24" s="21">
        <f t="shared" si="0"/>
        <v>162641500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21" customHeight="1">
      <c r="A25" s="39">
        <v>42780</v>
      </c>
      <c r="B25" s="17" t="s">
        <v>23</v>
      </c>
      <c r="C25" s="18" t="str">
        <f>VLOOKUP(B25,[24]Vine!$A$5:$F$178,3,0)</f>
        <v>Hàm Tân - Bình Thuận</v>
      </c>
      <c r="D25" s="18">
        <f>VLOOKUP(B25,[24]Vine!$A$5:$F$178,2,0)</f>
        <v>260690910</v>
      </c>
      <c r="E25" s="19" t="s">
        <v>21</v>
      </c>
      <c r="F25" s="19">
        <v>11590</v>
      </c>
      <c r="G25" s="20">
        <v>15500</v>
      </c>
      <c r="H25" s="21">
        <f t="shared" si="0"/>
        <v>179645000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21" customHeight="1">
      <c r="A26" s="39">
        <v>42780</v>
      </c>
      <c r="B26" s="17" t="s">
        <v>25</v>
      </c>
      <c r="C26" s="18" t="str">
        <f>VLOOKUP(B26,[24]Vine!$A$5:$F$178,3,0)</f>
        <v>Đức Linh - Bình Thuận</v>
      </c>
      <c r="D26" s="18">
        <f>VLOOKUP(B26,[24]Vine!$A$5:$F$178,2,0)</f>
        <v>260682094</v>
      </c>
      <c r="E26" s="19" t="s">
        <v>21</v>
      </c>
      <c r="F26" s="19">
        <v>10380</v>
      </c>
      <c r="G26" s="20">
        <v>15500</v>
      </c>
      <c r="H26" s="21">
        <f t="shared" si="0"/>
        <v>160890000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21" customHeight="1">
      <c r="A27" s="16">
        <v>42786</v>
      </c>
      <c r="B27" s="17" t="s">
        <v>26</v>
      </c>
      <c r="C27" s="18" t="str">
        <f>VLOOKUP(B27,[24]Vine!$A$5:$F$178,3,0)</f>
        <v>Đức Linh - Bình Thuận</v>
      </c>
      <c r="D27" s="18">
        <f>VLOOKUP(B27,[24]Vine!$A$5:$F$178,2,0)</f>
        <v>250746332</v>
      </c>
      <c r="E27" s="19" t="s">
        <v>21</v>
      </c>
      <c r="F27" s="19">
        <v>10960</v>
      </c>
      <c r="G27" s="20">
        <v>15500</v>
      </c>
      <c r="H27" s="21">
        <f t="shared" si="0"/>
        <v>169880000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21" customHeight="1">
      <c r="A28" s="16">
        <v>42786</v>
      </c>
      <c r="B28" s="17" t="s">
        <v>22</v>
      </c>
      <c r="C28" s="18" t="str">
        <f>VLOOKUP(B28,[24]Vine!$A$5:$F$178,3,0)</f>
        <v>Phan Thiết - Bình Thuận</v>
      </c>
      <c r="D28" s="18">
        <f>VLOOKUP(B28,[24]Vine!$A$5:$F$178,2,0)</f>
        <v>260850613</v>
      </c>
      <c r="E28" s="19" t="s">
        <v>21</v>
      </c>
      <c r="F28" s="19">
        <v>11830</v>
      </c>
      <c r="G28" s="20">
        <v>15500</v>
      </c>
      <c r="H28" s="21">
        <f t="shared" si="0"/>
        <v>183365000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21" customHeight="1">
      <c r="A29" s="16">
        <v>42786</v>
      </c>
      <c r="B29" s="17" t="s">
        <v>25</v>
      </c>
      <c r="C29" s="18" t="str">
        <f>VLOOKUP(B29,[24]Vine!$A$5:$F$178,3,0)</f>
        <v>Đức Linh - Bình Thuận</v>
      </c>
      <c r="D29" s="18">
        <f>VLOOKUP(B29,[24]Vine!$A$5:$F$178,2,0)</f>
        <v>260682094</v>
      </c>
      <c r="E29" s="19" t="s">
        <v>21</v>
      </c>
      <c r="F29" s="19">
        <v>11750</v>
      </c>
      <c r="G29" s="20">
        <v>15500</v>
      </c>
      <c r="H29" s="21">
        <f t="shared" si="0"/>
        <v>182125000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21" customHeight="1">
      <c r="A30" s="16">
        <v>42786</v>
      </c>
      <c r="B30" s="17" t="s">
        <v>26</v>
      </c>
      <c r="C30" s="18" t="str">
        <f>VLOOKUP(B30,[24]Vine!$A$5:$F$178,3,0)</f>
        <v>Đức Linh - Bình Thuận</v>
      </c>
      <c r="D30" s="18">
        <f>VLOOKUP(B30,[24]Vine!$A$5:$F$178,2,0)</f>
        <v>250746332</v>
      </c>
      <c r="E30" s="19" t="s">
        <v>21</v>
      </c>
      <c r="F30" s="19">
        <f>184730-SUM(F14:F29)</f>
        <v>10856</v>
      </c>
      <c r="G30" s="20">
        <v>15500</v>
      </c>
      <c r="H30" s="21">
        <f t="shared" si="0"/>
        <v>168268000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21" customHeight="1">
      <c r="A31" s="16"/>
      <c r="B31" s="26"/>
      <c r="C31" s="18"/>
      <c r="D31" s="18"/>
      <c r="E31" s="19"/>
      <c r="F31" s="19"/>
      <c r="G31" s="20"/>
      <c r="H31" s="21"/>
      <c r="I31" s="21"/>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c r="A32" s="3" t="s">
        <v>28</v>
      </c>
      <c r="C32" s="27">
        <f>SUM(H14:H31)</f>
        <v>2863315000</v>
      </c>
      <c r="D32" s="27"/>
    </row>
    <row r="33" spans="1:16114">
      <c r="C33" s="28"/>
      <c r="D33" s="5"/>
      <c r="G33" s="29" t="s">
        <v>40</v>
      </c>
      <c r="H33" s="30"/>
      <c r="I33" s="30"/>
    </row>
    <row r="34" spans="1:16114">
      <c r="B34" s="31" t="s">
        <v>29</v>
      </c>
      <c r="G34" s="32" t="s">
        <v>30</v>
      </c>
    </row>
    <row r="35" spans="1:16114">
      <c r="B35" s="33" t="s">
        <v>31</v>
      </c>
      <c r="D35" s="34"/>
      <c r="G35" s="35" t="s">
        <v>32</v>
      </c>
    </row>
    <row r="36" spans="1:16114">
      <c r="B36" s="33"/>
      <c r="D36" s="34"/>
      <c r="G36" s="35"/>
    </row>
    <row r="37" spans="1:16114">
      <c r="B37" s="33"/>
      <c r="D37" s="34"/>
      <c r="G37" s="35"/>
    </row>
    <row r="38" spans="1:16114">
      <c r="B38" s="33"/>
      <c r="D38" s="34"/>
      <c r="G38" s="35"/>
    </row>
    <row r="39" spans="1:16114">
      <c r="B39" s="33"/>
      <c r="D39" s="34"/>
      <c r="G39" s="35"/>
    </row>
    <row r="40" spans="1:16114" s="1" customFormat="1">
      <c r="A40" s="3"/>
      <c r="B40" s="33"/>
      <c r="C40" s="2"/>
      <c r="D40" s="34"/>
      <c r="E40" s="2"/>
      <c r="F40" s="5"/>
      <c r="G40" s="35"/>
      <c r="H40" s="2"/>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c r="A41" s="3"/>
      <c r="B41" s="36" t="s">
        <v>33</v>
      </c>
      <c r="C41" s="36"/>
      <c r="D41" s="2"/>
      <c r="E41" s="2"/>
      <c r="F41" s="44"/>
      <c r="G41" s="44"/>
      <c r="H41" s="44"/>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hidden="1" customHeight="1">
      <c r="A42" s="3"/>
      <c r="B42" s="36"/>
      <c r="C42" s="36"/>
      <c r="D42" s="2"/>
      <c r="E42" s="2"/>
      <c r="F42" s="40"/>
      <c r="G42" s="40"/>
      <c r="H42" s="40"/>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hidden="1" customHeight="1">
      <c r="A43" s="3"/>
      <c r="B43" s="36"/>
      <c r="C43" s="36"/>
      <c r="D43" s="2"/>
      <c r="E43" s="2"/>
      <c r="F43" s="40"/>
      <c r="G43" s="40"/>
      <c r="H43" s="40"/>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hidden="1" customHeight="1">
      <c r="A44" s="3"/>
      <c r="B44" s="36"/>
      <c r="C44" s="36"/>
      <c r="D44" s="2"/>
      <c r="E44" s="2"/>
      <c r="F44" s="40"/>
      <c r="G44" s="40"/>
      <c r="H44" s="40"/>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17.25" hidden="1" customHeight="1">
      <c r="A45" s="3"/>
      <c r="B45" s="36"/>
      <c r="C45" s="36"/>
      <c r="D45" s="2"/>
      <c r="E45" s="2"/>
      <c r="F45" s="40"/>
      <c r="G45" s="40"/>
      <c r="H45" s="40"/>
      <c r="I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row r="46" spans="1:16114" ht="30.75" customHeight="1"/>
    <row r="47" spans="1:16114" s="1" customFormat="1">
      <c r="A47" s="38" t="s">
        <v>34</v>
      </c>
      <c r="B47" s="2"/>
      <c r="C47" s="2"/>
      <c r="D47" s="2"/>
      <c r="E47" s="2"/>
      <c r="F47" s="5"/>
      <c r="G47" s="5"/>
      <c r="H47" s="2"/>
      <c r="I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45" t="s">
        <v>35</v>
      </c>
      <c r="B48" s="46"/>
      <c r="C48" s="46"/>
      <c r="D48" s="46"/>
      <c r="E48" s="46"/>
      <c r="F48" s="46"/>
      <c r="G48" s="46"/>
      <c r="H48" s="46"/>
      <c r="I48" s="46"/>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row r="49" spans="1:16114" s="1" customFormat="1" ht="33.75" customHeight="1">
      <c r="A49" s="45" t="s">
        <v>36</v>
      </c>
      <c r="B49" s="45"/>
      <c r="C49" s="45"/>
      <c r="D49" s="45"/>
      <c r="E49" s="45"/>
      <c r="F49" s="45"/>
      <c r="G49" s="45"/>
      <c r="H49" s="45"/>
      <c r="I49" s="45"/>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row>
  </sheetData>
  <sortState ref="A14:WUT31">
    <sortCondition ref="F14:F31"/>
  </sortState>
  <mergeCells count="9">
    <mergeCell ref="F41:H41"/>
    <mergeCell ref="A48:I48"/>
    <mergeCell ref="A49:I49"/>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5" right="0.15" top="0.25" bottom="0.25" header="0.25" footer="0.25"/>
  <pageSetup orientation="landscape" r:id="rId1"/>
</worksheet>
</file>

<file path=xl/worksheets/sheet3.xml><?xml version="1.0" encoding="utf-8"?>
<worksheet xmlns="http://schemas.openxmlformats.org/spreadsheetml/2006/main" xmlns:r="http://schemas.openxmlformats.org/officeDocument/2006/relationships">
  <dimension ref="A1:WUT64"/>
  <sheetViews>
    <sheetView tabSelected="1" topLeftCell="A37" workbookViewId="0">
      <selection activeCell="K54" sqref="K54"/>
    </sheetView>
  </sheetViews>
  <sheetFormatPr defaultRowHeight="15.75"/>
  <cols>
    <col min="1" max="1" width="11" style="3" customWidth="1"/>
    <col min="2" max="2" width="21" style="2" customWidth="1"/>
    <col min="3" max="3" width="22.125" style="2" customWidth="1"/>
    <col min="4" max="4" width="12.6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47" t="s">
        <v>0</v>
      </c>
      <c r="B1" s="47"/>
      <c r="C1" s="47"/>
      <c r="D1" s="47"/>
      <c r="E1" s="47"/>
      <c r="F1" s="47"/>
      <c r="G1" s="48"/>
      <c r="H1" s="49" t="s">
        <v>1</v>
      </c>
      <c r="I1" s="50"/>
    </row>
    <row r="2" spans="1:60">
      <c r="A2" s="47"/>
      <c r="B2" s="47"/>
      <c r="C2" s="47"/>
      <c r="D2" s="47"/>
      <c r="E2" s="47"/>
      <c r="F2" s="47"/>
      <c r="G2" s="48"/>
      <c r="H2" s="51"/>
      <c r="I2" s="52"/>
    </row>
    <row r="3" spans="1:60">
      <c r="A3" s="47"/>
      <c r="B3" s="47"/>
      <c r="C3" s="47"/>
      <c r="D3" s="47"/>
      <c r="E3" s="47"/>
      <c r="F3" s="47"/>
      <c r="G3" s="48"/>
      <c r="H3" s="51"/>
      <c r="I3" s="52"/>
    </row>
    <row r="4" spans="1:60" ht="16.5">
      <c r="A4" s="55" t="s">
        <v>45</v>
      </c>
      <c r="B4" s="55"/>
      <c r="C4" s="55"/>
      <c r="D4" s="55"/>
      <c r="E4" s="55"/>
      <c r="F4" s="55"/>
      <c r="G4" s="56"/>
      <c r="H4" s="53"/>
      <c r="I4" s="54"/>
    </row>
    <row r="5" spans="1:60" ht="20.25">
      <c r="C5" s="4"/>
      <c r="D5" s="4"/>
    </row>
    <row r="6" spans="1:60">
      <c r="A6" s="3" t="s">
        <v>2</v>
      </c>
      <c r="E6" s="2" t="s">
        <v>3</v>
      </c>
    </row>
    <row r="7" spans="1:60">
      <c r="A7" s="3" t="s">
        <v>4</v>
      </c>
    </row>
    <row r="8" spans="1:60">
      <c r="A8" s="3" t="s">
        <v>5</v>
      </c>
    </row>
    <row r="9" spans="1:60">
      <c r="A9" s="3" t="s">
        <v>6</v>
      </c>
    </row>
    <row r="11" spans="1:60" s="8" customFormat="1" ht="15">
      <c r="A11" s="57" t="s">
        <v>7</v>
      </c>
      <c r="B11" s="59" t="s">
        <v>8</v>
      </c>
      <c r="C11" s="60"/>
      <c r="D11" s="61"/>
      <c r="E11" s="62" t="s">
        <v>9</v>
      </c>
      <c r="F11" s="62"/>
      <c r="G11" s="62"/>
      <c r="H11" s="62"/>
      <c r="I11" s="43"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8.5">
      <c r="A12" s="58"/>
      <c r="B12" s="43" t="s">
        <v>11</v>
      </c>
      <c r="C12" s="43" t="s">
        <v>12</v>
      </c>
      <c r="D12" s="43" t="s">
        <v>13</v>
      </c>
      <c r="E12" s="43" t="s">
        <v>14</v>
      </c>
      <c r="F12" s="9" t="s">
        <v>15</v>
      </c>
      <c r="G12" s="9" t="s">
        <v>16</v>
      </c>
      <c r="H12" s="10" t="s">
        <v>17</v>
      </c>
      <c r="I12" s="43"/>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2">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c r="A14" s="63">
        <v>42774</v>
      </c>
      <c r="B14" s="17" t="s">
        <v>41</v>
      </c>
      <c r="C14" s="18" t="str">
        <f>VLOOKUP(B14,[24]Vine!$A$5:$F$178,3,0)</f>
        <v>Long Hương - Bình Thuận</v>
      </c>
      <c r="D14" s="18" t="str">
        <f>VLOOKUP(B14,[24]Vine!$A$5:$F$178,2,0)</f>
        <v>020714486</v>
      </c>
      <c r="E14" s="19" t="s">
        <v>21</v>
      </c>
      <c r="F14" s="19">
        <v>11450</v>
      </c>
      <c r="G14" s="20">
        <v>15500</v>
      </c>
      <c r="H14" s="21">
        <f t="shared" ref="H14:H30" si="0">F14*G14</f>
        <v>177475000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c r="A15" s="63">
        <v>42774</v>
      </c>
      <c r="B15" s="17" t="s">
        <v>22</v>
      </c>
      <c r="C15" s="18" t="str">
        <f>VLOOKUP(B15,[24]Vine!$A$5:$F$178,3,0)</f>
        <v>Phan Thiết - Bình Thuận</v>
      </c>
      <c r="D15" s="18">
        <f>VLOOKUP(B15,[24]Vine!$A$5:$F$178,2,0)</f>
        <v>260850613</v>
      </c>
      <c r="E15" s="19" t="s">
        <v>21</v>
      </c>
      <c r="F15" s="19">
        <v>11585</v>
      </c>
      <c r="G15" s="20">
        <v>15500</v>
      </c>
      <c r="H15" s="21">
        <f t="shared" si="0"/>
        <v>179567500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c r="A16" s="63">
        <v>42774</v>
      </c>
      <c r="B16" s="17" t="s">
        <v>42</v>
      </c>
      <c r="C16" s="18" t="str">
        <f>VLOOKUP(B16,[24]Vine!$A$5:$F$178,3,0)</f>
        <v>Phan Thiết - Bình Thuận</v>
      </c>
      <c r="D16" s="18">
        <f>VLOOKUP(B16,[24]Vine!$A$5:$F$178,2,0)</f>
        <v>260178873</v>
      </c>
      <c r="E16" s="19" t="s">
        <v>21</v>
      </c>
      <c r="F16" s="19">
        <v>11460</v>
      </c>
      <c r="G16" s="20">
        <v>15500</v>
      </c>
      <c r="H16" s="21">
        <f t="shared" si="0"/>
        <v>177630000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c r="A17" s="63">
        <v>42774</v>
      </c>
      <c r="B17" s="17" t="s">
        <v>26</v>
      </c>
      <c r="C17" s="18" t="str">
        <f>VLOOKUP(B17,[24]Vine!$A$5:$F$178,3,0)</f>
        <v>Đức Linh - Bình Thuận</v>
      </c>
      <c r="D17" s="18">
        <f>VLOOKUP(B17,[24]Vine!$A$5:$F$178,2,0)</f>
        <v>250746332</v>
      </c>
      <c r="E17" s="19" t="s">
        <v>21</v>
      </c>
      <c r="F17" s="19">
        <v>11345</v>
      </c>
      <c r="G17" s="20">
        <v>15500</v>
      </c>
      <c r="H17" s="21">
        <f t="shared" si="0"/>
        <v>175847500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c r="A18" s="63">
        <v>42777</v>
      </c>
      <c r="B18" s="17" t="s">
        <v>25</v>
      </c>
      <c r="C18" s="18" t="str">
        <f>VLOOKUP(B18,[24]Vine!$A$5:$F$178,3,0)</f>
        <v>Đức Linh - Bình Thuận</v>
      </c>
      <c r="D18" s="18">
        <f>VLOOKUP(B18,[24]Vine!$A$5:$F$178,2,0)</f>
        <v>260682094</v>
      </c>
      <c r="E18" s="19" t="s">
        <v>21</v>
      </c>
      <c r="F18" s="19">
        <v>11465</v>
      </c>
      <c r="G18" s="20">
        <v>15500</v>
      </c>
      <c r="H18" s="21">
        <f t="shared" si="0"/>
        <v>177707500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c r="A19" s="63">
        <v>42777</v>
      </c>
      <c r="B19" s="17" t="s">
        <v>27</v>
      </c>
      <c r="C19" s="18" t="str">
        <f>VLOOKUP(B19,[24]Vine!$A$5:$F$178,3,0)</f>
        <v>Phan Thiết - Bình Thuận</v>
      </c>
      <c r="D19" s="18">
        <f>VLOOKUP(B19,[24]Vine!$A$5:$F$178,2,0)</f>
        <v>280853616</v>
      </c>
      <c r="E19" s="19" t="s">
        <v>21</v>
      </c>
      <c r="F19" s="19">
        <v>11636</v>
      </c>
      <c r="G19" s="20">
        <v>15500</v>
      </c>
      <c r="H19" s="21">
        <f t="shared" si="0"/>
        <v>180358000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c r="A20" s="63">
        <v>42777</v>
      </c>
      <c r="B20" s="17" t="s">
        <v>23</v>
      </c>
      <c r="C20" s="18" t="str">
        <f>VLOOKUP(B20,[24]Vine!$A$5:$F$178,3,0)</f>
        <v>Hàm Tân - Bình Thuận</v>
      </c>
      <c r="D20" s="18">
        <f>VLOOKUP(B20,[24]Vine!$A$5:$F$178,2,0)</f>
        <v>260690910</v>
      </c>
      <c r="E20" s="19" t="s">
        <v>21</v>
      </c>
      <c r="F20" s="19">
        <v>11540</v>
      </c>
      <c r="G20" s="20">
        <v>15500</v>
      </c>
      <c r="H20" s="21">
        <f t="shared" si="0"/>
        <v>178870000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c r="A21" s="63">
        <v>42777</v>
      </c>
      <c r="B21" s="17" t="s">
        <v>22</v>
      </c>
      <c r="C21" s="18" t="str">
        <f>VLOOKUP(B21,[24]Vine!$A$5:$F$178,3,0)</f>
        <v>Phan Thiết - Bình Thuận</v>
      </c>
      <c r="D21" s="18">
        <f>VLOOKUP(B21,[24]Vine!$A$5:$F$178,2,0)</f>
        <v>260850613</v>
      </c>
      <c r="E21" s="19" t="s">
        <v>21</v>
      </c>
      <c r="F21" s="19">
        <v>11350</v>
      </c>
      <c r="G21" s="20">
        <v>15500</v>
      </c>
      <c r="H21" s="21">
        <f t="shared" si="0"/>
        <v>175925000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c r="A22" s="63">
        <v>42782</v>
      </c>
      <c r="B22" s="17" t="s">
        <v>41</v>
      </c>
      <c r="C22" s="18" t="str">
        <f>VLOOKUP(B22,[24]Vine!$A$5:$F$178,3,0)</f>
        <v>Long Hương - Bình Thuận</v>
      </c>
      <c r="D22" s="18" t="str">
        <f>VLOOKUP(B22,[24]Vine!$A$5:$F$178,2,0)</f>
        <v>020714486</v>
      </c>
      <c r="E22" s="19" t="s">
        <v>21</v>
      </c>
      <c r="F22" s="19">
        <v>11635</v>
      </c>
      <c r="G22" s="20">
        <v>15500</v>
      </c>
      <c r="H22" s="21">
        <f t="shared" si="0"/>
        <v>180342500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c r="A23" s="63">
        <v>42782</v>
      </c>
      <c r="B23" s="17" t="s">
        <v>42</v>
      </c>
      <c r="C23" s="18" t="str">
        <f>VLOOKUP(B23,[24]Vine!$A$5:$F$178,3,0)</f>
        <v>Phan Thiết - Bình Thuận</v>
      </c>
      <c r="D23" s="18">
        <f>VLOOKUP(B23,[24]Vine!$A$5:$F$178,2,0)</f>
        <v>260178873</v>
      </c>
      <c r="E23" s="19" t="s">
        <v>21</v>
      </c>
      <c r="F23" s="19">
        <v>11520</v>
      </c>
      <c r="G23" s="20">
        <v>15500</v>
      </c>
      <c r="H23" s="21">
        <f t="shared" si="0"/>
        <v>178560000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c r="A24" s="63">
        <v>42782</v>
      </c>
      <c r="B24" s="17" t="s">
        <v>26</v>
      </c>
      <c r="C24" s="18" t="str">
        <f>VLOOKUP(B24,[24]Vine!$A$5:$F$178,3,0)</f>
        <v>Đức Linh - Bình Thuận</v>
      </c>
      <c r="D24" s="18">
        <f>VLOOKUP(B24,[24]Vine!$A$5:$F$178,2,0)</f>
        <v>250746332</v>
      </c>
      <c r="E24" s="19" t="s">
        <v>21</v>
      </c>
      <c r="F24" s="19">
        <v>11370</v>
      </c>
      <c r="G24" s="20">
        <v>15500</v>
      </c>
      <c r="H24" s="21">
        <f t="shared" si="0"/>
        <v>176235000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c r="A25" s="63">
        <v>42782</v>
      </c>
      <c r="B25" s="17" t="s">
        <v>22</v>
      </c>
      <c r="C25" s="18" t="str">
        <f>VLOOKUP(B25,[24]Vine!$A$5:$F$178,3,0)</f>
        <v>Phan Thiết - Bình Thuận</v>
      </c>
      <c r="D25" s="18">
        <f>VLOOKUP(B25,[24]Vine!$A$5:$F$178,2,0)</f>
        <v>260850613</v>
      </c>
      <c r="E25" s="19" t="s">
        <v>21</v>
      </c>
      <c r="F25" s="19">
        <v>11440</v>
      </c>
      <c r="G25" s="20">
        <v>15500</v>
      </c>
      <c r="H25" s="21">
        <f t="shared" si="0"/>
        <v>177320000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c r="A26" s="63">
        <v>42784</v>
      </c>
      <c r="B26" s="17" t="s">
        <v>27</v>
      </c>
      <c r="C26" s="18" t="str">
        <f>VLOOKUP(B26,[24]Vine!$A$5:$F$178,3,0)</f>
        <v>Phan Thiết - Bình Thuận</v>
      </c>
      <c r="D26" s="18">
        <f>VLOOKUP(B26,[24]Vine!$A$5:$F$178,2,0)</f>
        <v>280853616</v>
      </c>
      <c r="E26" s="19" t="s">
        <v>21</v>
      </c>
      <c r="F26" s="19">
        <v>11575</v>
      </c>
      <c r="G26" s="20">
        <v>15500</v>
      </c>
      <c r="H26" s="21">
        <f t="shared" si="0"/>
        <v>179412500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c r="A27" s="63">
        <v>42784</v>
      </c>
      <c r="B27" s="17" t="s">
        <v>23</v>
      </c>
      <c r="C27" s="18" t="str">
        <f>VLOOKUP(B27,[24]Vine!$A$5:$F$178,3,0)</f>
        <v>Hàm Tân - Bình Thuận</v>
      </c>
      <c r="D27" s="18">
        <f>VLOOKUP(B27,[24]Vine!$A$5:$F$178,2,0)</f>
        <v>260690910</v>
      </c>
      <c r="E27" s="19" t="s">
        <v>21</v>
      </c>
      <c r="F27" s="19">
        <v>11265</v>
      </c>
      <c r="G27" s="20">
        <v>15500</v>
      </c>
      <c r="H27" s="21">
        <f t="shared" si="0"/>
        <v>174607500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c r="A28" s="63">
        <v>42784</v>
      </c>
      <c r="B28" s="17" t="s">
        <v>25</v>
      </c>
      <c r="C28" s="18" t="str">
        <f>VLOOKUP(B28,[24]Vine!$A$5:$F$178,3,0)</f>
        <v>Đức Linh - Bình Thuận</v>
      </c>
      <c r="D28" s="18">
        <f>VLOOKUP(B28,[24]Vine!$A$5:$F$178,2,0)</f>
        <v>260682094</v>
      </c>
      <c r="E28" s="19" t="s">
        <v>21</v>
      </c>
      <c r="F28" s="19">
        <v>11830</v>
      </c>
      <c r="G28" s="20">
        <v>15500</v>
      </c>
      <c r="H28" s="21">
        <f t="shared" si="0"/>
        <v>183365000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c r="A29" s="63">
        <v>42784</v>
      </c>
      <c r="B29" s="17" t="s">
        <v>24</v>
      </c>
      <c r="C29" s="18" t="str">
        <f>VLOOKUP(B29,[24]Vine!$A$5:$F$178,3,0)</f>
        <v>Thanh Hải - Bình Thuận</v>
      </c>
      <c r="D29" s="18">
        <f>VLOOKUP(B29,[24]Vine!$A$5:$F$178,2,0)</f>
        <v>261005222</v>
      </c>
      <c r="E29" s="19" t="s">
        <v>21</v>
      </c>
      <c r="F29" s="19">
        <v>11750</v>
      </c>
      <c r="G29" s="20">
        <v>15500</v>
      </c>
      <c r="H29" s="21">
        <f t="shared" si="0"/>
        <v>182125000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c r="A30" s="63">
        <v>42789</v>
      </c>
      <c r="B30" s="17" t="s">
        <v>26</v>
      </c>
      <c r="C30" s="18" t="str">
        <f>VLOOKUP(B30,[24]Vine!$A$5:$F$178,3,0)</f>
        <v>Đức Linh - Bình Thuận</v>
      </c>
      <c r="D30" s="18">
        <f>VLOOKUP(B30,[24]Vine!$A$5:$F$178,2,0)</f>
        <v>250746332</v>
      </c>
      <c r="E30" s="19" t="s">
        <v>21</v>
      </c>
      <c r="F30" s="19">
        <v>11560</v>
      </c>
      <c r="G30" s="20">
        <v>15500</v>
      </c>
      <c r="H30" s="21">
        <f t="shared" si="0"/>
        <v>179180000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c r="A31" s="63">
        <v>42789</v>
      </c>
      <c r="B31" s="17" t="s">
        <v>41</v>
      </c>
      <c r="C31" s="18" t="str">
        <f>VLOOKUP(B31,[24]Vine!$A$5:$F$178,3,0)</f>
        <v>Long Hương - Bình Thuận</v>
      </c>
      <c r="D31" s="18" t="str">
        <f>VLOOKUP(B31,[24]Vine!$A$5:$F$178,2,0)</f>
        <v>020714486</v>
      </c>
      <c r="E31" s="19" t="s">
        <v>21</v>
      </c>
      <c r="F31" s="19">
        <v>11450</v>
      </c>
      <c r="G31" s="20">
        <v>15500</v>
      </c>
      <c r="H31" s="21">
        <f t="shared" ref="H31:H45" si="1">F31*G31</f>
        <v>177475000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c r="A32" s="63">
        <v>42789</v>
      </c>
      <c r="B32" s="17" t="s">
        <v>42</v>
      </c>
      <c r="C32" s="18" t="str">
        <f>VLOOKUP(B32,[24]Vine!$A$5:$F$178,3,0)</f>
        <v>Phan Thiết - Bình Thuận</v>
      </c>
      <c r="D32" s="18">
        <f>VLOOKUP(B32,[24]Vine!$A$5:$F$178,2,0)</f>
        <v>260178873</v>
      </c>
      <c r="E32" s="19" t="s">
        <v>21</v>
      </c>
      <c r="F32" s="19">
        <v>11635</v>
      </c>
      <c r="G32" s="20">
        <v>15500</v>
      </c>
      <c r="H32" s="21">
        <f t="shared" si="1"/>
        <v>180342500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c r="A33" s="63">
        <v>42789</v>
      </c>
      <c r="B33" s="17" t="s">
        <v>22</v>
      </c>
      <c r="C33" s="18" t="str">
        <f>VLOOKUP(B33,[24]Vine!$A$5:$F$178,3,0)</f>
        <v>Phan Thiết - Bình Thuận</v>
      </c>
      <c r="D33" s="18">
        <f>VLOOKUP(B33,[24]Vine!$A$5:$F$178,2,0)</f>
        <v>260850613</v>
      </c>
      <c r="E33" s="19" t="s">
        <v>21</v>
      </c>
      <c r="F33" s="19">
        <v>11425</v>
      </c>
      <c r="G33" s="20">
        <v>15500</v>
      </c>
      <c r="H33" s="21">
        <f t="shared" si="1"/>
        <v>177087500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c r="A34" s="63">
        <v>42791</v>
      </c>
      <c r="B34" s="17" t="s">
        <v>24</v>
      </c>
      <c r="C34" s="18" t="str">
        <f>VLOOKUP(B34,[24]Vine!$A$5:$F$178,3,0)</f>
        <v>Thanh Hải - Bình Thuận</v>
      </c>
      <c r="D34" s="18">
        <f>VLOOKUP(B34,[24]Vine!$A$5:$F$178,2,0)</f>
        <v>261005222</v>
      </c>
      <c r="E34" s="19" t="s">
        <v>21</v>
      </c>
      <c r="F34" s="19">
        <v>11655</v>
      </c>
      <c r="G34" s="20">
        <v>15500</v>
      </c>
      <c r="H34" s="21">
        <f t="shared" si="1"/>
        <v>180652500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c r="A35" s="63">
        <v>42791</v>
      </c>
      <c r="B35" s="17" t="s">
        <v>23</v>
      </c>
      <c r="C35" s="18" t="str">
        <f>VLOOKUP(B35,[24]Vine!$A$5:$F$178,3,0)</f>
        <v>Hàm Tân - Bình Thuận</v>
      </c>
      <c r="D35" s="18">
        <f>VLOOKUP(B35,[24]Vine!$A$5:$F$178,2,0)</f>
        <v>260690910</v>
      </c>
      <c r="E35" s="19" t="s">
        <v>21</v>
      </c>
      <c r="F35" s="19">
        <v>11540</v>
      </c>
      <c r="G35" s="20">
        <v>15500</v>
      </c>
      <c r="H35" s="21">
        <f t="shared" si="1"/>
        <v>178870000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c r="A36" s="63">
        <v>42791</v>
      </c>
      <c r="B36" s="17" t="s">
        <v>27</v>
      </c>
      <c r="C36" s="18" t="str">
        <f>VLOOKUP(B36,[24]Vine!$A$5:$F$178,3,0)</f>
        <v>Phan Thiết - Bình Thuận</v>
      </c>
      <c r="D36" s="18">
        <f>VLOOKUP(B36,[24]Vine!$A$5:$F$178,2,0)</f>
        <v>280853616</v>
      </c>
      <c r="E36" s="19" t="s">
        <v>21</v>
      </c>
      <c r="F36" s="19">
        <v>11630</v>
      </c>
      <c r="G36" s="20">
        <v>15500</v>
      </c>
      <c r="H36" s="21">
        <f t="shared" si="1"/>
        <v>180265000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c r="A37" s="63">
        <v>42791</v>
      </c>
      <c r="B37" s="17" t="s">
        <v>42</v>
      </c>
      <c r="C37" s="18" t="str">
        <f>VLOOKUP(B37,[24]Vine!$A$5:$F$178,3,0)</f>
        <v>Phan Thiết - Bình Thuận</v>
      </c>
      <c r="D37" s="18">
        <f>VLOOKUP(B37,[24]Vine!$A$5:$F$178,2,0)</f>
        <v>260178873</v>
      </c>
      <c r="E37" s="19" t="s">
        <v>21</v>
      </c>
      <c r="F37" s="19">
        <v>11560</v>
      </c>
      <c r="G37" s="20">
        <v>15500</v>
      </c>
      <c r="H37" s="21">
        <f t="shared" si="1"/>
        <v>179180000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c r="A38" s="63">
        <v>42793</v>
      </c>
      <c r="B38" s="17" t="s">
        <v>25</v>
      </c>
      <c r="C38" s="18" t="str">
        <f>VLOOKUP(B38,[24]Vine!$A$5:$F$178,3,0)</f>
        <v>Đức Linh - Bình Thuận</v>
      </c>
      <c r="D38" s="18">
        <f>VLOOKUP(B38,[24]Vine!$A$5:$F$178,2,0)</f>
        <v>260682094</v>
      </c>
      <c r="E38" s="19" t="s">
        <v>21</v>
      </c>
      <c r="F38" s="19">
        <v>11460</v>
      </c>
      <c r="G38" s="20">
        <v>15500</v>
      </c>
      <c r="H38" s="21">
        <f t="shared" si="1"/>
        <v>177630000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c r="A39" s="63">
        <v>42793</v>
      </c>
      <c r="B39" s="17" t="s">
        <v>22</v>
      </c>
      <c r="C39" s="18" t="str">
        <f>VLOOKUP(B39,[24]Vine!$A$5:$F$178,3,0)</f>
        <v>Phan Thiết - Bình Thuận</v>
      </c>
      <c r="D39" s="18">
        <f>VLOOKUP(B39,[24]Vine!$A$5:$F$178,2,0)</f>
        <v>260850613</v>
      </c>
      <c r="E39" s="19" t="s">
        <v>21</v>
      </c>
      <c r="F39" s="19">
        <v>11675</v>
      </c>
      <c r="G39" s="20">
        <v>15500</v>
      </c>
      <c r="H39" s="21">
        <f t="shared" si="1"/>
        <v>180962500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c r="A40" s="63">
        <v>42793</v>
      </c>
      <c r="B40" s="17" t="s">
        <v>26</v>
      </c>
      <c r="C40" s="18" t="str">
        <f>VLOOKUP(B40,[24]Vine!$A$5:$F$178,3,0)</f>
        <v>Đức Linh - Bình Thuận</v>
      </c>
      <c r="D40" s="18">
        <f>VLOOKUP(B40,[24]Vine!$A$5:$F$178,2,0)</f>
        <v>250746332</v>
      </c>
      <c r="E40" s="19" t="s">
        <v>21</v>
      </c>
      <c r="F40" s="19">
        <v>11672</v>
      </c>
      <c r="G40" s="20">
        <v>15500</v>
      </c>
      <c r="H40" s="21">
        <f t="shared" si="1"/>
        <v>180916000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c r="A41" s="63">
        <v>42793</v>
      </c>
      <c r="B41" s="17" t="s">
        <v>41</v>
      </c>
      <c r="C41" s="18" t="str">
        <f>VLOOKUP(B41,[24]Vine!$A$5:$F$178,3,0)</f>
        <v>Long Hương - Bình Thuận</v>
      </c>
      <c r="D41" s="18" t="str">
        <f>VLOOKUP(B41,[24]Vine!$A$5:$F$178,2,0)</f>
        <v>020714486</v>
      </c>
      <c r="E41" s="19" t="s">
        <v>21</v>
      </c>
      <c r="F41" s="19">
        <v>11560</v>
      </c>
      <c r="G41" s="20">
        <v>15500</v>
      </c>
      <c r="H41" s="21">
        <f t="shared" ref="H41:H44" si="2">F41*G41</f>
        <v>179180000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c r="A42" s="63">
        <v>42796</v>
      </c>
      <c r="B42" s="17" t="s">
        <v>23</v>
      </c>
      <c r="C42" s="18" t="str">
        <f>VLOOKUP(B42,[24]Vine!$A$5:$F$178,3,0)</f>
        <v>Hàm Tân - Bình Thuận</v>
      </c>
      <c r="D42" s="18">
        <f>VLOOKUP(B42,[24]Vine!$A$5:$F$178,2,0)</f>
        <v>260690910</v>
      </c>
      <c r="E42" s="19" t="s">
        <v>21</v>
      </c>
      <c r="F42" s="19">
        <v>11460</v>
      </c>
      <c r="G42" s="20">
        <v>15500</v>
      </c>
      <c r="H42" s="21">
        <f t="shared" si="2"/>
        <v>177630000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c r="A43" s="63">
        <v>42796</v>
      </c>
      <c r="B43" s="17" t="s">
        <v>27</v>
      </c>
      <c r="C43" s="18" t="str">
        <f>VLOOKUP(B43,[24]Vine!$A$5:$F$178,3,0)</f>
        <v>Phan Thiết - Bình Thuận</v>
      </c>
      <c r="D43" s="18">
        <f>VLOOKUP(B43,[24]Vine!$A$5:$F$178,2,0)</f>
        <v>280853616</v>
      </c>
      <c r="E43" s="19" t="s">
        <v>21</v>
      </c>
      <c r="F43" s="19">
        <v>11675</v>
      </c>
      <c r="G43" s="20">
        <v>15500</v>
      </c>
      <c r="H43" s="21">
        <f t="shared" si="2"/>
        <v>180962500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c r="A44" s="63">
        <v>42796</v>
      </c>
      <c r="B44" s="17" t="s">
        <v>24</v>
      </c>
      <c r="C44" s="18" t="str">
        <f>VLOOKUP(B44,[24]Vine!$A$5:$F$178,3,0)</f>
        <v>Thanh Hải - Bình Thuận</v>
      </c>
      <c r="D44" s="18">
        <f>VLOOKUP(B44,[24]Vine!$A$5:$F$178,2,0)</f>
        <v>261005222</v>
      </c>
      <c r="E44" s="19" t="s">
        <v>21</v>
      </c>
      <c r="F44" s="19">
        <v>11672</v>
      </c>
      <c r="G44" s="20">
        <v>15500</v>
      </c>
      <c r="H44" s="21">
        <f t="shared" si="2"/>
        <v>180916000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c r="A45" s="63">
        <v>42796</v>
      </c>
      <c r="B45" s="17" t="s">
        <v>42</v>
      </c>
      <c r="C45" s="18" t="str">
        <f>VLOOKUP(B45,[24]Vine!$A$5:$F$178,3,0)</f>
        <v>Phan Thiết - Bình Thuận</v>
      </c>
      <c r="D45" s="18">
        <f>VLOOKUP(B45,[24]Vine!$A$5:$F$178,2,0)</f>
        <v>260178873</v>
      </c>
      <c r="E45" s="19" t="s">
        <v>21</v>
      </c>
      <c r="F45" s="19">
        <f>369460-SUM(F14:F44)</f>
        <v>11615</v>
      </c>
      <c r="G45" s="20">
        <v>15500</v>
      </c>
      <c r="H45" s="21">
        <f t="shared" si="1"/>
        <v>180032500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c r="A46" s="16"/>
      <c r="B46" s="26"/>
      <c r="C46" s="18"/>
      <c r="D46" s="18"/>
      <c r="E46" s="19"/>
      <c r="F46" s="19"/>
      <c r="G46" s="20"/>
      <c r="H46" s="21"/>
      <c r="I46" s="21"/>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c r="A47" s="3" t="s">
        <v>28</v>
      </c>
      <c r="C47" s="27">
        <f>SUM(H14:H46)</f>
        <v>5726630000</v>
      </c>
      <c r="D47" s="27"/>
    </row>
    <row r="48" spans="1:60">
      <c r="C48" s="28"/>
      <c r="D48" s="5"/>
      <c r="G48" s="29" t="s">
        <v>44</v>
      </c>
      <c r="H48" s="30"/>
      <c r="I48" s="30"/>
    </row>
    <row r="49" spans="1:16114">
      <c r="B49" s="31" t="s">
        <v>29</v>
      </c>
      <c r="G49" s="32" t="s">
        <v>30</v>
      </c>
    </row>
    <row r="50" spans="1:16114">
      <c r="B50" s="33" t="s">
        <v>31</v>
      </c>
      <c r="D50" s="34"/>
      <c r="G50" s="35" t="s">
        <v>32</v>
      </c>
    </row>
    <row r="51" spans="1:16114">
      <c r="B51" s="33"/>
      <c r="D51" s="34"/>
      <c r="G51" s="35"/>
    </row>
    <row r="52" spans="1:16114">
      <c r="B52" s="33"/>
      <c r="D52" s="34"/>
      <c r="G52" s="35"/>
    </row>
    <row r="53" spans="1:16114">
      <c r="B53" s="33"/>
      <c r="D53" s="34"/>
      <c r="G53" s="35"/>
    </row>
    <row r="54" spans="1:16114">
      <c r="B54" s="33"/>
      <c r="D54" s="34"/>
      <c r="G54" s="35"/>
    </row>
    <row r="55" spans="1:16114" s="1" customFormat="1">
      <c r="A55" s="3"/>
      <c r="B55" s="33"/>
      <c r="C55" s="2"/>
      <c r="D55" s="34"/>
      <c r="E55" s="2"/>
      <c r="F55" s="5"/>
      <c r="G55" s="35"/>
      <c r="H55" s="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c r="A56" s="3"/>
      <c r="B56" s="36" t="s">
        <v>43</v>
      </c>
      <c r="C56" s="36"/>
      <c r="D56" s="2"/>
      <c r="E56" s="2"/>
      <c r="F56" s="44"/>
      <c r="G56" s="44"/>
      <c r="H56" s="44"/>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17.25" hidden="1" customHeight="1">
      <c r="A57" s="3"/>
      <c r="B57" s="36"/>
      <c r="C57" s="36"/>
      <c r="D57" s="2"/>
      <c r="E57" s="2"/>
      <c r="F57" s="42"/>
      <c r="G57" s="42"/>
      <c r="H57" s="42"/>
      <c r="I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17.25" hidden="1" customHeight="1">
      <c r="A58" s="3"/>
      <c r="B58" s="36"/>
      <c r="C58" s="36"/>
      <c r="D58" s="2"/>
      <c r="E58" s="2"/>
      <c r="F58" s="42"/>
      <c r="G58" s="42"/>
      <c r="H58" s="42"/>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17.25" hidden="1" customHeight="1">
      <c r="A59" s="3"/>
      <c r="B59" s="36"/>
      <c r="C59" s="36"/>
      <c r="D59" s="2"/>
      <c r="E59" s="2"/>
      <c r="F59" s="42"/>
      <c r="G59" s="42"/>
      <c r="H59" s="42"/>
      <c r="I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17.25" hidden="1" customHeight="1">
      <c r="A60" s="3"/>
      <c r="B60" s="36"/>
      <c r="C60" s="36"/>
      <c r="D60" s="2"/>
      <c r="E60" s="2"/>
      <c r="F60" s="42"/>
      <c r="G60" s="42"/>
      <c r="H60" s="42"/>
      <c r="I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row r="61" spans="1:16114" ht="30.75" customHeight="1"/>
    <row r="62" spans="1:16114" s="1" customFormat="1">
      <c r="A62" s="38" t="s">
        <v>34</v>
      </c>
      <c r="B62" s="2"/>
      <c r="C62" s="2"/>
      <c r="D62" s="2"/>
      <c r="E62" s="2"/>
      <c r="F62" s="5"/>
      <c r="G62" s="5"/>
      <c r="H62" s="2"/>
      <c r="I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45" t="s">
        <v>35</v>
      </c>
      <c r="B63" s="46"/>
      <c r="C63" s="46"/>
      <c r="D63" s="46"/>
      <c r="E63" s="46"/>
      <c r="F63" s="46"/>
      <c r="G63" s="46"/>
      <c r="H63" s="46"/>
      <c r="I63" s="46"/>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ht="33.75" customHeight="1">
      <c r="A64" s="45" t="s">
        <v>36</v>
      </c>
      <c r="B64" s="45"/>
      <c r="C64" s="45"/>
      <c r="D64" s="45"/>
      <c r="E64" s="45"/>
      <c r="F64" s="45"/>
      <c r="G64" s="45"/>
      <c r="H64" s="45"/>
      <c r="I64" s="45"/>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sheetData>
  <mergeCells count="9">
    <mergeCell ref="F56:H56"/>
    <mergeCell ref="A63:I63"/>
    <mergeCell ref="A64:I64"/>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61" right="0.15" top="0.35" bottom="0.18" header="0.3" footer="0.16"/>
  <pageSetup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PV63.000 &amp; EIB52.300</vt:lpstr>
      <vt:lpstr>PV89.500</vt:lpstr>
      <vt:lpstr>PV88.000</vt:lpstr>
      <vt:lpstr>'PV63.000 &amp; EIB52.300'!Print_Area</vt:lpstr>
      <vt:lpstr>PV89.500!Print_Area</vt:lpstr>
      <vt:lpstr>'PV63.000 &amp; EIB52.300'!Print_Titles</vt:lpstr>
      <vt:lpstr>PV88.000!Print_Titles</vt:lpstr>
      <vt:lpstr>PV89.500!Print_Titles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7</cp:lastModifiedBy>
  <cp:lastPrinted>2017-02-27T09:10:18Z</cp:lastPrinted>
  <dcterms:created xsi:type="dcterms:W3CDTF">2017-01-06T02:30:08Z</dcterms:created>
  <dcterms:modified xsi:type="dcterms:W3CDTF">2017-02-27T09:10:24Z</dcterms:modified>
</cp:coreProperties>
</file>