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270" windowWidth="15180" windowHeight="7650"/>
  </bookViews>
  <sheets>
    <sheet name="INVOICE  " sheetId="7" r:id="rId1"/>
    <sheet name="PACKING " sheetId="6" r:id="rId2"/>
    <sheet name="BILL OF EXC." sheetId="8" r:id="rId3"/>
    <sheet name="BILL OF LAD" sheetId="9" r:id="rId4"/>
  </sheets>
  <calcPr calcId="144525"/>
</workbook>
</file>

<file path=xl/calcChain.xml><?xml version="1.0" encoding="utf-8"?>
<calcChain xmlns="http://schemas.openxmlformats.org/spreadsheetml/2006/main">
  <c r="I21" i="6" l="1"/>
  <c r="I22" i="6"/>
  <c r="I20" i="6"/>
  <c r="H21" i="6"/>
  <c r="H22" i="6"/>
  <c r="H20" i="6"/>
  <c r="H23" i="7"/>
  <c r="H24" i="7"/>
  <c r="H25" i="7"/>
  <c r="A10" i="6" l="1"/>
  <c r="A11" i="6"/>
  <c r="A12" i="6"/>
  <c r="A13" i="6"/>
  <c r="E10" i="6"/>
  <c r="E30" i="6" l="1"/>
  <c r="A40" i="8"/>
  <c r="F10" i="6" l="1"/>
  <c r="A7" i="6" l="1"/>
  <c r="A8" i="6"/>
  <c r="A9" i="6"/>
  <c r="H3" i="8"/>
  <c r="H29" i="8"/>
  <c r="D35" i="7" l="1"/>
  <c r="F16" i="8"/>
  <c r="F42" i="8"/>
  <c r="F41" i="8" l="1"/>
  <c r="A27" i="9"/>
  <c r="C27" i="9"/>
  <c r="A6" i="6"/>
  <c r="H35" i="9"/>
  <c r="A12" i="9"/>
  <c r="A11" i="9"/>
  <c r="A10" i="9"/>
  <c r="A4" i="9"/>
  <c r="A3" i="9"/>
  <c r="A2" i="9"/>
  <c r="A16" i="9"/>
  <c r="C26" i="9"/>
  <c r="C24" i="9"/>
  <c r="B24" i="9"/>
  <c r="G24" i="9" s="1"/>
  <c r="A25" i="9"/>
  <c r="A2" i="6"/>
  <c r="H29" i="7"/>
  <c r="A23" i="6"/>
  <c r="A29" i="8"/>
  <c r="G29" i="8"/>
  <c r="F35" i="8"/>
  <c r="E37" i="8"/>
  <c r="A35" i="8"/>
  <c r="A37" i="8"/>
  <c r="F39" i="8"/>
  <c r="A39" i="8"/>
  <c r="D34" i="7"/>
  <c r="E28" i="6" s="1"/>
  <c r="D33" i="7"/>
  <c r="G39" i="8" s="1"/>
  <c r="E29" i="7"/>
  <c r="A19" i="6"/>
  <c r="C36" i="8"/>
  <c r="F6" i="6"/>
  <c r="A36" i="8"/>
  <c r="B39" i="8"/>
  <c r="B29" i="8"/>
  <c r="G9" i="8"/>
  <c r="F11" i="8"/>
  <c r="F37" i="8"/>
  <c r="G35" i="8"/>
  <c r="C37" i="8"/>
  <c r="E35" i="8"/>
  <c r="A34" i="8"/>
  <c r="C11" i="8"/>
  <c r="E9" i="8"/>
  <c r="A8" i="8"/>
  <c r="B3" i="8"/>
  <c r="F12" i="6"/>
  <c r="E12" i="6"/>
  <c r="E11" i="6"/>
  <c r="E14" i="6"/>
  <c r="E13" i="6"/>
  <c r="F11" i="6"/>
  <c r="F8" i="6"/>
  <c r="F9" i="6"/>
  <c r="F7" i="6"/>
  <c r="I25" i="6"/>
  <c r="F15" i="8"/>
  <c r="E29" i="6"/>
  <c r="H25" i="6"/>
  <c r="G13" i="8" l="1"/>
  <c r="E27" i="6"/>
  <c r="F29" i="7"/>
  <c r="F14" i="8"/>
  <c r="C30" i="8"/>
  <c r="D25" i="9"/>
  <c r="E25" i="6"/>
  <c r="F40" i="8"/>
</calcChain>
</file>

<file path=xl/sharedStrings.xml><?xml version="1.0" encoding="utf-8"?>
<sst xmlns="http://schemas.openxmlformats.org/spreadsheetml/2006/main" count="132" uniqueCount="112">
  <si>
    <t>TOTAL:</t>
  </si>
  <si>
    <t>L/C No.:</t>
  </si>
  <si>
    <t>DATE:</t>
  </si>
  <si>
    <t>COMMERCIAL INVOICE</t>
  </si>
  <si>
    <t>BILL No.:</t>
  </si>
  <si>
    <t>QUANTITY</t>
  </si>
  <si>
    <t>CARTONS</t>
  </si>
  <si>
    <t xml:space="preserve">NET WEIGHT </t>
  </si>
  <si>
    <t>(KGS)</t>
  </si>
  <si>
    <t>(CTNS)</t>
  </si>
  <si>
    <t>(USD)</t>
  </si>
  <si>
    <t>UNIT PRICE</t>
  </si>
  <si>
    <t>(USD/KG)</t>
  </si>
  <si>
    <t>DESCRIPTION OF GOODS</t>
  </si>
  <si>
    <t>PACKING LIST</t>
  </si>
  <si>
    <t xml:space="preserve"> TOTAL WEIGHT</t>
  </si>
  <si>
    <t>NET WEIGHT (KGS)</t>
  </si>
  <si>
    <t>GROSS WEIGHT (KGS)</t>
  </si>
  <si>
    <t>BILL OF EXCHANGE</t>
  </si>
  <si>
    <t xml:space="preserve">TOTAL: </t>
  </si>
  <si>
    <t>For:</t>
  </si>
  <si>
    <t>Date:</t>
  </si>
  <si>
    <t>Exchange for: USD</t>
  </si>
  <si>
    <t>The sum of</t>
  </si>
  <si>
    <t>VESSEL/VOY.:</t>
  </si>
  <si>
    <t xml:space="preserve">PACKING No.:  </t>
  </si>
  <si>
    <t xml:space="preserve">INVOICE No.:  </t>
  </si>
  <si>
    <t>Long An,</t>
  </si>
  <si>
    <t>EACH CARTON</t>
  </si>
  <si>
    <t>AN LAC SEAFOOD CO.,LTD</t>
  </si>
  <si>
    <t>Shipper:</t>
  </si>
  <si>
    <t>Bill No.:</t>
  </si>
  <si>
    <t>BILL OF LADING</t>
  </si>
  <si>
    <t>Consignee:</t>
  </si>
  <si>
    <t>Notify party:</t>
  </si>
  <si>
    <t>Pre- carriage by:</t>
  </si>
  <si>
    <t>Place of receipt:</t>
  </si>
  <si>
    <t>Ocean vessel / Voy.:</t>
  </si>
  <si>
    <t>Port of  Loading:</t>
  </si>
  <si>
    <t>Port of discharge:</t>
  </si>
  <si>
    <t>Container No. Marks and numbers</t>
  </si>
  <si>
    <t>Packages No.</t>
  </si>
  <si>
    <t>Kind of packages Description of goods</t>
  </si>
  <si>
    <t>Gross weight</t>
  </si>
  <si>
    <t>Cont / Seal No:</t>
  </si>
  <si>
    <t>CNTS</t>
  </si>
  <si>
    <t>KGS</t>
  </si>
  <si>
    <t>Clean On Board:</t>
  </si>
  <si>
    <t>Date</t>
  </si>
  <si>
    <t>Freight and Charges</t>
  </si>
  <si>
    <t>Revenue Tons</t>
  </si>
  <si>
    <t>Rate</t>
  </si>
  <si>
    <t xml:space="preserve"> per</t>
  </si>
  <si>
    <t>Prepaid</t>
  </si>
  <si>
    <t>Collect</t>
  </si>
  <si>
    <t>Ex rate</t>
  </si>
  <si>
    <t>Prepaid at</t>
  </si>
  <si>
    <t>Payable at</t>
  </si>
  <si>
    <t>Place and date of issue</t>
  </si>
  <si>
    <t>HOCHIMINH</t>
  </si>
  <si>
    <t>Laden on board the Vessel</t>
  </si>
  <si>
    <t>FREIGHT PREPAID</t>
  </si>
  <si>
    <t>BENEFICIARY:</t>
  </si>
  <si>
    <t>APPLICANT:</t>
  </si>
  <si>
    <t>CBM</t>
  </si>
  <si>
    <t>NET WEIGHT(KGS):</t>
  </si>
  <si>
    <t>TOTAL AMOUNT</t>
  </si>
  <si>
    <t>No.:</t>
  </si>
  <si>
    <t>AN LAC SEAFOOD CO., LTD</t>
  </si>
  <si>
    <t>DUC HOA DISTRICT, LONG AN PROVINCE, VIETNAM</t>
  </si>
  <si>
    <t>LOT A14, 4A STREET, HAI SON INDUSTRIAL ZONE, DUC HOA DISTRICT, LONG AN PROVINCE, VIETNAM</t>
  </si>
  <si>
    <t>INCHON SOUTH KOREA</t>
  </si>
  <si>
    <t>Transshipment:</t>
  </si>
  <si>
    <t xml:space="preserve"> </t>
  </si>
  <si>
    <t>TO THE ORDER OF SHINHAN BANK SEOUL</t>
  </si>
  <si>
    <r>
      <t xml:space="preserve">QUANTITY </t>
    </r>
    <r>
      <rPr>
        <sz val="10"/>
        <rFont val="Times New Roman"/>
        <family val="1"/>
      </rPr>
      <t>(CTNS)</t>
    </r>
  </si>
  <si>
    <t>DIRECTOR</t>
  </si>
  <si>
    <t xml:space="preserve">77, SINSEOK 3-GIL, SINNI-MYEON, CHUNGJU-SI, </t>
  </si>
  <si>
    <t>NACFKRSEXXX</t>
  </si>
  <si>
    <r>
      <t>Value received as per our Invoice (s) No (s</t>
    </r>
    <r>
      <rPr>
        <sz val="11"/>
        <color indexed="8"/>
        <rFont val="Times New Roman"/>
        <family val="1"/>
      </rPr>
      <t xml:space="preserve">): </t>
    </r>
  </si>
  <si>
    <r>
      <t>Drawn under</t>
    </r>
    <r>
      <rPr>
        <b/>
        <sz val="11"/>
        <color indexed="8"/>
        <rFont val="Times New Roman"/>
        <family val="1"/>
      </rPr>
      <t xml:space="preserve">: </t>
    </r>
  </si>
  <si>
    <r>
      <t>Irrevocable L/C No:</t>
    </r>
    <r>
      <rPr>
        <sz val="11"/>
        <color indexed="8"/>
        <rFont val="Times New Roman"/>
        <family val="1"/>
      </rPr>
      <t xml:space="preserve"> </t>
    </r>
  </si>
  <si>
    <t>+ PRICE TERM: CFR INCHEON, SOUTH KOREA</t>
  </si>
  <si>
    <t>KOJUBU B AND F CO., LTD. CHUNGJU BRANCH</t>
  </si>
  <si>
    <r>
      <t>Place of delivery</t>
    </r>
    <r>
      <rPr>
        <sz val="10"/>
        <color indexed="8"/>
        <rFont val="Times New Roman"/>
        <family val="1"/>
      </rPr>
      <t>:</t>
    </r>
  </si>
  <si>
    <r>
      <t>Measurement</t>
    </r>
    <r>
      <rPr>
        <b/>
        <sz val="10"/>
        <color indexed="8"/>
        <rFont val="Times New Roman"/>
        <family val="1"/>
      </rPr>
      <t xml:space="preserve"> (CBM)</t>
    </r>
  </si>
  <si>
    <r>
      <t>ONE X</t>
    </r>
    <r>
      <rPr>
        <sz val="10"/>
        <color indexed="56"/>
        <rFont val="Times New Roman"/>
        <family val="1"/>
      </rPr>
      <t xml:space="preserve"> </t>
    </r>
    <r>
      <rPr>
        <sz val="10"/>
        <color rgb="FFFF0000"/>
        <rFont val="Times New Roman"/>
        <family val="1"/>
      </rPr>
      <t>4</t>
    </r>
    <r>
      <rPr>
        <sz val="10"/>
        <color indexed="10"/>
        <rFont val="Times New Roman"/>
        <family val="1"/>
      </rPr>
      <t>0</t>
    </r>
    <r>
      <rPr>
        <sz val="10"/>
        <rFont val="Times New Roman"/>
        <family val="1"/>
      </rPr>
      <t>’RF</t>
    </r>
    <r>
      <rPr>
        <sz val="10"/>
        <color indexed="4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 xml:space="preserve">CONTAINER(S) SHIPPER’S </t>
    </r>
  </si>
  <si>
    <r>
      <t>CARGO IS STOWED IN REFRIGERATED CONTAINERS SET AT THE SHIPPER’S REQUESTED CONTAINER TO BE SET AT MINUS</t>
    </r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10"/>
        <rFont val="Times New Roman"/>
        <family val="1"/>
      </rPr>
      <t>5</t>
    </r>
    <r>
      <rPr>
        <b/>
        <sz val="10"/>
        <color indexed="4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DEGREES CELCIUS.</t>
    </r>
  </si>
  <si>
    <t>LOT A14, 4A STREET, HAI SON INDUSTRIAL ZONE,</t>
  </si>
  <si>
    <t>CHUNGCHEONGBUK-DO, KOREA</t>
  </si>
  <si>
    <t>PORT OF LOADING: HOCHIMINH PORT, VIETNAM</t>
  </si>
  <si>
    <t>PORT OF DISCHARGE: INCHEON PORT, SOUTH KOREA</t>
  </si>
  <si>
    <t xml:space="preserve">+COUNTRY OF ORIGIN:  VIET NAM </t>
  </si>
  <si>
    <r>
      <t xml:space="preserve">After B/L date </t>
    </r>
    <r>
      <rPr>
        <i/>
        <sz val="11"/>
        <color indexed="8"/>
        <rFont val="Times New Roman"/>
        <family val="1"/>
      </rPr>
      <t>of this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SECOND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of Exchange</t>
    </r>
    <r>
      <rPr>
        <sz val="11"/>
        <color indexed="8"/>
        <rFont val="Times New Roman"/>
        <family val="1"/>
      </rPr>
      <t xml:space="preserve"> (</t>
    </r>
    <r>
      <rPr>
        <i/>
        <sz val="11"/>
        <color indexed="8"/>
        <rFont val="Times New Roman"/>
        <family val="1"/>
      </rPr>
      <t>FIRST of the same tenor and date being unpaid) Pay to the order of</t>
    </r>
    <r>
      <rPr>
        <sz val="11"/>
        <color indexed="8"/>
        <rFont val="Times New Roman"/>
        <family val="1"/>
      </rPr>
      <t xml:space="preserve"> VIETNAM PUBLIC JOINT STOCK COMMERCIAL BANK (PVCOMBANK), GIA DINH BRANCH </t>
    </r>
  </si>
  <si>
    <t>04/AL/2017</t>
  </si>
  <si>
    <t>M036B611NS00203</t>
  </si>
  <si>
    <t>COMMODITY DESCRIPTION</t>
  </si>
  <si>
    <t>CFR INCHEON</t>
  </si>
  <si>
    <r>
      <t>At sight of this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FIRST</t>
    </r>
    <r>
      <rPr>
        <sz val="11"/>
        <color indexed="8"/>
        <rFont val="Times New Roman"/>
        <family val="1"/>
      </rPr>
      <t xml:space="preserve"> </t>
    </r>
    <r>
      <rPr>
        <i/>
        <sz val="11"/>
        <color indexed="8"/>
        <rFont val="Times New Roman"/>
        <family val="1"/>
      </rPr>
      <t>of Exchange (SECOND of the same tenor and date being unpaid) Pay to the order of</t>
    </r>
    <r>
      <rPr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</rPr>
      <t>VIETNAM PUBLIC JOINT STOCK COMMERCIAL BANK (PVCOMBANK), GIA DINH BRANCH</t>
    </r>
    <r>
      <rPr>
        <sz val="11"/>
        <color indexed="8"/>
        <rFont val="Times New Roman"/>
        <family val="1"/>
      </rPr>
      <t xml:space="preserve"> </t>
    </r>
  </si>
  <si>
    <t>NONGHYUP BANK(FORMERLY KNOWN AS NATIONAL</t>
  </si>
  <si>
    <t>SEOUL KR</t>
  </si>
  <si>
    <r>
      <t xml:space="preserve">To: </t>
    </r>
    <r>
      <rPr>
        <b/>
        <sz val="11"/>
        <color theme="1"/>
        <rFont val="Times New Roman"/>
        <family val="1"/>
      </rPr>
      <t>NACFKRSEXXX</t>
    </r>
  </si>
  <si>
    <t>+HS-CODE: 1605.10.9010</t>
  </si>
  <si>
    <t>DRIED SEASONED LEATHER JACKET</t>
  </si>
  <si>
    <t>SIZE M</t>
  </si>
  <si>
    <t>SIZE 14X30</t>
  </si>
  <si>
    <t>SIZE 2L</t>
  </si>
  <si>
    <t>HCINC1701021</t>
  </si>
  <si>
    <t>STARSHIP PEGASUS V.1452N</t>
  </si>
  <si>
    <t>AGRICULTURAL COOPERATIVE FEDERATION)</t>
  </si>
  <si>
    <t>US DOLLARS ONE HUNDRED AND EIGHT THOUSAND ONLY.</t>
  </si>
  <si>
    <t>JAN. 16,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</si>
</sst>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General"/>
    <numFmt numFmtId="165" formatCode="_(* #,##0.0_);_(* \(#,##0.0\);_(* &quot;-&quot;??_);_(@_)"/>
  </numFmts>
  <fonts count="51" x14ac:knownFonts="1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</font>
    <font>
      <sz val="8"/>
      <name val="Calibri"/>
      <family val="2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6"/>
      <name val="Times New Roman"/>
      <family val="1"/>
    </font>
    <font>
      <u/>
      <sz val="13"/>
      <color indexed="8"/>
      <name val="Times New Roman"/>
      <family val="1"/>
    </font>
    <font>
      <b/>
      <sz val="26"/>
      <name val="Times New Roman"/>
      <family val="1"/>
    </font>
    <font>
      <b/>
      <sz val="2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22"/>
      <color theme="1"/>
      <name val="Times New Roman"/>
      <family val="1"/>
    </font>
    <font>
      <u/>
      <sz val="10.5"/>
      <name val="Times New Roman"/>
      <family val="1"/>
    </font>
    <font>
      <b/>
      <sz val="22"/>
      <color theme="1"/>
      <name val="Times New Roman"/>
      <family val="1"/>
    </font>
    <font>
      <b/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28"/>
      <name val="Times New Roman"/>
      <family val="1"/>
    </font>
    <font>
      <sz val="28"/>
      <name val="Times New Roman"/>
      <family val="1"/>
    </font>
    <font>
      <b/>
      <sz val="11"/>
      <color theme="0" tint="-0.499984740745262"/>
      <name val="Times New Roman"/>
      <family val="1"/>
    </font>
    <font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u/>
      <sz val="10"/>
      <name val="Times New Roman"/>
      <family val="1"/>
    </font>
    <font>
      <b/>
      <sz val="14"/>
      <color theme="1"/>
      <name val="Times New Roman"/>
      <family val="1"/>
    </font>
    <font>
      <b/>
      <sz val="10"/>
      <color indexed="8"/>
      <name val="Times New Roman"/>
      <family val="1"/>
    </font>
    <font>
      <sz val="10"/>
      <color indexed="56"/>
      <name val="Times New Roman"/>
      <family val="1"/>
    </font>
    <font>
      <sz val="10"/>
      <color rgb="FFFF0000"/>
      <name val="Times New Roman"/>
      <family val="1"/>
    </font>
    <font>
      <sz val="10"/>
      <color indexed="10"/>
      <name val="Times New Roman"/>
      <family val="1"/>
    </font>
    <font>
      <sz val="10"/>
      <color indexed="48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48"/>
      <name val="Times New Roman"/>
      <family val="1"/>
    </font>
    <font>
      <b/>
      <sz val="20"/>
      <color rgb="FF000000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7" fillId="0" borderId="0" applyBorder="0" applyProtection="0"/>
    <xf numFmtId="0" fontId="1" fillId="0" borderId="0"/>
  </cellStyleXfs>
  <cellXfs count="251">
    <xf numFmtId="0" fontId="0" fillId="0" borderId="0" xfId="0"/>
    <xf numFmtId="0" fontId="5" fillId="0" borderId="0" xfId="0" applyFont="1" applyBorder="1"/>
    <xf numFmtId="0" fontId="5" fillId="0" borderId="0" xfId="0" applyFont="1"/>
    <xf numFmtId="43" fontId="5" fillId="0" borderId="0" xfId="0" applyNumberFormat="1" applyFont="1"/>
    <xf numFmtId="4" fontId="5" fillId="0" borderId="0" xfId="0" applyNumberFormat="1" applyFont="1"/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5" fontId="5" fillId="0" borderId="0" xfId="0" applyNumberFormat="1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3" fontId="5" fillId="0" borderId="5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49" fontId="5" fillId="0" borderId="11" xfId="0" applyNumberFormat="1" applyFont="1" applyBorder="1" applyAlignment="1">
      <alignment vertical="center"/>
    </xf>
    <xf numFmtId="3" fontId="20" fillId="2" borderId="13" xfId="0" applyNumberFormat="1" applyFont="1" applyFill="1" applyBorder="1" applyAlignment="1">
      <alignment vertical="center"/>
    </xf>
    <xf numFmtId="3" fontId="20" fillId="2" borderId="7" xfId="0" applyNumberFormat="1" applyFont="1" applyFill="1" applyBorder="1" applyAlignment="1">
      <alignment vertical="center"/>
    </xf>
    <xf numFmtId="4" fontId="20" fillId="0" borderId="0" xfId="0" applyNumberFormat="1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23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3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5" fillId="0" borderId="9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5" fillId="0" borderId="9" xfId="1" applyNumberFormat="1" applyFont="1" applyBorder="1" applyAlignment="1">
      <alignment vertical="center"/>
    </xf>
    <xf numFmtId="43" fontId="5" fillId="0" borderId="0" xfId="1" applyFont="1" applyBorder="1" applyAlignment="1">
      <alignment vertical="center"/>
    </xf>
    <xf numFmtId="43" fontId="5" fillId="0" borderId="5" xfId="1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1" fontId="5" fillId="0" borderId="9" xfId="0" applyNumberFormat="1" applyFont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4" fontId="20" fillId="2" borderId="13" xfId="0" applyNumberFormat="1" applyFont="1" applyFill="1" applyBorder="1" applyAlignment="1">
      <alignment vertical="center"/>
    </xf>
    <xf numFmtId="4" fontId="20" fillId="2" borderId="7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1" fontId="20" fillId="3" borderId="0" xfId="0" applyNumberFormat="1" applyFont="1" applyFill="1" applyBorder="1" applyAlignment="1">
      <alignment vertical="center"/>
    </xf>
    <xf numFmtId="4" fontId="20" fillId="3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5" fontId="5" fillId="0" borderId="0" xfId="0" applyNumberFormat="1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9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5" fontId="4" fillId="0" borderId="0" xfId="0" applyNumberFormat="1" applyFont="1" applyBorder="1" applyAlignment="1">
      <alignment horizontal="left" vertical="center"/>
    </xf>
    <xf numFmtId="4" fontId="27" fillId="0" borderId="0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35" fillId="0" borderId="1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 applyAlignment="1">
      <alignment horizontal="justify" vertical="center"/>
    </xf>
    <xf numFmtId="0" fontId="3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9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8" fillId="0" borderId="3" xfId="0" quotePrefix="1" applyFont="1" applyBorder="1" applyAlignment="1">
      <alignment vertical="center"/>
    </xf>
    <xf numFmtId="3" fontId="5" fillId="0" borderId="9" xfId="0" applyNumberFormat="1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38" fillId="0" borderId="0" xfId="0" applyFont="1"/>
    <xf numFmtId="0" fontId="21" fillId="0" borderId="0" xfId="0" applyFont="1"/>
    <xf numFmtId="0" fontId="5" fillId="2" borderId="7" xfId="0" applyFont="1" applyFill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21" fillId="0" borderId="3" xfId="0" applyFont="1" applyBorder="1"/>
    <xf numFmtId="0" fontId="21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9" fillId="0" borderId="2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0" fontId="4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3" fontId="5" fillId="0" borderId="0" xfId="0" applyNumberFormat="1" applyFont="1" applyBorder="1" applyAlignment="1">
      <alignment horizontal="left" vertical="center"/>
    </xf>
    <xf numFmtId="0" fontId="46" fillId="0" borderId="5" xfId="0" applyFont="1" applyBorder="1" applyAlignment="1">
      <alignment horizontal="left" vertical="center"/>
    </xf>
    <xf numFmtId="4" fontId="5" fillId="0" borderId="0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horizontal="right" vertical="center"/>
    </xf>
    <xf numFmtId="15" fontId="46" fillId="0" borderId="9" xfId="0" applyNumberFormat="1" applyFont="1" applyBorder="1" applyAlignment="1">
      <alignment horizontal="left" vertical="center"/>
    </xf>
    <xf numFmtId="165" fontId="5" fillId="0" borderId="0" xfId="1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9" xfId="0" applyFont="1" applyBorder="1" applyAlignment="1">
      <alignment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20" fillId="2" borderId="2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20" fillId="2" borderId="3" xfId="0" quotePrefix="1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4" fillId="0" borderId="0" xfId="0" applyNumberFormat="1" applyFont="1" applyAlignment="1">
      <alignment vertical="center"/>
    </xf>
    <xf numFmtId="0" fontId="2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" fontId="4" fillId="2" borderId="0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4" fontId="27" fillId="0" borderId="0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9" fillId="0" borderId="2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vertical="center" wrapText="1"/>
    </xf>
    <xf numFmtId="0" fontId="21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vertical="center"/>
    </xf>
  </cellXfs>
  <cellStyles count="5">
    <cellStyle name="Comma" xfId="1" builtinId="3"/>
    <cellStyle name="Comma 2" xfId="2"/>
    <cellStyle name="Excel Built-in Normal" xfId="3"/>
    <cellStyle name="Normal" xfId="0" builtinId="0"/>
    <cellStyle name="Norm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40"/>
  <sheetViews>
    <sheetView tabSelected="1" zoomScale="120" zoomScaleNormal="120" workbookViewId="0">
      <selection activeCell="H10" sqref="H10"/>
    </sheetView>
  </sheetViews>
  <sheetFormatPr defaultColWidth="9.140625" defaultRowHeight="12.75" x14ac:dyDescent="0.2"/>
  <cols>
    <col min="1" max="1" width="7.140625" style="2" customWidth="1"/>
    <col min="2" max="2" width="9.85546875" style="2" customWidth="1"/>
    <col min="3" max="3" width="11" style="2" customWidth="1"/>
    <col min="4" max="4" width="20.42578125" style="2" customWidth="1"/>
    <col min="5" max="5" width="13" style="2" customWidth="1"/>
    <col min="6" max="6" width="12.28515625" style="2" customWidth="1"/>
    <col min="7" max="7" width="11.42578125" style="2" customWidth="1"/>
    <col min="8" max="8" width="12.5703125" style="2" customWidth="1"/>
    <col min="9" max="9" width="9.5703125" style="2" bestFit="1" customWidth="1"/>
    <col min="10" max="10" width="9.140625" style="2"/>
    <col min="11" max="11" width="10.140625" style="2" hidden="1" customWidth="1"/>
    <col min="12" max="16384" width="9.140625" style="2"/>
  </cols>
  <sheetData>
    <row r="1" spans="1:12" x14ac:dyDescent="0.2">
      <c r="A1" s="129" t="s">
        <v>68</v>
      </c>
      <c r="B1" s="94"/>
      <c r="C1" s="94"/>
      <c r="D1" s="94"/>
      <c r="E1" s="94"/>
      <c r="F1" s="94"/>
      <c r="G1" s="94"/>
      <c r="H1" s="94"/>
    </row>
    <row r="2" spans="1:12" x14ac:dyDescent="0.2">
      <c r="A2" s="130" t="s">
        <v>70</v>
      </c>
      <c r="B2" s="95"/>
      <c r="C2" s="95"/>
      <c r="D2" s="95"/>
      <c r="E2" s="95"/>
      <c r="F2" s="95"/>
      <c r="G2" s="95"/>
      <c r="H2" s="95"/>
    </row>
    <row r="3" spans="1:12" ht="27.75" customHeight="1" x14ac:dyDescent="0.2">
      <c r="A3" s="54"/>
      <c r="B3" s="95"/>
      <c r="C3" s="95"/>
      <c r="D3" s="95"/>
      <c r="E3" s="95"/>
      <c r="F3" s="95"/>
      <c r="G3" s="95"/>
      <c r="H3" s="95"/>
    </row>
    <row r="4" spans="1:12" ht="28.5" customHeight="1" x14ac:dyDescent="0.2">
      <c r="A4" s="173" t="s">
        <v>3</v>
      </c>
      <c r="B4" s="174"/>
      <c r="C4" s="174"/>
      <c r="D4" s="174"/>
      <c r="E4" s="174"/>
      <c r="F4" s="174"/>
      <c r="G4" s="174"/>
      <c r="H4" s="174"/>
    </row>
    <row r="5" spans="1:12" ht="30" customHeight="1" x14ac:dyDescent="0.2">
      <c r="A5" s="55"/>
      <c r="B5" s="92"/>
      <c r="C5" s="92"/>
      <c r="D5" s="92"/>
      <c r="E5" s="92"/>
      <c r="F5" s="92"/>
      <c r="G5" s="92"/>
      <c r="H5" s="92"/>
    </row>
    <row r="6" spans="1:12" ht="21" customHeight="1" x14ac:dyDescent="0.2">
      <c r="A6" s="35" t="s">
        <v>62</v>
      </c>
      <c r="B6" s="19"/>
      <c r="C6" s="19"/>
      <c r="D6" s="20"/>
      <c r="E6" s="18" t="s">
        <v>26</v>
      </c>
      <c r="F6" s="19" t="s">
        <v>94</v>
      </c>
      <c r="G6" s="19"/>
      <c r="H6" s="20"/>
      <c r="J6" s="1"/>
      <c r="K6" s="1"/>
      <c r="L6" s="1"/>
    </row>
    <row r="7" spans="1:12" ht="21" customHeight="1" x14ac:dyDescent="0.2">
      <c r="A7" s="56" t="s">
        <v>68</v>
      </c>
      <c r="B7" s="23"/>
      <c r="C7" s="23"/>
      <c r="D7" s="24"/>
      <c r="E7" s="25" t="s">
        <v>2</v>
      </c>
      <c r="F7" s="97" t="s">
        <v>111</v>
      </c>
      <c r="G7" s="27"/>
      <c r="H7" s="28"/>
      <c r="J7" s="1"/>
      <c r="K7" s="1"/>
      <c r="L7" s="1"/>
    </row>
    <row r="8" spans="1:12" ht="21" customHeight="1" x14ac:dyDescent="0.2">
      <c r="A8" s="84" t="s">
        <v>88</v>
      </c>
      <c r="B8" s="23"/>
      <c r="C8" s="23"/>
      <c r="D8" s="23"/>
      <c r="E8" s="57" t="s">
        <v>1</v>
      </c>
      <c r="F8" s="58" t="s">
        <v>95</v>
      </c>
      <c r="G8" s="31"/>
      <c r="H8" s="24"/>
      <c r="J8" s="1"/>
      <c r="K8" s="1"/>
      <c r="L8" s="1"/>
    </row>
    <row r="9" spans="1:12" ht="21" customHeight="1" x14ac:dyDescent="0.2">
      <c r="A9" s="84" t="s">
        <v>69</v>
      </c>
      <c r="B9" s="31"/>
      <c r="C9" s="31"/>
      <c r="D9" s="24"/>
      <c r="E9" s="30" t="s">
        <v>2</v>
      </c>
      <c r="F9" s="58">
        <v>161711</v>
      </c>
      <c r="G9" s="31"/>
      <c r="H9" s="59"/>
      <c r="J9" s="1"/>
      <c r="K9" s="1"/>
      <c r="L9" s="1"/>
    </row>
    <row r="10" spans="1:12" ht="21" customHeight="1" x14ac:dyDescent="0.2">
      <c r="A10" s="60" t="s">
        <v>63</v>
      </c>
      <c r="B10" s="19"/>
      <c r="C10" s="19"/>
      <c r="D10" s="20"/>
      <c r="E10" s="35" t="s">
        <v>24</v>
      </c>
      <c r="F10" s="19" t="s">
        <v>108</v>
      </c>
      <c r="G10" s="19"/>
      <c r="H10" s="20"/>
      <c r="J10" s="1"/>
      <c r="K10" s="1"/>
      <c r="L10" s="1"/>
    </row>
    <row r="11" spans="1:12" ht="21" customHeight="1" x14ac:dyDescent="0.2">
      <c r="A11" s="84" t="s">
        <v>83</v>
      </c>
      <c r="B11" s="31"/>
      <c r="C11" s="31"/>
      <c r="D11" s="24"/>
      <c r="E11" s="84" t="s">
        <v>4</v>
      </c>
      <c r="F11" s="31" t="s">
        <v>107</v>
      </c>
      <c r="G11" s="31"/>
      <c r="H11" s="24"/>
      <c r="J11" s="1"/>
      <c r="K11" s="1"/>
      <c r="L11" s="1"/>
    </row>
    <row r="12" spans="1:12" ht="21" customHeight="1" x14ac:dyDescent="0.2">
      <c r="A12" s="84" t="s">
        <v>77</v>
      </c>
      <c r="B12" s="31"/>
      <c r="C12" s="31"/>
      <c r="D12" s="24"/>
      <c r="E12" s="84" t="s">
        <v>2</v>
      </c>
      <c r="F12" s="81" t="s">
        <v>111</v>
      </c>
      <c r="G12" s="31"/>
      <c r="H12" s="24"/>
      <c r="J12" s="1"/>
      <c r="K12" s="1"/>
      <c r="L12" s="1"/>
    </row>
    <row r="13" spans="1:12" ht="21" customHeight="1" x14ac:dyDescent="0.2">
      <c r="A13" s="91" t="s">
        <v>89</v>
      </c>
      <c r="B13" s="30"/>
      <c r="C13" s="30"/>
      <c r="D13" s="90"/>
      <c r="E13" s="170" t="s">
        <v>90</v>
      </c>
      <c r="F13" s="171"/>
      <c r="G13" s="171"/>
      <c r="H13" s="172"/>
      <c r="J13" s="1"/>
      <c r="K13" s="1"/>
      <c r="L13" s="1"/>
    </row>
    <row r="14" spans="1:12" ht="21" customHeight="1" x14ac:dyDescent="0.2">
      <c r="A14" s="93"/>
      <c r="B14" s="27"/>
      <c r="C14" s="27"/>
      <c r="D14" s="28"/>
      <c r="E14" s="187" t="s">
        <v>91</v>
      </c>
      <c r="F14" s="185"/>
      <c r="G14" s="185"/>
      <c r="H14" s="186"/>
      <c r="J14" s="1"/>
      <c r="K14" s="1"/>
      <c r="L14" s="1"/>
    </row>
    <row r="15" spans="1:12" ht="14.25" customHeight="1" x14ac:dyDescent="0.2">
      <c r="A15" s="178" t="s">
        <v>96</v>
      </c>
      <c r="B15" s="179"/>
      <c r="C15" s="179"/>
      <c r="D15" s="180"/>
      <c r="E15" s="190" t="s">
        <v>5</v>
      </c>
      <c r="F15" s="191"/>
      <c r="G15" s="194" t="s">
        <v>97</v>
      </c>
      <c r="H15" s="195"/>
      <c r="J15" s="1"/>
      <c r="K15" s="1"/>
      <c r="L15" s="1"/>
    </row>
    <row r="16" spans="1:12" ht="13.5" customHeight="1" x14ac:dyDescent="0.2">
      <c r="A16" s="181"/>
      <c r="B16" s="182"/>
      <c r="C16" s="182"/>
      <c r="D16" s="172"/>
      <c r="E16" s="192"/>
      <c r="F16" s="193"/>
      <c r="G16" s="196"/>
      <c r="H16" s="197"/>
      <c r="J16" s="1"/>
      <c r="K16" s="1"/>
      <c r="L16" s="1"/>
    </row>
    <row r="17" spans="1:12" ht="26.25" customHeight="1" x14ac:dyDescent="0.2">
      <c r="A17" s="183"/>
      <c r="B17" s="182"/>
      <c r="C17" s="182"/>
      <c r="D17" s="172"/>
      <c r="E17" s="188" t="s">
        <v>6</v>
      </c>
      <c r="F17" s="188" t="s">
        <v>7</v>
      </c>
      <c r="G17" s="188" t="s">
        <v>11</v>
      </c>
      <c r="H17" s="188" t="s">
        <v>66</v>
      </c>
      <c r="J17" s="1"/>
      <c r="K17" s="1"/>
      <c r="L17" s="1"/>
    </row>
    <row r="18" spans="1:12" ht="12.75" customHeight="1" x14ac:dyDescent="0.2">
      <c r="A18" s="183"/>
      <c r="B18" s="182"/>
      <c r="C18" s="182"/>
      <c r="D18" s="172"/>
      <c r="E18" s="189"/>
      <c r="F18" s="189"/>
      <c r="G18" s="189"/>
      <c r="H18" s="189"/>
      <c r="J18" s="1"/>
      <c r="K18" s="1"/>
      <c r="L18" s="1"/>
    </row>
    <row r="19" spans="1:12" ht="19.5" customHeight="1" x14ac:dyDescent="0.2">
      <c r="A19" s="184"/>
      <c r="B19" s="185"/>
      <c r="C19" s="185"/>
      <c r="D19" s="186"/>
      <c r="E19" s="83" t="s">
        <v>9</v>
      </c>
      <c r="F19" s="61" t="s">
        <v>8</v>
      </c>
      <c r="G19" s="62" t="s">
        <v>12</v>
      </c>
      <c r="H19" s="61" t="s">
        <v>10</v>
      </c>
    </row>
    <row r="20" spans="1:12" ht="19.5" customHeight="1" x14ac:dyDescent="0.2">
      <c r="A20" s="91"/>
      <c r="B20" s="89"/>
      <c r="C20" s="89"/>
      <c r="D20" s="90"/>
      <c r="E20" s="124"/>
      <c r="F20" s="125"/>
      <c r="G20" s="126"/>
      <c r="H20" s="132"/>
    </row>
    <row r="21" spans="1:12" ht="21" customHeight="1" x14ac:dyDescent="0.2">
      <c r="A21" s="127" t="s">
        <v>102</v>
      </c>
      <c r="B21" s="87"/>
      <c r="C21" s="87"/>
      <c r="D21" s="88"/>
      <c r="E21" s="63"/>
      <c r="F21" s="38"/>
      <c r="G21" s="64"/>
      <c r="H21" s="65"/>
    </row>
    <row r="22" spans="1:12" ht="21" customHeight="1" x14ac:dyDescent="0.2">
      <c r="A22" s="84" t="s">
        <v>103</v>
      </c>
      <c r="B22" s="23"/>
      <c r="C22" s="23"/>
      <c r="D22" s="24"/>
      <c r="E22" s="43"/>
      <c r="F22" s="66"/>
      <c r="G22" s="67"/>
      <c r="H22" s="68"/>
    </row>
    <row r="23" spans="1:12" ht="21" customHeight="1" x14ac:dyDescent="0.2">
      <c r="A23" s="98" t="s">
        <v>106</v>
      </c>
      <c r="B23" s="23"/>
      <c r="C23" s="23"/>
      <c r="D23" s="24"/>
      <c r="E23" s="128">
        <v>47</v>
      </c>
      <c r="F23" s="66">
        <v>470</v>
      </c>
      <c r="G23" s="67">
        <v>9</v>
      </c>
      <c r="H23" s="68">
        <f t="shared" ref="H23" si="0">F23*G23</f>
        <v>4230</v>
      </c>
    </row>
    <row r="24" spans="1:12" ht="21" customHeight="1" x14ac:dyDescent="0.2">
      <c r="A24" s="98" t="s">
        <v>104</v>
      </c>
      <c r="B24" s="23"/>
      <c r="C24" s="23"/>
      <c r="D24" s="24"/>
      <c r="E24" s="128">
        <v>550</v>
      </c>
      <c r="F24" s="66">
        <v>5500</v>
      </c>
      <c r="G24" s="67">
        <v>9</v>
      </c>
      <c r="H24" s="68">
        <f t="shared" ref="H24:H25" si="1">F24*G24</f>
        <v>49500</v>
      </c>
    </row>
    <row r="25" spans="1:12" ht="21" customHeight="1" x14ac:dyDescent="0.2">
      <c r="A25" s="98" t="s">
        <v>105</v>
      </c>
      <c r="B25" s="23"/>
      <c r="C25" s="23"/>
      <c r="D25" s="24"/>
      <c r="E25" s="128">
        <v>603</v>
      </c>
      <c r="F25" s="66">
        <v>6030</v>
      </c>
      <c r="G25" s="67">
        <v>9</v>
      </c>
      <c r="H25" s="68">
        <f t="shared" si="1"/>
        <v>54270</v>
      </c>
    </row>
    <row r="26" spans="1:12" ht="21" customHeight="1" x14ac:dyDescent="0.2">
      <c r="A26" s="69" t="s">
        <v>82</v>
      </c>
      <c r="B26" s="23"/>
      <c r="C26" s="23"/>
      <c r="D26" s="24"/>
      <c r="E26" s="128"/>
      <c r="F26" s="66"/>
      <c r="G26" s="67"/>
      <c r="H26" s="68"/>
    </row>
    <row r="27" spans="1:12" ht="21" customHeight="1" x14ac:dyDescent="0.2">
      <c r="A27" s="69" t="s">
        <v>92</v>
      </c>
      <c r="B27" s="23"/>
      <c r="C27" s="23"/>
      <c r="D27" s="24"/>
      <c r="E27" s="70"/>
      <c r="F27" s="66"/>
      <c r="G27" s="71"/>
      <c r="H27" s="68"/>
    </row>
    <row r="28" spans="1:12" ht="21" customHeight="1" x14ac:dyDescent="0.2">
      <c r="A28" s="93"/>
      <c r="B28" s="23"/>
      <c r="C28" s="23"/>
      <c r="D28" s="24"/>
      <c r="E28" s="70"/>
      <c r="F28" s="66"/>
      <c r="G28" s="71"/>
      <c r="H28" s="68"/>
      <c r="I28" s="3"/>
    </row>
    <row r="29" spans="1:12" ht="21" customHeight="1" x14ac:dyDescent="0.2">
      <c r="A29" s="175" t="s">
        <v>0</v>
      </c>
      <c r="B29" s="176"/>
      <c r="C29" s="176"/>
      <c r="D29" s="177"/>
      <c r="E29" s="47">
        <f>SUM(E22:E28)</f>
        <v>1200</v>
      </c>
      <c r="F29" s="47">
        <f>SUM(F22:F28)</f>
        <v>12000</v>
      </c>
      <c r="G29" s="72"/>
      <c r="H29" s="73">
        <f>SUM(H22:H28)</f>
        <v>108000</v>
      </c>
      <c r="I29" s="4"/>
    </row>
    <row r="30" spans="1:12" ht="21" customHeight="1" x14ac:dyDescent="0.2">
      <c r="A30" s="74"/>
      <c r="B30" s="75"/>
      <c r="C30" s="75"/>
      <c r="D30" s="75"/>
      <c r="E30" s="76"/>
      <c r="F30" s="77"/>
      <c r="G30" s="77"/>
      <c r="H30" s="77"/>
      <c r="I30" s="4"/>
    </row>
    <row r="31" spans="1:12" ht="21" customHeight="1" x14ac:dyDescent="0.2">
      <c r="A31" s="78" t="s">
        <v>19</v>
      </c>
      <c r="B31" s="79" t="s">
        <v>110</v>
      </c>
      <c r="C31" s="79"/>
      <c r="D31" s="80"/>
      <c r="E31" s="80"/>
      <c r="F31" s="80"/>
      <c r="G31" s="80"/>
      <c r="H31" s="80"/>
      <c r="I31" s="131"/>
    </row>
    <row r="32" spans="1:12" ht="24.75" customHeight="1" x14ac:dyDescent="0.2">
      <c r="A32" s="50"/>
      <c r="B32" s="23"/>
      <c r="C32" s="23"/>
      <c r="D32" s="94"/>
      <c r="E32" s="23"/>
      <c r="F32" s="23"/>
      <c r="G32" s="23"/>
      <c r="H32" s="23"/>
    </row>
    <row r="33" spans="1:9" ht="21" customHeight="1" x14ac:dyDescent="0.2">
      <c r="A33" s="50"/>
      <c r="B33" s="23"/>
      <c r="C33" s="23"/>
      <c r="D33" s="168" t="str">
        <f>A7</f>
        <v>AN LAC SEAFOOD CO., LTD</v>
      </c>
      <c r="E33" s="168"/>
      <c r="F33" s="168"/>
      <c r="G33" s="168"/>
      <c r="H33" s="168"/>
      <c r="I33" s="168"/>
    </row>
    <row r="34" spans="1:9" ht="21" customHeight="1" x14ac:dyDescent="0.2">
      <c r="A34" s="23"/>
      <c r="B34" s="23"/>
      <c r="C34" s="23"/>
      <c r="D34" s="167" t="str">
        <f>A8</f>
        <v>LOT A14, 4A STREET, HAI SON INDUSTRIAL ZONE,</v>
      </c>
      <c r="E34" s="167"/>
      <c r="F34" s="167"/>
      <c r="G34" s="167"/>
      <c r="H34" s="167"/>
      <c r="I34" s="167"/>
    </row>
    <row r="35" spans="1:9" ht="21" customHeight="1" x14ac:dyDescent="0.2">
      <c r="A35" s="23"/>
      <c r="B35" s="23"/>
      <c r="C35" s="23"/>
      <c r="D35" s="167" t="str">
        <f>A9</f>
        <v>DUC HOA DISTRICT, LONG AN PROVINCE, VIETNAM</v>
      </c>
      <c r="E35" s="167"/>
      <c r="F35" s="167"/>
      <c r="G35" s="167"/>
      <c r="H35" s="167"/>
      <c r="I35" s="167"/>
    </row>
    <row r="36" spans="1:9" ht="21" customHeight="1" x14ac:dyDescent="0.2">
      <c r="A36" s="23"/>
      <c r="B36" s="23"/>
      <c r="C36" s="23"/>
      <c r="D36" s="169" t="s">
        <v>76</v>
      </c>
      <c r="E36" s="169"/>
      <c r="F36" s="169"/>
      <c r="G36" s="169"/>
      <c r="H36" s="169"/>
      <c r="I36" s="169"/>
    </row>
    <row r="37" spans="1:9" ht="21" customHeight="1" x14ac:dyDescent="0.2">
      <c r="A37" s="23"/>
      <c r="B37" s="23"/>
      <c r="C37" s="23"/>
      <c r="D37" s="23"/>
      <c r="E37" s="23"/>
      <c r="F37" s="23"/>
      <c r="G37" s="23"/>
      <c r="H37" s="23"/>
    </row>
    <row r="38" spans="1:9" ht="21" customHeight="1" x14ac:dyDescent="0.2"/>
    <row r="39" spans="1:9" ht="21" customHeight="1" x14ac:dyDescent="0.2"/>
    <row r="40" spans="1:9" ht="21" customHeight="1" x14ac:dyDescent="0.2"/>
  </sheetData>
  <mergeCells count="15">
    <mergeCell ref="D35:I35"/>
    <mergeCell ref="D33:I33"/>
    <mergeCell ref="D36:I36"/>
    <mergeCell ref="E13:H13"/>
    <mergeCell ref="A4:H4"/>
    <mergeCell ref="A29:D29"/>
    <mergeCell ref="A15:D19"/>
    <mergeCell ref="E14:H14"/>
    <mergeCell ref="E17:E18"/>
    <mergeCell ref="F17:F18"/>
    <mergeCell ref="G17:G18"/>
    <mergeCell ref="H17:H18"/>
    <mergeCell ref="E15:F16"/>
    <mergeCell ref="G15:H16"/>
    <mergeCell ref="D34:I34"/>
  </mergeCells>
  <phoneticPr fontId="3" type="noConversion"/>
  <pageMargins left="0.31496062992125984" right="0.19685039370078741" top="0.35433070866141736" bottom="0.27559055118110237" header="0.31496062992125984" footer="0.1574803149606299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zoomScale="120" zoomScaleNormal="120" workbookViewId="0">
      <selection activeCell="G24" sqref="G24"/>
    </sheetView>
  </sheetViews>
  <sheetFormatPr defaultColWidth="9.140625" defaultRowHeight="15" x14ac:dyDescent="0.25"/>
  <cols>
    <col min="1" max="1" width="6.28515625" style="5" customWidth="1"/>
    <col min="2" max="2" width="10.5703125" style="5" customWidth="1"/>
    <col min="3" max="3" width="12.85546875" style="5" customWidth="1"/>
    <col min="4" max="4" width="18.28515625" style="5" customWidth="1"/>
    <col min="5" max="5" width="13.140625" style="5" customWidth="1"/>
    <col min="6" max="6" width="9.140625" style="5" customWidth="1"/>
    <col min="7" max="7" width="9" style="5" customWidth="1"/>
    <col min="8" max="8" width="8.140625" style="5" customWidth="1"/>
    <col min="9" max="9" width="9.5703125" style="5" customWidth="1"/>
    <col min="10" max="16384" width="9.140625" style="5"/>
  </cols>
  <sheetData>
    <row r="1" spans="1:9" ht="20.25" x14ac:dyDescent="0.25">
      <c r="A1" s="12" t="s">
        <v>29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82" t="str">
        <f>'INVOICE  '!A2</f>
        <v>LOT A14, 4A STREET, HAI SON INDUSTRIAL ZONE, DUC HOA DISTRICT, LONG AN PROVINCE, VIETNAM</v>
      </c>
      <c r="B2" s="14"/>
      <c r="C2" s="14"/>
      <c r="D2" s="14"/>
      <c r="E2" s="14"/>
      <c r="F2" s="14"/>
      <c r="G2" s="14"/>
      <c r="H2" s="14"/>
      <c r="I2" s="14"/>
    </row>
    <row r="3" spans="1:9" ht="33" customHeight="1" x14ac:dyDescent="0.25">
      <c r="A3" s="15"/>
      <c r="B3" s="14"/>
      <c r="C3" s="14"/>
      <c r="D3" s="14"/>
      <c r="E3" s="14"/>
      <c r="F3" s="14"/>
      <c r="G3" s="14"/>
      <c r="H3" s="14"/>
      <c r="I3" s="14"/>
    </row>
    <row r="4" spans="1:9" ht="35.25" customHeight="1" x14ac:dyDescent="0.25">
      <c r="A4" s="201" t="s">
        <v>14</v>
      </c>
      <c r="B4" s="202"/>
      <c r="C4" s="202"/>
      <c r="D4" s="202"/>
      <c r="E4" s="202"/>
      <c r="F4" s="202"/>
      <c r="G4" s="202"/>
      <c r="H4" s="202"/>
      <c r="I4" s="202"/>
    </row>
    <row r="5" spans="1:9" ht="34.5" customHeight="1" x14ac:dyDescent="0.25">
      <c r="A5" s="16"/>
      <c r="B5" s="17"/>
      <c r="C5" s="17"/>
      <c r="D5" s="17"/>
      <c r="E5" s="17"/>
      <c r="F5" s="17"/>
      <c r="G5" s="17"/>
      <c r="H5" s="17"/>
      <c r="I5" s="17"/>
    </row>
    <row r="6" spans="1:9" ht="18" customHeight="1" x14ac:dyDescent="0.25">
      <c r="A6" s="18" t="str">
        <f>'INVOICE  '!A6</f>
        <v>BENEFICIARY:</v>
      </c>
      <c r="B6" s="19"/>
      <c r="C6" s="19"/>
      <c r="D6" s="20"/>
      <c r="E6" s="18" t="s">
        <v>25</v>
      </c>
      <c r="F6" s="21" t="str">
        <f>'INVOICE  '!F6</f>
        <v>04/AL/2017</v>
      </c>
      <c r="G6" s="19"/>
      <c r="H6" s="19"/>
      <c r="I6" s="20"/>
    </row>
    <row r="7" spans="1:9" ht="18" customHeight="1" x14ac:dyDescent="0.25">
      <c r="A7" s="22" t="str">
        <f>'INVOICE  '!A7</f>
        <v>AN LAC SEAFOOD CO., LTD</v>
      </c>
      <c r="B7" s="23"/>
      <c r="C7" s="23"/>
      <c r="D7" s="24"/>
      <c r="E7" s="25" t="s">
        <v>2</v>
      </c>
      <c r="F7" s="26" t="str">
        <f>'INVOICE  '!F7</f>
        <v>JAN. 16, 2017</v>
      </c>
      <c r="G7" s="27"/>
      <c r="H7" s="27"/>
      <c r="I7" s="28"/>
    </row>
    <row r="8" spans="1:9" ht="18" customHeight="1" x14ac:dyDescent="0.25">
      <c r="A8" s="22" t="str">
        <f>'INVOICE  '!A8</f>
        <v>LOT A14, 4A STREET, HAI SON INDUSTRIAL ZONE,</v>
      </c>
      <c r="B8" s="23"/>
      <c r="C8" s="23"/>
      <c r="D8" s="23"/>
      <c r="E8" s="29" t="s">
        <v>1</v>
      </c>
      <c r="F8" s="30" t="str">
        <f>'INVOICE  '!F8</f>
        <v>M036B611NS00203</v>
      </c>
      <c r="G8" s="31"/>
      <c r="H8" s="31"/>
      <c r="I8" s="24"/>
    </row>
    <row r="9" spans="1:9" ht="18" customHeight="1" x14ac:dyDescent="0.25">
      <c r="A9" s="22" t="str">
        <f>'INVOICE  '!A9</f>
        <v>DUC HOA DISTRICT, LONG AN PROVINCE, VIETNAM</v>
      </c>
      <c r="B9" s="31"/>
      <c r="C9" s="31"/>
      <c r="D9" s="24"/>
      <c r="E9" s="31" t="s">
        <v>2</v>
      </c>
      <c r="F9" s="30">
        <f>'INVOICE  '!F9</f>
        <v>161711</v>
      </c>
      <c r="G9" s="31"/>
      <c r="H9" s="32"/>
      <c r="I9" s="24"/>
    </row>
    <row r="10" spans="1:9" ht="18" customHeight="1" x14ac:dyDescent="0.25">
      <c r="A10" s="18" t="str">
        <f>'INVOICE  '!A10</f>
        <v>APPLICANT:</v>
      </c>
      <c r="B10" s="19"/>
      <c r="C10" s="19"/>
      <c r="D10" s="20"/>
      <c r="E10" s="21" t="str">
        <f>'INVOICE  '!E10</f>
        <v>VESSEL/VOY.:</v>
      </c>
      <c r="F10" s="21" t="str">
        <f>'INVOICE  '!F10</f>
        <v>STARSHIP PEGASUS V.1452N</v>
      </c>
      <c r="G10" s="19"/>
      <c r="H10" s="19"/>
      <c r="I10" s="20"/>
    </row>
    <row r="11" spans="1:9" ht="18" customHeight="1" x14ac:dyDescent="0.25">
      <c r="A11" s="22" t="str">
        <f>'INVOICE  '!A11</f>
        <v>KOJUBU B AND F CO., LTD. CHUNGJU BRANCH</v>
      </c>
      <c r="B11" s="31"/>
      <c r="C11" s="31"/>
      <c r="D11" s="24"/>
      <c r="E11" s="30" t="str">
        <f>'INVOICE  '!E11</f>
        <v>BILL No.:</v>
      </c>
      <c r="F11" s="30" t="str">
        <f>'INVOICE  '!F11</f>
        <v>HCINC1701021</v>
      </c>
      <c r="G11" s="31"/>
      <c r="H11" s="31"/>
      <c r="I11" s="24"/>
    </row>
    <row r="12" spans="1:9" ht="18" customHeight="1" x14ac:dyDescent="0.25">
      <c r="A12" s="22" t="str">
        <f>'INVOICE  '!A12</f>
        <v xml:space="preserve">77, SINSEOK 3-GIL, SINNI-MYEON, CHUNGJU-SI, </v>
      </c>
      <c r="B12" s="31"/>
      <c r="C12" s="31"/>
      <c r="D12" s="24"/>
      <c r="E12" s="30" t="str">
        <f>'INVOICE  '!E12</f>
        <v>DATE:</v>
      </c>
      <c r="F12" s="30" t="str">
        <f>'INVOICE  '!F12</f>
        <v>JAN. 16, 2017</v>
      </c>
      <c r="G12" s="31"/>
      <c r="H12" s="31"/>
      <c r="I12" s="24"/>
    </row>
    <row r="13" spans="1:9" ht="18" customHeight="1" x14ac:dyDescent="0.25">
      <c r="A13" s="22" t="str">
        <f>'INVOICE  '!A13</f>
        <v>CHUNGCHEONGBUK-DO, KOREA</v>
      </c>
      <c r="B13" s="30"/>
      <c r="C13" s="30"/>
      <c r="D13" s="33"/>
      <c r="E13" s="30" t="str">
        <f>'INVOICE  '!E13</f>
        <v>PORT OF LOADING: HOCHIMINH PORT, VIETNAM</v>
      </c>
      <c r="F13" s="30"/>
      <c r="G13" s="31"/>
      <c r="H13" s="31"/>
      <c r="I13" s="24"/>
    </row>
    <row r="14" spans="1:9" ht="18" customHeight="1" x14ac:dyDescent="0.25">
      <c r="A14" s="34"/>
      <c r="B14" s="27"/>
      <c r="C14" s="27"/>
      <c r="D14" s="28"/>
      <c r="E14" s="30" t="str">
        <f>'INVOICE  '!E14</f>
        <v>PORT OF DISCHARGE: INCHEON PORT, SOUTH KOREA</v>
      </c>
      <c r="F14" s="30"/>
      <c r="G14" s="27"/>
      <c r="H14" s="27"/>
      <c r="I14" s="28"/>
    </row>
    <row r="15" spans="1:9" ht="18" customHeight="1" x14ac:dyDescent="0.25">
      <c r="A15" s="178" t="s">
        <v>13</v>
      </c>
      <c r="B15" s="179"/>
      <c r="C15" s="179"/>
      <c r="D15" s="180"/>
      <c r="E15" s="190" t="s">
        <v>75</v>
      </c>
      <c r="F15" s="209" t="s">
        <v>28</v>
      </c>
      <c r="G15" s="210"/>
      <c r="H15" s="178" t="s">
        <v>15</v>
      </c>
      <c r="I15" s="203"/>
    </row>
    <row r="16" spans="1:9" ht="19.5" customHeight="1" x14ac:dyDescent="0.25">
      <c r="A16" s="183"/>
      <c r="B16" s="171"/>
      <c r="C16" s="171"/>
      <c r="D16" s="172"/>
      <c r="E16" s="207"/>
      <c r="F16" s="204" t="s">
        <v>16</v>
      </c>
      <c r="G16" s="188" t="s">
        <v>17</v>
      </c>
      <c r="H16" s="204" t="s">
        <v>16</v>
      </c>
      <c r="I16" s="188" t="s">
        <v>17</v>
      </c>
    </row>
    <row r="17" spans="1:9" ht="23.25" customHeight="1" x14ac:dyDescent="0.25">
      <c r="A17" s="184"/>
      <c r="B17" s="185"/>
      <c r="C17" s="185"/>
      <c r="D17" s="186"/>
      <c r="E17" s="208"/>
      <c r="F17" s="205"/>
      <c r="G17" s="206"/>
      <c r="H17" s="205"/>
      <c r="I17" s="206"/>
    </row>
    <row r="18" spans="1:9" ht="18" customHeight="1" x14ac:dyDescent="0.25">
      <c r="A18" s="35"/>
      <c r="B18" s="36"/>
      <c r="C18" s="36"/>
      <c r="D18" s="37"/>
      <c r="E18" s="38"/>
      <c r="F18" s="39"/>
      <c r="G18" s="40"/>
      <c r="H18" s="39"/>
      <c r="I18" s="39"/>
    </row>
    <row r="19" spans="1:9" ht="18" customHeight="1" x14ac:dyDescent="0.25">
      <c r="A19" s="41" t="str">
        <f>'INVOICE  '!A22</f>
        <v>DRIED SEASONED LEATHER JACKET</v>
      </c>
      <c r="B19" s="42"/>
      <c r="C19" s="42"/>
      <c r="D19" s="33"/>
      <c r="E19" s="43"/>
      <c r="F19" s="43"/>
      <c r="G19" s="166"/>
      <c r="H19" s="43"/>
      <c r="I19" s="43"/>
    </row>
    <row r="20" spans="1:9" ht="18" customHeight="1" x14ac:dyDescent="0.25">
      <c r="A20" s="98" t="s">
        <v>106</v>
      </c>
      <c r="B20" s="99"/>
      <c r="C20" s="99"/>
      <c r="D20" s="100"/>
      <c r="E20" s="128">
        <v>47</v>
      </c>
      <c r="F20" s="43">
        <v>10</v>
      </c>
      <c r="G20" s="166">
        <v>11</v>
      </c>
      <c r="H20" s="43">
        <f>E20*F20</f>
        <v>470</v>
      </c>
      <c r="I20" s="43">
        <f>E20*G20</f>
        <v>517</v>
      </c>
    </row>
    <row r="21" spans="1:9" ht="18" customHeight="1" x14ac:dyDescent="0.25">
      <c r="A21" s="98" t="s">
        <v>104</v>
      </c>
      <c r="B21" s="99"/>
      <c r="C21" s="99"/>
      <c r="D21" s="100"/>
      <c r="E21" s="128">
        <v>550</v>
      </c>
      <c r="F21" s="43">
        <v>10</v>
      </c>
      <c r="G21" s="166">
        <v>11</v>
      </c>
      <c r="H21" s="43">
        <f t="shared" ref="H21:H22" si="0">E21*F21</f>
        <v>5500</v>
      </c>
      <c r="I21" s="43">
        <f t="shared" ref="I21:I22" si="1">E21*G21</f>
        <v>6050</v>
      </c>
    </row>
    <row r="22" spans="1:9" ht="18" customHeight="1" x14ac:dyDescent="0.25">
      <c r="A22" s="98" t="s">
        <v>105</v>
      </c>
      <c r="B22" s="99"/>
      <c r="C22" s="99"/>
      <c r="D22" s="100"/>
      <c r="E22" s="128">
        <v>603</v>
      </c>
      <c r="F22" s="43">
        <v>10</v>
      </c>
      <c r="G22" s="166">
        <v>11</v>
      </c>
      <c r="H22" s="43">
        <f t="shared" si="0"/>
        <v>6030</v>
      </c>
      <c r="I22" s="43">
        <f t="shared" si="1"/>
        <v>6633</v>
      </c>
    </row>
    <row r="23" spans="1:9" ht="18" customHeight="1" x14ac:dyDescent="0.25">
      <c r="A23" s="41" t="str">
        <f>'INVOICE  '!A27</f>
        <v xml:space="preserve">+COUNTRY OF ORIGIN:  VIET NAM </v>
      </c>
      <c r="B23" s="42"/>
      <c r="C23" s="42"/>
      <c r="D23" s="33"/>
      <c r="E23" s="45"/>
      <c r="F23" s="43"/>
      <c r="G23" s="44"/>
      <c r="H23" s="43"/>
      <c r="I23" s="43"/>
    </row>
    <row r="24" spans="1:9" ht="18" customHeight="1" x14ac:dyDescent="0.25">
      <c r="A24" s="46"/>
      <c r="B24" s="42"/>
      <c r="C24" s="42"/>
      <c r="D24" s="33"/>
      <c r="E24" s="43"/>
      <c r="F24" s="43"/>
      <c r="G24" s="44"/>
      <c r="H24" s="43"/>
      <c r="I24" s="43"/>
    </row>
    <row r="25" spans="1:9" ht="18" customHeight="1" x14ac:dyDescent="0.25">
      <c r="A25" s="175" t="s">
        <v>0</v>
      </c>
      <c r="B25" s="176"/>
      <c r="C25" s="176"/>
      <c r="D25" s="177"/>
      <c r="E25" s="47">
        <f>SUM(E18:E24)</f>
        <v>1200</v>
      </c>
      <c r="F25" s="47"/>
      <c r="G25" s="47"/>
      <c r="H25" s="48">
        <f>SUM(H18:H24)</f>
        <v>12000</v>
      </c>
      <c r="I25" s="48">
        <f>SUM(I18:I24)</f>
        <v>13200</v>
      </c>
    </row>
    <row r="26" spans="1:9" ht="18.75" customHeight="1" x14ac:dyDescent="0.25">
      <c r="A26" s="31"/>
      <c r="B26" s="31"/>
      <c r="C26" s="31"/>
      <c r="D26" s="31"/>
      <c r="E26" s="49"/>
      <c r="F26" s="49"/>
      <c r="G26" s="49"/>
      <c r="H26" s="49"/>
      <c r="I26" s="49"/>
    </row>
    <row r="27" spans="1:9" ht="18" customHeight="1" x14ac:dyDescent="0.25">
      <c r="A27" s="31"/>
      <c r="B27" s="31"/>
      <c r="C27" s="31"/>
      <c r="D27" s="31"/>
      <c r="E27" s="200" t="str">
        <f>'INVOICE  '!D33</f>
        <v>AN LAC SEAFOOD CO., LTD</v>
      </c>
      <c r="F27" s="171"/>
      <c r="G27" s="171"/>
      <c r="H27" s="171"/>
      <c r="I27" s="171"/>
    </row>
    <row r="28" spans="1:9" ht="18" customHeight="1" x14ac:dyDescent="0.25">
      <c r="A28" s="50"/>
      <c r="B28" s="23"/>
      <c r="C28" s="23"/>
      <c r="D28" s="51"/>
      <c r="E28" s="199" t="str">
        <f>'INVOICE  '!D34</f>
        <v>LOT A14, 4A STREET, HAI SON INDUSTRIAL ZONE,</v>
      </c>
      <c r="F28" s="169"/>
      <c r="G28" s="169"/>
      <c r="H28" s="169"/>
      <c r="I28" s="169"/>
    </row>
    <row r="29" spans="1:9" ht="18" customHeight="1" x14ac:dyDescent="0.25">
      <c r="A29" s="50"/>
      <c r="B29" s="23"/>
      <c r="C29" s="23"/>
      <c r="D29" s="23"/>
      <c r="E29" s="199" t="str">
        <f>'INVOICE  '!D35</f>
        <v>DUC HOA DISTRICT, LONG AN PROVINCE, VIETNAM</v>
      </c>
      <c r="F29" s="171"/>
      <c r="G29" s="171"/>
      <c r="H29" s="171"/>
      <c r="I29" s="171"/>
    </row>
    <row r="30" spans="1:9" ht="18" customHeight="1" x14ac:dyDescent="0.25">
      <c r="A30" s="23"/>
      <c r="B30" s="23"/>
      <c r="C30" s="23"/>
      <c r="D30" s="23"/>
      <c r="E30" s="199" t="str">
        <f>'INVOICE  '!D36</f>
        <v>DIRECTOR</v>
      </c>
      <c r="F30" s="171"/>
      <c r="G30" s="171"/>
      <c r="H30" s="171"/>
      <c r="I30" s="171"/>
    </row>
    <row r="31" spans="1:9" ht="20.25" customHeight="1" x14ac:dyDescent="0.25">
      <c r="A31" s="23"/>
      <c r="B31" s="23"/>
      <c r="C31" s="23"/>
      <c r="D31" s="23"/>
      <c r="E31" s="23"/>
      <c r="F31" s="23"/>
      <c r="G31" s="199"/>
      <c r="H31" s="169"/>
      <c r="I31" s="23"/>
    </row>
    <row r="32" spans="1:9" ht="17.25" customHeight="1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ht="17.25" customHeight="1" x14ac:dyDescent="0.25">
      <c r="A33" s="52"/>
      <c r="B33" s="52"/>
      <c r="C33" s="52"/>
      <c r="D33" s="52"/>
      <c r="E33" s="52"/>
      <c r="F33" s="52"/>
      <c r="G33" s="52"/>
      <c r="H33" s="52"/>
      <c r="I33" s="52"/>
    </row>
    <row r="34" spans="1:9" ht="15.75" x14ac:dyDescent="0.25">
      <c r="A34" s="53"/>
      <c r="B34" s="53"/>
      <c r="C34" s="53"/>
      <c r="D34" s="53"/>
      <c r="E34" s="53"/>
      <c r="F34" s="198"/>
      <c r="G34" s="198"/>
      <c r="H34" s="198"/>
      <c r="I34" s="53"/>
    </row>
    <row r="35" spans="1:9" x14ac:dyDescent="0.25">
      <c r="A35" s="53"/>
      <c r="B35" s="53"/>
      <c r="C35" s="53"/>
      <c r="D35" s="53"/>
      <c r="E35" s="53"/>
      <c r="F35" s="53"/>
      <c r="G35" s="53"/>
      <c r="H35" s="53"/>
      <c r="I35" s="53"/>
    </row>
    <row r="36" spans="1:9" x14ac:dyDescent="0.25">
      <c r="A36" s="53"/>
      <c r="B36" s="53"/>
      <c r="C36" s="53"/>
      <c r="D36" s="53"/>
      <c r="E36" s="53"/>
      <c r="F36" s="53"/>
      <c r="G36" s="53"/>
      <c r="H36" s="53"/>
      <c r="I36" s="53"/>
    </row>
  </sheetData>
  <mergeCells count="16">
    <mergeCell ref="A4:I4"/>
    <mergeCell ref="H15:I15"/>
    <mergeCell ref="F16:F17"/>
    <mergeCell ref="G16:G17"/>
    <mergeCell ref="H16:H17"/>
    <mergeCell ref="I16:I17"/>
    <mergeCell ref="E15:E17"/>
    <mergeCell ref="F15:G15"/>
    <mergeCell ref="A15:D17"/>
    <mergeCell ref="F34:H34"/>
    <mergeCell ref="A25:D25"/>
    <mergeCell ref="G31:H31"/>
    <mergeCell ref="E28:I28"/>
    <mergeCell ref="E27:I27"/>
    <mergeCell ref="E29:I29"/>
    <mergeCell ref="E30:I30"/>
  </mergeCells>
  <phoneticPr fontId="3" type="noConversion"/>
  <pageMargins left="0.31496062992125984" right="0.19685039370078741" top="0.55118110236220474" bottom="0.74803149606299213" header="0.31496062992125984" footer="0.3149606299212598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E21" sqref="E21"/>
    </sheetView>
  </sheetViews>
  <sheetFormatPr defaultRowHeight="15" x14ac:dyDescent="0.25"/>
  <cols>
    <col min="1" max="1" width="8.42578125" style="6" customWidth="1"/>
    <col min="2" max="2" width="10.140625" style="6" customWidth="1"/>
    <col min="3" max="3" width="12.7109375" style="6" customWidth="1"/>
    <col min="4" max="4" width="14.85546875" style="6" customWidth="1"/>
    <col min="5" max="5" width="10.7109375" style="6" customWidth="1"/>
    <col min="6" max="6" width="9.7109375" style="6" customWidth="1"/>
    <col min="7" max="7" width="11.7109375" style="6" customWidth="1"/>
    <col min="8" max="8" width="22.5703125" style="6" customWidth="1"/>
    <col min="9" max="9" width="15" style="6" customWidth="1"/>
    <col min="10" max="10" width="6.7109375" style="6" customWidth="1"/>
    <col min="11" max="16384" width="9.140625" style="6"/>
  </cols>
  <sheetData>
    <row r="1" spans="1:10" ht="23.25" customHeight="1" x14ac:dyDescent="0.25">
      <c r="A1" s="212" t="s">
        <v>18</v>
      </c>
      <c r="B1" s="213"/>
      <c r="C1" s="213"/>
      <c r="D1" s="213"/>
      <c r="E1" s="213"/>
      <c r="F1" s="213"/>
      <c r="G1" s="213"/>
      <c r="H1" s="213"/>
      <c r="I1" s="101"/>
      <c r="J1" s="101"/>
    </row>
    <row r="2" spans="1:10" ht="15.75" customHeight="1" x14ac:dyDescent="0.25">
      <c r="A2" s="102"/>
      <c r="B2" s="8"/>
      <c r="C2" s="8"/>
      <c r="D2" s="8"/>
      <c r="E2" s="8"/>
      <c r="F2" s="8"/>
      <c r="G2" s="8"/>
      <c r="H2" s="8"/>
      <c r="I2" s="101"/>
      <c r="J2" s="101"/>
    </row>
    <row r="3" spans="1:10" s="11" customFormat="1" ht="14.25" customHeight="1" x14ac:dyDescent="0.25">
      <c r="A3" s="103" t="s">
        <v>67</v>
      </c>
      <c r="B3" s="104" t="str">
        <f>'INVOICE  '!F6</f>
        <v>04/AL/2017</v>
      </c>
      <c r="C3" s="8"/>
      <c r="D3" s="8"/>
      <c r="E3" s="8"/>
      <c r="F3" s="8"/>
      <c r="G3" s="103" t="s">
        <v>27</v>
      </c>
      <c r="H3" s="105" t="str">
        <f>'INVOICE  '!F12</f>
        <v>JAN. 16, 2017</v>
      </c>
    </row>
    <row r="4" spans="1:10" s="11" customFormat="1" ht="14.25" customHeight="1" x14ac:dyDescent="0.25">
      <c r="A4" s="7" t="s">
        <v>22</v>
      </c>
      <c r="B4" s="8"/>
      <c r="C4" s="106">
        <v>108000</v>
      </c>
      <c r="D4" s="107"/>
      <c r="E4" s="8"/>
      <c r="F4" s="8"/>
      <c r="G4" s="8"/>
      <c r="H4" s="8"/>
    </row>
    <row r="5" spans="1:10" s="11" customFormat="1" ht="14.25" customHeight="1" x14ac:dyDescent="0.25">
      <c r="A5" s="214" t="s">
        <v>98</v>
      </c>
      <c r="B5" s="215"/>
      <c r="C5" s="215"/>
      <c r="D5" s="215"/>
      <c r="E5" s="215"/>
      <c r="F5" s="215"/>
      <c r="G5" s="215"/>
      <c r="H5" s="215"/>
      <c r="I5" s="108"/>
      <c r="J5" s="108"/>
    </row>
    <row r="6" spans="1:10" s="11" customFormat="1" ht="33.75" customHeight="1" x14ac:dyDescent="0.25">
      <c r="A6" s="215"/>
      <c r="B6" s="215"/>
      <c r="C6" s="215"/>
      <c r="D6" s="215"/>
      <c r="E6" s="215"/>
      <c r="F6" s="215"/>
      <c r="G6" s="215"/>
      <c r="H6" s="215"/>
      <c r="I6" s="108"/>
      <c r="J6" s="108"/>
    </row>
    <row r="7" spans="1:10" s="11" customFormat="1" ht="23.25" customHeight="1" x14ac:dyDescent="0.25">
      <c r="A7" s="219" t="s">
        <v>23</v>
      </c>
      <c r="B7" s="220"/>
      <c r="C7" s="220"/>
      <c r="D7" s="8"/>
      <c r="E7" s="217">
        <v>1</v>
      </c>
      <c r="F7" s="218"/>
      <c r="G7" s="109"/>
      <c r="H7" s="8"/>
    </row>
    <row r="8" spans="1:10" s="11" customFormat="1" ht="19.5" customHeight="1" x14ac:dyDescent="0.25">
      <c r="A8" s="216" t="str">
        <f>'INVOICE  '!B31</f>
        <v>US DOLLARS ONE HUNDRED AND EIGHT THOUSAND ONLY.</v>
      </c>
      <c r="B8" s="211"/>
      <c r="C8" s="211"/>
      <c r="D8" s="211"/>
      <c r="E8" s="211"/>
      <c r="F8" s="211"/>
      <c r="G8" s="211"/>
      <c r="H8" s="211"/>
      <c r="I8" s="110"/>
      <c r="J8" s="108"/>
    </row>
    <row r="9" spans="1:10" s="11" customFormat="1" ht="14.25" customHeight="1" x14ac:dyDescent="0.25">
      <c r="A9" s="111" t="s">
        <v>79</v>
      </c>
      <c r="B9" s="112"/>
      <c r="C9" s="112"/>
      <c r="D9" s="112"/>
      <c r="E9" s="104" t="str">
        <f>'INVOICE  '!F6</f>
        <v>04/AL/2017</v>
      </c>
      <c r="F9" s="103" t="s">
        <v>21</v>
      </c>
      <c r="G9" s="104" t="str">
        <f>'INVOICE  '!F7</f>
        <v>JAN. 16, 2017</v>
      </c>
      <c r="H9" s="8"/>
    </row>
    <row r="10" spans="1:10" s="11" customFormat="1" ht="14.25" customHeight="1" x14ac:dyDescent="0.25">
      <c r="A10" s="113" t="s">
        <v>80</v>
      </c>
      <c r="B10" s="112"/>
      <c r="C10" s="107" t="s">
        <v>78</v>
      </c>
      <c r="D10" s="112"/>
      <c r="E10" s="112"/>
      <c r="F10" s="112"/>
      <c r="G10" s="112"/>
      <c r="H10" s="8"/>
    </row>
    <row r="11" spans="1:10" s="11" customFormat="1" ht="14.25" customHeight="1" x14ac:dyDescent="0.25">
      <c r="A11" s="114" t="s">
        <v>81</v>
      </c>
      <c r="B11" s="112"/>
      <c r="C11" s="104" t="str">
        <f>'INVOICE  '!F8</f>
        <v>M036B611NS00203</v>
      </c>
      <c r="D11" s="8"/>
      <c r="E11" s="103" t="s">
        <v>21</v>
      </c>
      <c r="F11" s="104">
        <f>'INVOICE  '!F9</f>
        <v>161711</v>
      </c>
      <c r="G11" s="8"/>
      <c r="H11" s="8"/>
    </row>
    <row r="12" spans="1:10" s="11" customFormat="1" ht="13.5" customHeight="1" x14ac:dyDescent="0.25">
      <c r="A12" s="8"/>
      <c r="B12" s="8"/>
      <c r="C12" s="8"/>
      <c r="D12" s="8"/>
      <c r="E12" s="8"/>
      <c r="F12" s="8"/>
      <c r="G12" s="8"/>
      <c r="H12" s="8"/>
    </row>
    <row r="13" spans="1:10" s="11" customFormat="1" ht="13.5" customHeight="1" x14ac:dyDescent="0.25">
      <c r="A13" s="211" t="s">
        <v>101</v>
      </c>
      <c r="B13" s="211"/>
      <c r="C13" s="211"/>
      <c r="D13" s="211"/>
      <c r="E13" s="115"/>
      <c r="F13" s="103" t="s">
        <v>20</v>
      </c>
      <c r="G13" s="116" t="str">
        <f>'INVOICE  '!D33</f>
        <v>AN LAC SEAFOOD CO., LTD</v>
      </c>
      <c r="H13" s="112"/>
      <c r="I13" s="117"/>
    </row>
    <row r="14" spans="1:10" s="11" customFormat="1" ht="13.5" customHeight="1" x14ac:dyDescent="0.25">
      <c r="A14" s="169" t="s">
        <v>99</v>
      </c>
      <c r="B14" s="169"/>
      <c r="C14" s="169"/>
      <c r="D14" s="169"/>
      <c r="E14" s="8"/>
      <c r="F14" s="199" t="str">
        <f>'INVOICE  '!D34</f>
        <v>LOT A14, 4A STREET, HAI SON INDUSTRIAL ZONE,</v>
      </c>
      <c r="G14" s="169"/>
      <c r="H14" s="169"/>
      <c r="I14" s="117"/>
    </row>
    <row r="15" spans="1:10" s="11" customFormat="1" ht="13.5" customHeight="1" x14ac:dyDescent="0.25">
      <c r="A15" s="169" t="s">
        <v>109</v>
      </c>
      <c r="B15" s="169"/>
      <c r="C15" s="169"/>
      <c r="D15" s="169"/>
      <c r="E15" s="115"/>
      <c r="F15" s="199" t="str">
        <f>'INVOICE  '!D35</f>
        <v>DUC HOA DISTRICT, LONG AN PROVINCE, VIETNAM</v>
      </c>
      <c r="G15" s="171"/>
      <c r="H15" s="171"/>
      <c r="I15" s="117"/>
    </row>
    <row r="16" spans="1:10" s="11" customFormat="1" ht="13.5" customHeight="1" x14ac:dyDescent="0.25">
      <c r="A16" s="211" t="s">
        <v>100</v>
      </c>
      <c r="B16" s="211"/>
      <c r="C16" s="211"/>
      <c r="D16" s="211"/>
      <c r="E16" s="115"/>
      <c r="F16" s="199" t="str">
        <f>'INVOICE  '!D36</f>
        <v>DIRECTOR</v>
      </c>
      <c r="G16" s="171"/>
      <c r="H16" s="171"/>
      <c r="I16" s="117"/>
    </row>
    <row r="17" spans="1:10" s="8" customFormat="1" ht="21" customHeight="1" x14ac:dyDescent="0.25"/>
    <row r="18" spans="1:10" s="8" customFormat="1" x14ac:dyDescent="0.25">
      <c r="A18" s="85"/>
      <c r="B18" s="85"/>
      <c r="C18" s="85"/>
      <c r="D18" s="85"/>
      <c r="E18" s="85"/>
      <c r="F18" s="85"/>
      <c r="G18" s="85"/>
      <c r="H18" s="85"/>
    </row>
    <row r="19" spans="1:10" s="8" customFormat="1" x14ac:dyDescent="0.25">
      <c r="A19" s="85"/>
      <c r="B19" s="85"/>
      <c r="C19" s="85"/>
      <c r="D19" s="85"/>
      <c r="E19" s="85"/>
      <c r="F19" s="85"/>
      <c r="G19" s="85"/>
      <c r="H19" s="85"/>
    </row>
    <row r="20" spans="1:10" s="8" customFormat="1" x14ac:dyDescent="0.25">
      <c r="A20" s="85"/>
      <c r="B20" s="85"/>
      <c r="C20" s="85"/>
      <c r="D20" s="85"/>
      <c r="E20" s="85"/>
      <c r="F20" s="85"/>
      <c r="G20" s="85"/>
      <c r="H20" s="85"/>
    </row>
    <row r="21" spans="1:10" s="8" customFormat="1" x14ac:dyDescent="0.25">
      <c r="A21" s="85"/>
      <c r="B21" s="85"/>
      <c r="C21" s="85"/>
      <c r="D21" s="85"/>
      <c r="E21" s="85"/>
      <c r="F21" s="85"/>
      <c r="G21" s="85"/>
      <c r="H21" s="85"/>
    </row>
    <row r="22" spans="1:10" s="8" customFormat="1" x14ac:dyDescent="0.25">
      <c r="A22" s="85"/>
      <c r="B22" s="85"/>
      <c r="C22" s="85"/>
      <c r="D22" s="85"/>
      <c r="E22" s="85"/>
      <c r="F22" s="85"/>
      <c r="G22" s="85"/>
      <c r="H22" s="85"/>
    </row>
    <row r="23" spans="1:10" s="8" customFormat="1" x14ac:dyDescent="0.25">
      <c r="A23" s="85"/>
      <c r="B23" s="85"/>
      <c r="C23" s="85"/>
      <c r="D23" s="85"/>
      <c r="E23" s="85"/>
      <c r="F23" s="85"/>
      <c r="G23" s="85"/>
      <c r="H23" s="85"/>
    </row>
    <row r="24" spans="1:10" s="8" customFormat="1" x14ac:dyDescent="0.25">
      <c r="A24" s="85"/>
      <c r="B24" s="85"/>
      <c r="C24" s="85"/>
      <c r="D24" s="85"/>
      <c r="E24" s="85"/>
      <c r="F24" s="85"/>
      <c r="G24" s="85"/>
      <c r="H24" s="85"/>
    </row>
    <row r="25" spans="1:10" s="8" customFormat="1" x14ac:dyDescent="0.25">
      <c r="A25" s="118"/>
      <c r="B25" s="118"/>
      <c r="C25" s="118"/>
      <c r="D25" s="118"/>
      <c r="E25" s="118"/>
      <c r="F25" s="118"/>
      <c r="G25" s="118"/>
      <c r="H25" s="118"/>
      <c r="I25" s="119"/>
      <c r="J25" s="9"/>
    </row>
    <row r="26" spans="1:10" s="8" customFormat="1" ht="27.75" customHeight="1" x14ac:dyDescent="0.25">
      <c r="A26" s="119"/>
      <c r="B26" s="119"/>
      <c r="C26" s="119"/>
      <c r="D26" s="119"/>
      <c r="E26" s="119"/>
      <c r="F26" s="119"/>
      <c r="G26" s="119"/>
      <c r="H26" s="119"/>
      <c r="I26" s="119"/>
      <c r="J26" s="9"/>
    </row>
    <row r="27" spans="1:10" s="8" customFormat="1" ht="24" customHeight="1" x14ac:dyDescent="0.25">
      <c r="A27" s="223" t="s">
        <v>18</v>
      </c>
      <c r="B27" s="224"/>
      <c r="C27" s="224"/>
      <c r="D27" s="224"/>
      <c r="E27" s="224"/>
      <c r="F27" s="224"/>
      <c r="G27" s="224"/>
      <c r="H27" s="224"/>
      <c r="I27" s="101"/>
      <c r="J27" s="101"/>
    </row>
    <row r="28" spans="1:10" s="8" customFormat="1" ht="17.25" customHeight="1" x14ac:dyDescent="0.25">
      <c r="A28" s="96"/>
      <c r="B28" s="9"/>
      <c r="C28" s="9"/>
      <c r="D28" s="9"/>
      <c r="E28" s="9"/>
      <c r="F28" s="9"/>
      <c r="G28" s="9"/>
      <c r="H28" s="9"/>
      <c r="I28" s="101"/>
      <c r="J28" s="101"/>
    </row>
    <row r="29" spans="1:10" s="8" customFormat="1" ht="14.25" customHeight="1" x14ac:dyDescent="0.25">
      <c r="A29" s="103" t="str">
        <f>A3</f>
        <v>No.:</v>
      </c>
      <c r="B29" s="104" t="str">
        <f>'INVOICE  '!F6</f>
        <v>04/AL/2017</v>
      </c>
      <c r="G29" s="103" t="str">
        <f>G3</f>
        <v>Long An,</v>
      </c>
      <c r="H29" s="105" t="str">
        <f>'INVOICE  '!F12</f>
        <v>JAN. 16, 2017</v>
      </c>
      <c r="J29" s="7"/>
    </row>
    <row r="30" spans="1:10" s="8" customFormat="1" ht="14.25" customHeight="1" x14ac:dyDescent="0.25">
      <c r="A30" s="7" t="s">
        <v>22</v>
      </c>
      <c r="C30" s="221">
        <f>'INVOICE  '!H29</f>
        <v>108000</v>
      </c>
      <c r="D30" s="222"/>
    </row>
    <row r="31" spans="1:10" s="8" customFormat="1" ht="24" customHeight="1" x14ac:dyDescent="0.25">
      <c r="A31" s="225" t="s">
        <v>93</v>
      </c>
      <c r="B31" s="215"/>
      <c r="C31" s="215"/>
      <c r="D31" s="215"/>
      <c r="E31" s="215"/>
      <c r="F31" s="215"/>
      <c r="G31" s="215"/>
      <c r="H31" s="215"/>
      <c r="I31" s="10"/>
      <c r="J31" s="10"/>
    </row>
    <row r="32" spans="1:10" s="8" customFormat="1" ht="21" customHeight="1" x14ac:dyDescent="0.25">
      <c r="A32" s="215"/>
      <c r="B32" s="215"/>
      <c r="C32" s="215"/>
      <c r="D32" s="215"/>
      <c r="E32" s="215"/>
      <c r="F32" s="215"/>
      <c r="G32" s="215"/>
      <c r="H32" s="215"/>
      <c r="I32" s="10"/>
      <c r="J32" s="10"/>
    </row>
    <row r="33" spans="1:12" s="8" customFormat="1" ht="25.5" customHeight="1" x14ac:dyDescent="0.25">
      <c r="A33" s="219" t="s">
        <v>23</v>
      </c>
      <c r="B33" s="220"/>
      <c r="C33" s="220"/>
      <c r="D33" s="120"/>
      <c r="E33" s="217">
        <v>2</v>
      </c>
      <c r="F33" s="218"/>
      <c r="G33" s="121"/>
      <c r="H33" s="85"/>
      <c r="J33" s="10"/>
      <c r="L33" s="7"/>
    </row>
    <row r="34" spans="1:12" s="8" customFormat="1" ht="15.75" customHeight="1" x14ac:dyDescent="0.25">
      <c r="A34" s="216" t="str">
        <f>'INVOICE  '!B31</f>
        <v>US DOLLARS ONE HUNDRED AND EIGHT THOUSAND ONLY.</v>
      </c>
      <c r="B34" s="220"/>
      <c r="C34" s="220"/>
      <c r="D34" s="220"/>
      <c r="E34" s="220"/>
      <c r="F34" s="220"/>
      <c r="G34" s="220"/>
      <c r="H34" s="220"/>
    </row>
    <row r="35" spans="1:12" s="8" customFormat="1" ht="14.25" customHeight="1" x14ac:dyDescent="0.25">
      <c r="A35" s="111" t="str">
        <f>A9</f>
        <v xml:space="preserve">Value received as per our Invoice (s) No (s): </v>
      </c>
      <c r="B35" s="112"/>
      <c r="C35" s="112"/>
      <c r="D35" s="112"/>
      <c r="E35" s="104" t="str">
        <f>'INVOICE  '!F6</f>
        <v>04/AL/2017</v>
      </c>
      <c r="F35" s="103" t="str">
        <f>F9</f>
        <v>Date:</v>
      </c>
      <c r="G35" s="104" t="str">
        <f>'INVOICE  '!F7</f>
        <v>JAN. 16, 2017</v>
      </c>
    </row>
    <row r="36" spans="1:12" s="8" customFormat="1" ht="14.25" customHeight="1" x14ac:dyDescent="0.25">
      <c r="A36" s="113" t="str">
        <f>A10</f>
        <v xml:space="preserve">Drawn under: </v>
      </c>
      <c r="B36" s="112"/>
      <c r="C36" s="122" t="str">
        <f>C10</f>
        <v>NACFKRSEXXX</v>
      </c>
      <c r="D36" s="112"/>
      <c r="E36" s="112"/>
      <c r="F36" s="112"/>
      <c r="G36" s="112"/>
    </row>
    <row r="37" spans="1:12" s="8" customFormat="1" ht="14.25" customHeight="1" x14ac:dyDescent="0.25">
      <c r="A37" s="113" t="str">
        <f>A11</f>
        <v xml:space="preserve">Irrevocable L/C No: </v>
      </c>
      <c r="B37" s="112"/>
      <c r="C37" s="104" t="str">
        <f>'INVOICE  '!F8</f>
        <v>M036B611NS00203</v>
      </c>
      <c r="E37" s="103" t="str">
        <f>E11</f>
        <v>Date:</v>
      </c>
      <c r="F37" s="104">
        <f>'INVOICE  '!F9</f>
        <v>161711</v>
      </c>
    </row>
    <row r="38" spans="1:12" s="8" customFormat="1" ht="13.5" customHeight="1" x14ac:dyDescent="0.25"/>
    <row r="39" spans="1:12" s="8" customFormat="1" ht="13.5" customHeight="1" x14ac:dyDescent="0.25">
      <c r="A39" s="103" t="str">
        <f>A13</f>
        <v>To: NACFKRSEXXX</v>
      </c>
      <c r="B39" s="122">
        <f>B13</f>
        <v>0</v>
      </c>
      <c r="C39" s="112"/>
      <c r="D39" s="112"/>
      <c r="F39" s="103" t="str">
        <f>F13</f>
        <v>For:</v>
      </c>
      <c r="G39" s="116" t="str">
        <f>'INVOICE  '!D33</f>
        <v>AN LAC SEAFOOD CO., LTD</v>
      </c>
      <c r="H39" s="112"/>
    </row>
    <row r="40" spans="1:12" s="8" customFormat="1" ht="13.5" customHeight="1" x14ac:dyDescent="0.25">
      <c r="A40" s="169" t="str">
        <f>A14</f>
        <v>NONGHYUP BANK(FORMERLY KNOWN AS NATIONAL</v>
      </c>
      <c r="B40" s="169"/>
      <c r="C40" s="169"/>
      <c r="D40" s="85"/>
      <c r="F40" s="199" t="str">
        <f>'INVOICE  '!D34</f>
        <v>LOT A14, 4A STREET, HAI SON INDUSTRIAL ZONE,</v>
      </c>
      <c r="G40" s="220"/>
      <c r="H40" s="220"/>
      <c r="I40" s="115"/>
      <c r="J40" s="85"/>
    </row>
    <row r="41" spans="1:12" s="8" customFormat="1" ht="13.5" customHeight="1" x14ac:dyDescent="0.25">
      <c r="A41" s="169"/>
      <c r="B41" s="169"/>
      <c r="C41" s="169"/>
      <c r="D41" s="169"/>
      <c r="E41" s="115"/>
      <c r="F41" s="199" t="str">
        <f>'INVOICE  '!D35</f>
        <v>DUC HOA DISTRICT, LONG AN PROVINCE, VIETNAM</v>
      </c>
      <c r="G41" s="211"/>
      <c r="H41" s="211"/>
      <c r="I41" s="115"/>
      <c r="J41" s="85"/>
    </row>
    <row r="42" spans="1:12" s="8" customFormat="1" ht="13.5" customHeight="1" x14ac:dyDescent="0.25">
      <c r="A42" s="92"/>
      <c r="B42" s="115"/>
      <c r="C42" s="115"/>
      <c r="D42" s="115"/>
      <c r="E42" s="115"/>
      <c r="F42" s="199" t="str">
        <f>'INVOICE  '!D36</f>
        <v>DIRECTOR</v>
      </c>
      <c r="G42" s="211"/>
      <c r="H42" s="211"/>
      <c r="I42" s="115"/>
      <c r="J42" s="85"/>
    </row>
    <row r="43" spans="1:12" s="8" customFormat="1" x14ac:dyDescent="0.25">
      <c r="A43" s="85"/>
      <c r="B43" s="85"/>
      <c r="C43" s="85"/>
      <c r="D43" s="85"/>
      <c r="E43" s="85"/>
      <c r="F43" s="85"/>
      <c r="G43" s="85"/>
      <c r="H43" s="85"/>
      <c r="I43" s="85"/>
    </row>
    <row r="44" spans="1:12" s="8" customFormat="1" x14ac:dyDescent="0.25"/>
    <row r="45" spans="1:12" s="8" customFormat="1" x14ac:dyDescent="0.25"/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2" x14ac:dyDescent="0.25">
      <c r="A47" s="123"/>
      <c r="B47" s="123"/>
      <c r="C47" s="123"/>
      <c r="D47" s="123"/>
      <c r="E47" s="123"/>
      <c r="F47" s="123"/>
      <c r="G47" s="123"/>
      <c r="H47" s="123"/>
    </row>
    <row r="48" spans="1:12" x14ac:dyDescent="0.25">
      <c r="A48" s="123"/>
      <c r="B48" s="123"/>
      <c r="C48" s="123"/>
      <c r="D48" s="123"/>
      <c r="E48" s="123"/>
      <c r="F48" s="123"/>
      <c r="G48" s="123"/>
      <c r="H48" s="123"/>
    </row>
    <row r="49" spans="1:8" x14ac:dyDescent="0.25">
      <c r="A49" s="123"/>
      <c r="B49" s="123"/>
      <c r="C49" s="123"/>
      <c r="D49" s="123"/>
      <c r="E49" s="123"/>
      <c r="F49" s="123"/>
      <c r="G49" s="123"/>
      <c r="H49" s="123"/>
    </row>
    <row r="50" spans="1:8" x14ac:dyDescent="0.25">
      <c r="A50" s="123"/>
      <c r="B50" s="123"/>
      <c r="C50" s="123"/>
      <c r="D50" s="123"/>
      <c r="E50" s="123"/>
      <c r="F50" s="123"/>
      <c r="G50" s="123"/>
      <c r="H50" s="123"/>
    </row>
  </sheetData>
  <mergeCells count="23">
    <mergeCell ref="F42:H42"/>
    <mergeCell ref="F16:H16"/>
    <mergeCell ref="E33:F33"/>
    <mergeCell ref="A34:H34"/>
    <mergeCell ref="C30:D30"/>
    <mergeCell ref="A27:H27"/>
    <mergeCell ref="A33:C33"/>
    <mergeCell ref="F41:H41"/>
    <mergeCell ref="A31:H32"/>
    <mergeCell ref="F40:H40"/>
    <mergeCell ref="A41:D41"/>
    <mergeCell ref="A40:C40"/>
    <mergeCell ref="A16:D16"/>
    <mergeCell ref="A1:H1"/>
    <mergeCell ref="A5:H6"/>
    <mergeCell ref="A8:H8"/>
    <mergeCell ref="E7:F7"/>
    <mergeCell ref="A7:C7"/>
    <mergeCell ref="F14:H14"/>
    <mergeCell ref="F15:H15"/>
    <mergeCell ref="A15:D15"/>
    <mergeCell ref="A14:D14"/>
    <mergeCell ref="A13:D13"/>
  </mergeCells>
  <pageMargins left="0.28000000000000003" right="0.19685039370078741" top="0" bottom="0.23622047244094491" header="0.11811023622047245" footer="0.1181102362204724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5" workbookViewId="0">
      <selection activeCell="C34" sqref="C34"/>
    </sheetView>
  </sheetViews>
  <sheetFormatPr defaultRowHeight="15" x14ac:dyDescent="0.25"/>
  <cols>
    <col min="1" max="1" width="18.5703125" style="6" customWidth="1"/>
    <col min="2" max="2" width="12.85546875" style="6" customWidth="1"/>
    <col min="3" max="3" width="15.42578125" style="6" customWidth="1"/>
    <col min="4" max="4" width="10.7109375" style="6" customWidth="1"/>
    <col min="5" max="5" width="9.140625" style="6"/>
    <col min="6" max="6" width="5.140625" style="6" customWidth="1"/>
    <col min="7" max="7" width="10" style="6" customWidth="1"/>
    <col min="8" max="8" width="11.28515625" style="6" customWidth="1"/>
    <col min="9" max="16384" width="9.140625" style="6"/>
  </cols>
  <sheetData>
    <row r="1" spans="1:8" x14ac:dyDescent="0.25">
      <c r="A1" s="133" t="s">
        <v>30</v>
      </c>
      <c r="B1" s="134"/>
      <c r="C1" s="134"/>
      <c r="D1" s="135"/>
      <c r="E1" s="136" t="s">
        <v>31</v>
      </c>
      <c r="F1" s="21"/>
      <c r="G1" s="134"/>
      <c r="H1" s="135"/>
    </row>
    <row r="2" spans="1:8" x14ac:dyDescent="0.25">
      <c r="A2" s="22" t="str">
        <f>'INVOICE  '!A7</f>
        <v>AN LAC SEAFOOD CO., LTD</v>
      </c>
      <c r="B2" s="9"/>
      <c r="C2" s="9"/>
      <c r="D2" s="86"/>
      <c r="E2" s="137"/>
      <c r="F2" s="9"/>
      <c r="G2" s="9"/>
      <c r="H2" s="86"/>
    </row>
    <row r="3" spans="1:8" x14ac:dyDescent="0.25">
      <c r="A3" s="22" t="str">
        <f>'INVOICE  '!A8</f>
        <v>LOT A14, 4A STREET, HAI SON INDUSTRIAL ZONE,</v>
      </c>
      <c r="B3" s="9"/>
      <c r="C3" s="9"/>
      <c r="D3" s="86"/>
      <c r="E3" s="137"/>
      <c r="F3" s="9"/>
      <c r="G3" s="9"/>
      <c r="H3" s="86"/>
    </row>
    <row r="4" spans="1:8" ht="18.75" x14ac:dyDescent="0.25">
      <c r="A4" s="22" t="str">
        <f>'INVOICE  '!A9</f>
        <v>DUC HOA DISTRICT, LONG AN PROVINCE, VIETNAM</v>
      </c>
      <c r="B4" s="138"/>
      <c r="C4" s="138"/>
      <c r="D4" s="139"/>
      <c r="E4" s="238" t="s">
        <v>32</v>
      </c>
      <c r="F4" s="239"/>
      <c r="G4" s="239"/>
      <c r="H4" s="240"/>
    </row>
    <row r="5" spans="1:8" x14ac:dyDescent="0.25">
      <c r="A5" s="133" t="s">
        <v>33</v>
      </c>
      <c r="B5" s="9"/>
      <c r="C5" s="9"/>
      <c r="D5" s="86"/>
      <c r="E5" s="137"/>
      <c r="F5" s="9"/>
      <c r="G5" s="9"/>
      <c r="H5" s="86"/>
    </row>
    <row r="6" spans="1:8" x14ac:dyDescent="0.25">
      <c r="A6" s="91" t="s">
        <v>74</v>
      </c>
      <c r="B6" s="9"/>
      <c r="C6" s="9"/>
      <c r="D6" s="86"/>
      <c r="E6" s="137"/>
      <c r="F6" s="9"/>
      <c r="G6" s="9"/>
      <c r="H6" s="86"/>
    </row>
    <row r="7" spans="1:8" x14ac:dyDescent="0.25">
      <c r="A7" s="22" t="s">
        <v>73</v>
      </c>
      <c r="B7" s="9"/>
      <c r="C7" s="9"/>
      <c r="D7" s="86"/>
      <c r="E7" s="137"/>
      <c r="F7" s="9"/>
      <c r="G7" s="9"/>
      <c r="H7" s="86"/>
    </row>
    <row r="8" spans="1:8" x14ac:dyDescent="0.25">
      <c r="A8" s="25"/>
      <c r="B8" s="9"/>
      <c r="C8" s="9"/>
      <c r="D8" s="86"/>
      <c r="E8" s="137"/>
      <c r="F8" s="9"/>
      <c r="G8" s="9"/>
      <c r="H8" s="86"/>
    </row>
    <row r="9" spans="1:8" x14ac:dyDescent="0.25">
      <c r="A9" s="133" t="s">
        <v>34</v>
      </c>
      <c r="B9" s="134"/>
      <c r="C9" s="134"/>
      <c r="D9" s="135"/>
      <c r="E9" s="137"/>
      <c r="F9" s="9"/>
      <c r="G9" s="9"/>
      <c r="H9" s="86"/>
    </row>
    <row r="10" spans="1:8" x14ac:dyDescent="0.25">
      <c r="A10" s="22" t="str">
        <f>'INVOICE  '!A11</f>
        <v>KOJUBU B AND F CO., LTD. CHUNGJU BRANCH</v>
      </c>
      <c r="B10" s="9"/>
      <c r="C10" s="9"/>
      <c r="D10" s="86"/>
      <c r="E10" s="137"/>
      <c r="F10" s="9"/>
      <c r="G10" s="9"/>
      <c r="H10" s="86"/>
    </row>
    <row r="11" spans="1:8" x14ac:dyDescent="0.25">
      <c r="A11" s="22" t="str">
        <f>'INVOICE  '!A12</f>
        <v xml:space="preserve">77, SINSEOK 3-GIL, SINNI-MYEON, CHUNGJU-SI, </v>
      </c>
      <c r="B11" s="9"/>
      <c r="C11" s="9"/>
      <c r="D11" s="86"/>
      <c r="E11" s="137"/>
      <c r="F11" s="9"/>
      <c r="G11" s="9"/>
      <c r="H11" s="86"/>
    </row>
    <row r="12" spans="1:8" x14ac:dyDescent="0.25">
      <c r="A12" s="22" t="str">
        <f>'INVOICE  '!A13</f>
        <v>CHUNGCHEONGBUK-DO, KOREA</v>
      </c>
      <c r="B12" s="138"/>
      <c r="C12" s="138"/>
      <c r="D12" s="139"/>
      <c r="E12" s="140"/>
      <c r="F12" s="138"/>
      <c r="G12" s="138"/>
      <c r="H12" s="139"/>
    </row>
    <row r="13" spans="1:8" x14ac:dyDescent="0.25">
      <c r="A13" s="133" t="s">
        <v>35</v>
      </c>
      <c r="B13" s="134"/>
      <c r="C13" s="141" t="s">
        <v>72</v>
      </c>
      <c r="D13" s="134"/>
      <c r="E13" s="142" t="s">
        <v>36</v>
      </c>
      <c r="F13" s="134"/>
      <c r="G13" s="134"/>
      <c r="H13" s="135"/>
    </row>
    <row r="14" spans="1:8" x14ac:dyDescent="0.25">
      <c r="A14" s="137"/>
      <c r="B14" s="9"/>
      <c r="C14" s="22"/>
      <c r="D14" s="9"/>
      <c r="E14" s="9"/>
      <c r="F14" s="138"/>
      <c r="G14" s="9"/>
      <c r="H14" s="86"/>
    </row>
    <row r="15" spans="1:8" x14ac:dyDescent="0.25">
      <c r="A15" s="133" t="s">
        <v>37</v>
      </c>
      <c r="B15" s="134"/>
      <c r="C15" s="133" t="s">
        <v>38</v>
      </c>
      <c r="D15" s="134"/>
      <c r="E15" s="134"/>
      <c r="F15" s="134"/>
      <c r="G15" s="134"/>
      <c r="H15" s="135"/>
    </row>
    <row r="16" spans="1:8" x14ac:dyDescent="0.25">
      <c r="A16" s="22" t="str">
        <f>'INVOICE  '!F10</f>
        <v>STARSHIP PEGASUS V.1452N</v>
      </c>
      <c r="B16" s="8"/>
      <c r="C16" s="22" t="s">
        <v>59</v>
      </c>
      <c r="D16" s="8"/>
      <c r="E16" s="8"/>
      <c r="F16" s="8"/>
      <c r="G16" s="8"/>
      <c r="H16" s="86"/>
    </row>
    <row r="17" spans="1:8" x14ac:dyDescent="0.25">
      <c r="A17" s="133" t="s">
        <v>39</v>
      </c>
      <c r="B17" s="135"/>
      <c r="C17" s="142" t="s">
        <v>84</v>
      </c>
      <c r="D17" s="134"/>
      <c r="E17" s="134"/>
      <c r="F17" s="134"/>
      <c r="G17" s="134"/>
      <c r="H17" s="135"/>
    </row>
    <row r="18" spans="1:8" x14ac:dyDescent="0.25">
      <c r="A18" s="22" t="s">
        <v>71</v>
      </c>
      <c r="B18" s="8"/>
      <c r="C18" s="22" t="s">
        <v>71</v>
      </c>
      <c r="D18" s="138"/>
      <c r="E18" s="138"/>
      <c r="F18" s="138"/>
      <c r="G18" s="138"/>
      <c r="H18" s="139"/>
    </row>
    <row r="19" spans="1:8" x14ac:dyDescent="0.25">
      <c r="A19" s="241" t="s">
        <v>40</v>
      </c>
      <c r="B19" s="243" t="s">
        <v>41</v>
      </c>
      <c r="C19" s="245" t="s">
        <v>42</v>
      </c>
      <c r="D19" s="246"/>
      <c r="E19" s="246"/>
      <c r="F19" s="247"/>
      <c r="G19" s="243" t="s">
        <v>43</v>
      </c>
      <c r="H19" s="243" t="s">
        <v>85</v>
      </c>
    </row>
    <row r="20" spans="1:8" ht="22.5" customHeight="1" x14ac:dyDescent="0.25">
      <c r="A20" s="242"/>
      <c r="B20" s="242"/>
      <c r="C20" s="248"/>
      <c r="D20" s="249"/>
      <c r="E20" s="249"/>
      <c r="F20" s="250"/>
      <c r="G20" s="244"/>
      <c r="H20" s="244"/>
    </row>
    <row r="21" spans="1:8" x14ac:dyDescent="0.25">
      <c r="A21" s="143" t="s">
        <v>44</v>
      </c>
      <c r="B21" s="144"/>
      <c r="C21" s="226" t="s">
        <v>86</v>
      </c>
      <c r="D21" s="227"/>
      <c r="E21" s="227"/>
      <c r="F21" s="228"/>
      <c r="G21" s="8"/>
      <c r="H21" s="144"/>
    </row>
    <row r="22" spans="1:8" x14ac:dyDescent="0.25">
      <c r="A22" s="145"/>
      <c r="B22" s="146"/>
      <c r="C22" s="229"/>
      <c r="D22" s="230"/>
      <c r="E22" s="230"/>
      <c r="F22" s="231"/>
      <c r="G22" s="147"/>
      <c r="H22" s="145"/>
    </row>
    <row r="23" spans="1:8" x14ac:dyDescent="0.25">
      <c r="A23" s="145"/>
      <c r="B23" s="146" t="s">
        <v>45</v>
      </c>
      <c r="C23" s="148"/>
      <c r="D23" s="101"/>
      <c r="E23" s="101"/>
      <c r="F23" s="149"/>
      <c r="G23" s="147" t="s">
        <v>46</v>
      </c>
      <c r="H23" s="150" t="s">
        <v>64</v>
      </c>
    </row>
    <row r="24" spans="1:8" x14ac:dyDescent="0.25">
      <c r="A24" s="151" t="s">
        <v>47</v>
      </c>
      <c r="B24" s="152">
        <f>'INVOICE  '!E22</f>
        <v>0</v>
      </c>
      <c r="C24" s="22" t="str">
        <f>'INVOICE  '!A22</f>
        <v>DRIED SEASONED LEATHER JACKET</v>
      </c>
      <c r="D24" s="8"/>
      <c r="E24" s="8"/>
      <c r="F24" s="86"/>
      <c r="G24" s="43">
        <f>B24*10.5</f>
        <v>0</v>
      </c>
      <c r="H24" s="153">
        <v>50</v>
      </c>
    </row>
    <row r="25" spans="1:8" x14ac:dyDescent="0.25">
      <c r="A25" s="154" t="str">
        <f>'INVOICE  '!F10</f>
        <v>STARSHIP PEGASUS V.1452N</v>
      </c>
      <c r="B25" s="152"/>
      <c r="C25" s="91" t="s">
        <v>65</v>
      </c>
      <c r="D25" s="155">
        <f>'INVOICE  '!F22</f>
        <v>0</v>
      </c>
      <c r="E25" s="8"/>
      <c r="F25" s="86"/>
      <c r="G25" s="44"/>
      <c r="H25" s="145"/>
    </row>
    <row r="26" spans="1:8" x14ac:dyDescent="0.25">
      <c r="A26" s="145" t="s">
        <v>48</v>
      </c>
      <c r="B26" s="145"/>
      <c r="C26" s="22" t="str">
        <f>'INVOICE  '!A27</f>
        <v xml:space="preserve">+COUNTRY OF ORIGIN:  VIET NAM </v>
      </c>
      <c r="D26" s="8"/>
      <c r="E26" s="8"/>
      <c r="F26" s="86"/>
      <c r="G26" s="8"/>
      <c r="H26" s="145"/>
    </row>
    <row r="27" spans="1:8" x14ac:dyDescent="0.25">
      <c r="A27" s="156" t="str">
        <f>'INVOICE  '!F12</f>
        <v>JAN. 16, 2017</v>
      </c>
      <c r="B27" s="145"/>
      <c r="C27" s="157" t="str">
        <f>'INVOICE  '!G15</f>
        <v>CFR INCHEON</v>
      </c>
      <c r="D27" s="8"/>
      <c r="E27" s="8"/>
      <c r="F27" s="86"/>
      <c r="G27" s="8"/>
      <c r="H27" s="145"/>
    </row>
    <row r="28" spans="1:8" ht="17.25" customHeight="1" x14ac:dyDescent="0.25">
      <c r="A28" s="154"/>
      <c r="B28" s="145"/>
      <c r="C28" s="157"/>
      <c r="D28" s="8"/>
      <c r="E28" s="8"/>
      <c r="F28" s="9"/>
      <c r="G28" s="145"/>
      <c r="H28" s="145"/>
    </row>
    <row r="29" spans="1:8" x14ac:dyDescent="0.25">
      <c r="A29" s="145"/>
      <c r="B29" s="145"/>
      <c r="C29" s="158" t="s">
        <v>61</v>
      </c>
      <c r="D29" s="8"/>
      <c r="E29" s="8"/>
      <c r="F29" s="9"/>
      <c r="G29" s="145"/>
      <c r="H29" s="145"/>
    </row>
    <row r="30" spans="1:8" x14ac:dyDescent="0.25">
      <c r="A30" s="145"/>
      <c r="B30" s="145"/>
      <c r="C30" s="8"/>
      <c r="D30" s="8"/>
      <c r="E30" s="8"/>
      <c r="F30" s="9"/>
      <c r="G30" s="145"/>
      <c r="H30" s="145"/>
    </row>
    <row r="31" spans="1:8" x14ac:dyDescent="0.25">
      <c r="A31" s="145"/>
      <c r="B31" s="145"/>
      <c r="C31" s="207" t="s">
        <v>87</v>
      </c>
      <c r="D31" s="230"/>
      <c r="E31" s="230"/>
      <c r="F31" s="230"/>
      <c r="G31" s="145"/>
      <c r="H31" s="145"/>
    </row>
    <row r="32" spans="1:8" ht="39.75" customHeight="1" x14ac:dyDescent="0.25">
      <c r="A32" s="145"/>
      <c r="B32" s="159"/>
      <c r="C32" s="232"/>
      <c r="D32" s="233"/>
      <c r="E32" s="233"/>
      <c r="F32" s="233"/>
      <c r="G32" s="159"/>
      <c r="H32" s="159"/>
    </row>
    <row r="33" spans="1:8" x14ac:dyDescent="0.25">
      <c r="A33" s="160" t="s">
        <v>49</v>
      </c>
      <c r="B33" s="161" t="s">
        <v>50</v>
      </c>
      <c r="C33" s="162"/>
      <c r="D33" s="163" t="s">
        <v>51</v>
      </c>
      <c r="E33" s="164" t="s">
        <v>52</v>
      </c>
      <c r="F33" s="234" t="s">
        <v>53</v>
      </c>
      <c r="G33" s="235"/>
      <c r="H33" s="160" t="s">
        <v>54</v>
      </c>
    </row>
    <row r="34" spans="1:8" x14ac:dyDescent="0.25">
      <c r="A34" s="161" t="s">
        <v>55</v>
      </c>
      <c r="B34" s="87" t="s">
        <v>56</v>
      </c>
      <c r="C34" s="144"/>
      <c r="D34" s="60" t="s">
        <v>57</v>
      </c>
      <c r="E34" s="135"/>
      <c r="F34" s="85" t="s">
        <v>58</v>
      </c>
      <c r="G34" s="8"/>
      <c r="H34" s="135"/>
    </row>
    <row r="35" spans="1:8" x14ac:dyDescent="0.25">
      <c r="A35" s="145"/>
      <c r="B35" s="8"/>
      <c r="C35" s="159"/>
      <c r="D35" s="140"/>
      <c r="E35" s="139"/>
      <c r="F35" s="236" t="s">
        <v>59</v>
      </c>
      <c r="G35" s="237"/>
      <c r="H35" s="165" t="str">
        <f>'INVOICE  '!F12</f>
        <v>JAN. 16, 2017</v>
      </c>
    </row>
    <row r="36" spans="1:8" x14ac:dyDescent="0.25">
      <c r="A36" s="161" t="s">
        <v>48</v>
      </c>
      <c r="B36" s="87" t="s">
        <v>60</v>
      </c>
      <c r="C36" s="134"/>
      <c r="D36" s="134"/>
      <c r="E36" s="134"/>
      <c r="F36" s="137"/>
      <c r="G36" s="9"/>
      <c r="H36" s="86"/>
    </row>
    <row r="37" spans="1:8" x14ac:dyDescent="0.25">
      <c r="A37" s="159"/>
      <c r="B37" s="138"/>
      <c r="C37" s="138"/>
      <c r="D37" s="138"/>
      <c r="E37" s="138"/>
      <c r="F37" s="140"/>
      <c r="G37" s="138"/>
      <c r="H37" s="139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</sheetData>
  <mergeCells count="10">
    <mergeCell ref="A19:A20"/>
    <mergeCell ref="B19:B20"/>
    <mergeCell ref="G19:G20"/>
    <mergeCell ref="H19:H20"/>
    <mergeCell ref="C19:F20"/>
    <mergeCell ref="C21:F22"/>
    <mergeCell ref="C31:F32"/>
    <mergeCell ref="F33:G33"/>
    <mergeCell ref="F35:G35"/>
    <mergeCell ref="E4:H4"/>
  </mergeCells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  </vt:lpstr>
      <vt:lpstr>PACKING </vt:lpstr>
      <vt:lpstr>BILL OF EXC.</vt:lpstr>
      <vt:lpstr>BILL OF LAD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1</cp:lastModifiedBy>
  <cp:lastPrinted>2017-01-13T09:15:44Z</cp:lastPrinted>
  <dcterms:created xsi:type="dcterms:W3CDTF">2013-01-03T05:44:32Z</dcterms:created>
  <dcterms:modified xsi:type="dcterms:W3CDTF">2017-01-14T03:44:54Z</dcterms:modified>
</cp:coreProperties>
</file>