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90" windowWidth="15150" windowHeight="8700" tabRatio="897" activeTab="12"/>
  </bookViews>
  <sheets>
    <sheet name="L - 01" sheetId="16" r:id="rId1"/>
    <sheet name="L - 02" sheetId="20" r:id="rId2"/>
    <sheet name="L - 03" sheetId="22" r:id="rId3"/>
    <sheet name="L - 04" sheetId="24" r:id="rId4"/>
    <sheet name="L - 05" sheetId="26" r:id="rId5"/>
    <sheet name="L - 06" sheetId="28" r:id="rId6"/>
    <sheet name="L - 07" sheetId="30" r:id="rId7"/>
    <sheet name="L - 08" sheetId="32" r:id="rId8"/>
    <sheet name="L - 09" sheetId="34" r:id="rId9"/>
    <sheet name="L - 10" sheetId="36" r:id="rId10"/>
    <sheet name="L - 11" sheetId="38" r:id="rId11"/>
    <sheet name="L - 12" sheetId="40" r:id="rId12"/>
    <sheet name="TH" sheetId="15" r:id="rId13"/>
  </sheets>
  <externalReferences>
    <externalReference r:id="rId14"/>
  </externalReferences>
  <definedNames>
    <definedName name="____a1" hidden="1">{"'Sheet1'!$L$16"}</definedName>
    <definedName name="_a1" localSheetId="0" hidden="1">{"'Sheet1'!$L$16"}</definedName>
    <definedName name="_a1" localSheetId="1" hidden="1">{"'Sheet1'!$L$16"}</definedName>
    <definedName name="_a1" localSheetId="2" hidden="1">{"'Sheet1'!$L$16"}</definedName>
    <definedName name="_a1" localSheetId="3" hidden="1">{"'Sheet1'!$L$16"}</definedName>
    <definedName name="_a1" localSheetId="4" hidden="1">{"'Sheet1'!$L$16"}</definedName>
    <definedName name="_a1" localSheetId="5" hidden="1">{"'Sheet1'!$L$16"}</definedName>
    <definedName name="_a1" localSheetId="6" hidden="1">{"'Sheet1'!$L$16"}</definedName>
    <definedName name="_a1" localSheetId="7" hidden="1">{"'Sheet1'!$L$16"}</definedName>
    <definedName name="_a1" localSheetId="8" hidden="1">{"'Sheet1'!$L$16"}</definedName>
    <definedName name="_a1" localSheetId="9" hidden="1">{"'Sheet1'!$L$16"}</definedName>
    <definedName name="_a1" localSheetId="10" hidden="1">{"'Sheet1'!$L$16"}</definedName>
    <definedName name="_a1" localSheetId="11" hidden="1">{"'Sheet1'!$L$16"}</definedName>
    <definedName name="_a1" localSheetId="12" hidden="1">{"'Sheet1'!$L$16"}</definedName>
    <definedName name="_a1" hidden="1">{"'Sheet1'!$L$16"}</definedName>
    <definedName name="_Fill" hidden="1">#REF!</definedName>
    <definedName name="_xlnm._FilterDatabase" localSheetId="0" hidden="1">'L - 01'!$A$8:$AE$10</definedName>
    <definedName name="_xlnm._FilterDatabase" localSheetId="1" hidden="1">'L - 02'!$A$8:$AE$10</definedName>
    <definedName name="_xlnm._FilterDatabase" localSheetId="2" hidden="1">'L - 03'!$A$8:$AE$10</definedName>
    <definedName name="_xlnm._FilterDatabase" localSheetId="3" hidden="1">'L - 04'!$A$8:$AE$10</definedName>
    <definedName name="_xlnm._FilterDatabase" localSheetId="4" hidden="1">'L - 05'!$A$8:$AE$10</definedName>
    <definedName name="_xlnm._FilterDatabase" localSheetId="5" hidden="1">'L - 06'!$A$8:$AE$10</definedName>
    <definedName name="_xlnm._FilterDatabase" localSheetId="6" hidden="1">'L - 07'!$A$8:$AE$10</definedName>
    <definedName name="_xlnm._FilterDatabase" localSheetId="7" hidden="1">'L - 08'!$A$8:$AE$10</definedName>
    <definedName name="_xlnm._FilterDatabase" localSheetId="8" hidden="1">'L - 09'!$A$8:$AE$10</definedName>
    <definedName name="_xlnm._FilterDatabase" localSheetId="9" hidden="1">'L - 10'!$A$8:$AE$10</definedName>
    <definedName name="_xlnm._FilterDatabase" localSheetId="10" hidden="1">'L - 11'!$A$8:$AE$10</definedName>
    <definedName name="_xlnm._FilterDatabase" localSheetId="11" hidden="1">'L - 12'!$A$8:$AE$10</definedName>
    <definedName name="_xlnm._FilterDatabase" localSheetId="12" hidden="1">TH!$A$10:$AA$62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0" hidden="1">{#N/A,#N/A,FALSE,"Chi tiÆt"}</definedName>
    <definedName name="dh" localSheetId="1" hidden="1">{#N/A,#N/A,FALSE,"Chi tiÆt"}</definedName>
    <definedName name="dh" localSheetId="2" hidden="1">{#N/A,#N/A,FALSE,"Chi tiÆt"}</definedName>
    <definedName name="dh" localSheetId="3" hidden="1">{#N/A,#N/A,FALSE,"Chi tiÆt"}</definedName>
    <definedName name="dh" localSheetId="4" hidden="1">{#N/A,#N/A,FALSE,"Chi tiÆt"}</definedName>
    <definedName name="dh" localSheetId="5" hidden="1">{#N/A,#N/A,FALSE,"Chi tiÆt"}</definedName>
    <definedName name="dh" localSheetId="6" hidden="1">{#N/A,#N/A,FALSE,"Chi tiÆt"}</definedName>
    <definedName name="dh" localSheetId="7" hidden="1">{#N/A,#N/A,FALSE,"Chi tiÆt"}</definedName>
    <definedName name="dh" localSheetId="8" hidden="1">{#N/A,#N/A,FALSE,"Chi tiÆt"}</definedName>
    <definedName name="dh" localSheetId="9" hidden="1">{#N/A,#N/A,FALSE,"Chi tiÆt"}</definedName>
    <definedName name="dh" localSheetId="10" hidden="1">{#N/A,#N/A,FALSE,"Chi tiÆt"}</definedName>
    <definedName name="dh" localSheetId="11" hidden="1">{#N/A,#N/A,FALSE,"Chi tiÆt"}</definedName>
    <definedName name="dh" localSheetId="12" hidden="1">{#N/A,#N/A,FALSE,"Chi tiÆt"}</definedName>
    <definedName name="dh" hidden="1">{#N/A,#N/A,FALSE,"Chi tiÆt"}</definedName>
    <definedName name="DS">TH!$B$11:$Y$67</definedName>
    <definedName name="GFSAH" localSheetId="0" hidden="1">{"'Sheet1'!$L$16"}</definedName>
    <definedName name="GFSAH" localSheetId="1" hidden="1">{"'Sheet1'!$L$16"}</definedName>
    <definedName name="GFSAH" localSheetId="2" hidden="1">{"'Sheet1'!$L$16"}</definedName>
    <definedName name="GFSAH" localSheetId="3" hidden="1">{"'Sheet1'!$L$16"}</definedName>
    <definedName name="GFSAH" localSheetId="4" hidden="1">{"'Sheet1'!$L$16"}</definedName>
    <definedName name="GFSAH" localSheetId="5" hidden="1">{"'Sheet1'!$L$16"}</definedName>
    <definedName name="GFSAH" localSheetId="6" hidden="1">{"'Sheet1'!$L$16"}</definedName>
    <definedName name="GFSAH" localSheetId="7" hidden="1">{"'Sheet1'!$L$16"}</definedName>
    <definedName name="GFSAH" localSheetId="8" hidden="1">{"'Sheet1'!$L$16"}</definedName>
    <definedName name="GFSAH" localSheetId="9" hidden="1">{"'Sheet1'!$L$16"}</definedName>
    <definedName name="GFSAH" localSheetId="10" hidden="1">{"'Sheet1'!$L$16"}</definedName>
    <definedName name="GFSAH" localSheetId="11" hidden="1">{"'Sheet1'!$L$16"}</definedName>
    <definedName name="GFSAH" localSheetId="12" hidden="1">{"'Sheet1'!$L$16"}</definedName>
    <definedName name="GFSAH" hidden="1">{"'Sheet1'!$L$16"}</definedName>
    <definedName name="GJFXJXJ" localSheetId="0" hidden="1">{#N/A,#N/A,FALSE,"Chi tiÆt"}</definedName>
    <definedName name="GJFXJXJ" localSheetId="1" hidden="1">{#N/A,#N/A,FALSE,"Chi tiÆt"}</definedName>
    <definedName name="GJFXJXJ" localSheetId="2" hidden="1">{#N/A,#N/A,FALSE,"Chi tiÆt"}</definedName>
    <definedName name="GJFXJXJ" localSheetId="3" hidden="1">{#N/A,#N/A,FALSE,"Chi tiÆt"}</definedName>
    <definedName name="GJFXJXJ" localSheetId="4" hidden="1">{#N/A,#N/A,FALSE,"Chi tiÆt"}</definedName>
    <definedName name="GJFXJXJ" localSheetId="5" hidden="1">{#N/A,#N/A,FALSE,"Chi tiÆt"}</definedName>
    <definedName name="GJFXJXJ" localSheetId="6" hidden="1">{#N/A,#N/A,FALSE,"Chi tiÆt"}</definedName>
    <definedName name="GJFXJXJ" localSheetId="7" hidden="1">{#N/A,#N/A,FALSE,"Chi tiÆt"}</definedName>
    <definedName name="GJFXJXJ" localSheetId="8" hidden="1">{#N/A,#N/A,FALSE,"Chi tiÆt"}</definedName>
    <definedName name="GJFXJXJ" localSheetId="9" hidden="1">{#N/A,#N/A,FALSE,"Chi tiÆt"}</definedName>
    <definedName name="GJFXJXJ" localSheetId="10" hidden="1">{#N/A,#N/A,FALSE,"Chi tiÆt"}</definedName>
    <definedName name="GJFXJXJ" localSheetId="11" hidden="1">{#N/A,#N/A,FALSE,"Chi tiÆt"}</definedName>
    <definedName name="GJFXJXJ" localSheetId="12" hidden="1">{#N/A,#N/A,FALSE,"Chi tiÆt"}</definedName>
    <definedName name="GJFXJXJ" hidden="1">{#N/A,#N/A,FALSE,"Chi tiÆt"}</definedName>
    <definedName name="h" localSheetId="0" hidden="1">{"'Sheet1'!$L$16"}</definedName>
    <definedName name="h" localSheetId="1" hidden="1">{"'Sheet1'!$L$16"}</definedName>
    <definedName name="h" localSheetId="2" hidden="1">{"'Sheet1'!$L$16"}</definedName>
    <definedName name="h" localSheetId="3" hidden="1">{"'Sheet1'!$L$16"}</definedName>
    <definedName name="h" localSheetId="4" hidden="1">{"'Sheet1'!$L$16"}</definedName>
    <definedName name="h" localSheetId="5" hidden="1">{"'Sheet1'!$L$16"}</definedName>
    <definedName name="h" localSheetId="6" hidden="1">{"'Sheet1'!$L$16"}</definedName>
    <definedName name="h" localSheetId="7" hidden="1">{"'Sheet1'!$L$16"}</definedName>
    <definedName name="h" localSheetId="8" hidden="1">{"'Sheet1'!$L$16"}</definedName>
    <definedName name="h" localSheetId="9" hidden="1">{"'Sheet1'!$L$16"}</definedName>
    <definedName name="h" localSheetId="10" hidden="1">{"'Sheet1'!$L$16"}</definedName>
    <definedName name="h" localSheetId="11" hidden="1">{"'Sheet1'!$L$16"}</definedName>
    <definedName name="h" localSheetId="12" hidden="1">{"'Sheet1'!$L$16"}</definedName>
    <definedName name="h" hidden="1">{"'Sheet1'!$L$16"}</definedName>
    <definedName name="hsgdkhog" localSheetId="0" hidden="1">{#N/A,#N/A,FALSE,"Chi tiÆt"}</definedName>
    <definedName name="hsgdkhog" localSheetId="1" hidden="1">{#N/A,#N/A,FALSE,"Chi tiÆt"}</definedName>
    <definedName name="hsgdkhog" localSheetId="2" hidden="1">{#N/A,#N/A,FALSE,"Chi tiÆt"}</definedName>
    <definedName name="hsgdkhog" localSheetId="3" hidden="1">{#N/A,#N/A,FALSE,"Chi tiÆt"}</definedName>
    <definedName name="hsgdkhog" localSheetId="4" hidden="1">{#N/A,#N/A,FALSE,"Chi tiÆt"}</definedName>
    <definedName name="hsgdkhog" localSheetId="5" hidden="1">{#N/A,#N/A,FALSE,"Chi tiÆt"}</definedName>
    <definedName name="hsgdkhog" localSheetId="6" hidden="1">{#N/A,#N/A,FALSE,"Chi tiÆt"}</definedName>
    <definedName name="hsgdkhog" localSheetId="7" hidden="1">{#N/A,#N/A,FALSE,"Chi tiÆt"}</definedName>
    <definedName name="hsgdkhog" localSheetId="8" hidden="1">{#N/A,#N/A,FALSE,"Chi tiÆt"}</definedName>
    <definedName name="hsgdkhog" localSheetId="9" hidden="1">{#N/A,#N/A,FALSE,"Chi tiÆt"}</definedName>
    <definedName name="hsgdkhog" localSheetId="10" hidden="1">{#N/A,#N/A,FALSE,"Chi tiÆt"}</definedName>
    <definedName name="hsgdkhog" localSheetId="11" hidden="1">{#N/A,#N/A,FALSE,"Chi tiÆt"}</definedName>
    <definedName name="hsgdkhog" localSheetId="12" hidden="1">{#N/A,#N/A,FALSE,"Chi tiÆt"}</definedName>
    <definedName name="hsgdkhog" hidden="1">{#N/A,#N/A,FALSE,"Chi tiÆt"}</definedName>
    <definedName name="HTML_CodePage" hidden="1">950</definedName>
    <definedName name="HTML_Control" localSheetId="0" hidden="1">{"'Sheet1'!$L$16"}</definedName>
    <definedName name="HTML_Control" localSheetId="1" hidden="1">{"'Sheet1'!$L$16"}</definedName>
    <definedName name="HTML_Control" localSheetId="2" hidden="1">{"'Sheet1'!$L$16"}</definedName>
    <definedName name="HTML_Control" localSheetId="3" hidden="1">{"'Sheet1'!$L$16"}</definedName>
    <definedName name="HTML_Control" localSheetId="4" hidden="1">{"'Sheet1'!$L$16"}</definedName>
    <definedName name="HTML_Control" localSheetId="5" hidden="1">{"'Sheet1'!$L$16"}</definedName>
    <definedName name="HTML_Control" localSheetId="6" hidden="1">{"'Sheet1'!$L$16"}</definedName>
    <definedName name="HTML_Control" localSheetId="7" hidden="1">{"'Sheet1'!$L$16"}</definedName>
    <definedName name="HTML_Control" localSheetId="8" hidden="1">{"'Sheet1'!$L$16"}</definedName>
    <definedName name="HTML_Control" localSheetId="9" hidden="1">{"'Sheet1'!$L$16"}</definedName>
    <definedName name="HTML_Control" localSheetId="10" hidden="1">{"'Sheet1'!$L$16"}</definedName>
    <definedName name="HTML_Control" localSheetId="11" hidden="1">{"'Sheet1'!$L$16"}</definedName>
    <definedName name="HTML_Control" localSheetId="1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localSheetId="1" hidden="1">{"'Sheet1'!$L$16"}</definedName>
    <definedName name="huy" localSheetId="2" hidden="1">{"'Sheet1'!$L$16"}</definedName>
    <definedName name="huy" localSheetId="3" hidden="1">{"'Sheet1'!$L$16"}</definedName>
    <definedName name="huy" localSheetId="4" hidden="1">{"'Sheet1'!$L$16"}</definedName>
    <definedName name="huy" localSheetId="5" hidden="1">{"'Sheet1'!$L$16"}</definedName>
    <definedName name="huy" localSheetId="6" hidden="1">{"'Sheet1'!$L$16"}</definedName>
    <definedName name="huy" localSheetId="7" hidden="1">{"'Sheet1'!$L$16"}</definedName>
    <definedName name="huy" localSheetId="8" hidden="1">{"'Sheet1'!$L$16"}</definedName>
    <definedName name="huy" localSheetId="9" hidden="1">{"'Sheet1'!$L$16"}</definedName>
    <definedName name="huy" localSheetId="10" hidden="1">{"'Sheet1'!$L$16"}</definedName>
    <definedName name="huy" localSheetId="11" hidden="1">{"'Sheet1'!$L$16"}</definedName>
    <definedName name="huy" localSheetId="12" hidden="1">{"'Sheet1'!$L$16"}</definedName>
    <definedName name="huy" hidden="1">{"'Sheet1'!$L$16"}</definedName>
    <definedName name="khkl" localSheetId="0" hidden="1">{"'Sheet1'!$L$16"}</definedName>
    <definedName name="khkl" localSheetId="1" hidden="1">{"'Sheet1'!$L$16"}</definedName>
    <definedName name="khkl" localSheetId="2" hidden="1">{"'Sheet1'!$L$16"}</definedName>
    <definedName name="khkl" localSheetId="3" hidden="1">{"'Sheet1'!$L$16"}</definedName>
    <definedName name="khkl" localSheetId="4" hidden="1">{"'Sheet1'!$L$16"}</definedName>
    <definedName name="khkl" localSheetId="5" hidden="1">{"'Sheet1'!$L$16"}</definedName>
    <definedName name="khkl" localSheetId="6" hidden="1">{"'Sheet1'!$L$16"}</definedName>
    <definedName name="khkl" localSheetId="7" hidden="1">{"'Sheet1'!$L$16"}</definedName>
    <definedName name="khkl" localSheetId="8" hidden="1">{"'Sheet1'!$L$16"}</definedName>
    <definedName name="khkl" localSheetId="9" hidden="1">{"'Sheet1'!$L$16"}</definedName>
    <definedName name="khkl" localSheetId="10" hidden="1">{"'Sheet1'!$L$16"}</definedName>
    <definedName name="khkl" localSheetId="11" hidden="1">{"'Sheet1'!$L$16"}</definedName>
    <definedName name="khkl" localSheetId="12" hidden="1">{"'Sheet1'!$L$16"}</definedName>
    <definedName name="khkl" hidden="1">{"'Sheet1'!$L$16"}</definedName>
    <definedName name="kjjh" localSheetId="0" hidden="1">{"'Sheet1'!$L$16"}</definedName>
    <definedName name="kjjh" localSheetId="1" hidden="1">{"'Sheet1'!$L$16"}</definedName>
    <definedName name="kjjh" localSheetId="2" hidden="1">{"'Sheet1'!$L$16"}</definedName>
    <definedName name="kjjh" localSheetId="3" hidden="1">{"'Sheet1'!$L$16"}</definedName>
    <definedName name="kjjh" localSheetId="4" hidden="1">{"'Sheet1'!$L$16"}</definedName>
    <definedName name="kjjh" localSheetId="5" hidden="1">{"'Sheet1'!$L$16"}</definedName>
    <definedName name="kjjh" localSheetId="6" hidden="1">{"'Sheet1'!$L$16"}</definedName>
    <definedName name="kjjh" localSheetId="7" hidden="1">{"'Sheet1'!$L$16"}</definedName>
    <definedName name="kjjh" localSheetId="8" hidden="1">{"'Sheet1'!$L$16"}</definedName>
    <definedName name="kjjh" localSheetId="9" hidden="1">{"'Sheet1'!$L$16"}</definedName>
    <definedName name="kjjh" localSheetId="10" hidden="1">{"'Sheet1'!$L$16"}</definedName>
    <definedName name="kjjh" localSheetId="11" hidden="1">{"'Sheet1'!$L$16"}</definedName>
    <definedName name="kjjh" localSheetId="12" hidden="1">{"'Sheet1'!$L$16"}</definedName>
    <definedName name="kjjh" hidden="1">{"'Sheet1'!$L$16"}</definedName>
    <definedName name="KTLDLAN3" localSheetId="0" hidden="1">{"'Sheet1'!$L$16"}</definedName>
    <definedName name="KTLDLAN3" localSheetId="1" hidden="1">{"'Sheet1'!$L$16"}</definedName>
    <definedName name="KTLDLAN3" localSheetId="2" hidden="1">{"'Sheet1'!$L$16"}</definedName>
    <definedName name="KTLDLAN3" localSheetId="3" hidden="1">{"'Sheet1'!$L$16"}</definedName>
    <definedName name="KTLDLAN3" localSheetId="4" hidden="1">{"'Sheet1'!$L$16"}</definedName>
    <definedName name="KTLDLAN3" localSheetId="5" hidden="1">{"'Sheet1'!$L$16"}</definedName>
    <definedName name="KTLDLAN3" localSheetId="6" hidden="1">{"'Sheet1'!$L$16"}</definedName>
    <definedName name="KTLDLAN3" localSheetId="7" hidden="1">{"'Sheet1'!$L$16"}</definedName>
    <definedName name="KTLDLAN3" localSheetId="8" hidden="1">{"'Sheet1'!$L$16"}</definedName>
    <definedName name="KTLDLAN3" localSheetId="9" hidden="1">{"'Sheet1'!$L$16"}</definedName>
    <definedName name="KTLDLAN3" localSheetId="10" hidden="1">{"'Sheet1'!$L$16"}</definedName>
    <definedName name="KTLDLAN3" localSheetId="11" hidden="1">{"'Sheet1'!$L$16"}</definedName>
    <definedName name="KTLDLAN3" localSheetId="12" hidden="1">{"'Sheet1'!$L$16"}</definedName>
    <definedName name="KTLDLAN3" hidden="1">{"'Sheet1'!$L$16"}</definedName>
    <definedName name="_xlnm.Print_Area" localSheetId="0">'L - 01'!$A$1:$T$202</definedName>
    <definedName name="_xlnm.Print_Area" localSheetId="1">'L - 02'!$A$1:$T$170</definedName>
    <definedName name="_xlnm.Print_Area" localSheetId="2">'L - 03'!$A$1:$T$172</definedName>
    <definedName name="_xlnm.Print_Area" localSheetId="3">'L - 04'!$A$1:$T$174</definedName>
    <definedName name="_xlnm.Print_Area" localSheetId="4">'L - 05'!$A$1:$T$168</definedName>
    <definedName name="_xlnm.Print_Area" localSheetId="5">'L - 06'!$A$1:$T$164</definedName>
    <definedName name="_xlnm.Print_Area" localSheetId="6">'L - 07'!$A$1:$T$171</definedName>
    <definedName name="_xlnm.Print_Area" localSheetId="7">'L - 08'!$A$1:$T$167</definedName>
    <definedName name="_xlnm.Print_Area" localSheetId="8">'L - 09'!$A$1:$T$169</definedName>
    <definedName name="_xlnm.Print_Area" localSheetId="9">'L - 10'!$A$1:$T$165</definedName>
    <definedName name="_xlnm.Print_Area" localSheetId="10">'L - 11'!$A$1:$T$164</definedName>
    <definedName name="_xlnm.Print_Area" localSheetId="11">'L - 12'!$A$1:$T$166</definedName>
    <definedName name="_xlnm.Print_Area" localSheetId="12">TH!$A$8:$Y$62</definedName>
    <definedName name="ưer" localSheetId="0" hidden="1">{"'Sheet1'!$L$16"}</definedName>
    <definedName name="ưer" localSheetId="1" hidden="1">{"'Sheet1'!$L$16"}</definedName>
    <definedName name="ưer" localSheetId="2" hidden="1">{"'Sheet1'!$L$16"}</definedName>
    <definedName name="ưer" localSheetId="3" hidden="1">{"'Sheet1'!$L$16"}</definedName>
    <definedName name="ưer" localSheetId="4" hidden="1">{"'Sheet1'!$L$16"}</definedName>
    <definedName name="ưer" localSheetId="5" hidden="1">{"'Sheet1'!$L$16"}</definedName>
    <definedName name="ưer" localSheetId="6" hidden="1">{"'Sheet1'!$L$16"}</definedName>
    <definedName name="ưer" localSheetId="7" hidden="1">{"'Sheet1'!$L$16"}</definedName>
    <definedName name="ưer" localSheetId="8" hidden="1">{"'Sheet1'!$L$16"}</definedName>
    <definedName name="ưer" localSheetId="9" hidden="1">{"'Sheet1'!$L$16"}</definedName>
    <definedName name="ưer" localSheetId="10" hidden="1">{"'Sheet1'!$L$16"}</definedName>
    <definedName name="ưer" localSheetId="11" hidden="1">{"'Sheet1'!$L$16"}</definedName>
    <definedName name="ưer" localSheetId="12" hidden="1">{"'Sheet1'!$L$16"}</definedName>
    <definedName name="ưer" hidden="1">{"'Sheet1'!$L$16"}</definedName>
    <definedName name="UU" localSheetId="0" hidden="1">{"'Sheet1'!$L$16"}</definedName>
    <definedName name="UU" localSheetId="1" hidden="1">{"'Sheet1'!$L$16"}</definedName>
    <definedName name="UU" localSheetId="2" hidden="1">{"'Sheet1'!$L$16"}</definedName>
    <definedName name="UU" localSheetId="3" hidden="1">{"'Sheet1'!$L$16"}</definedName>
    <definedName name="UU" localSheetId="4" hidden="1">{"'Sheet1'!$L$16"}</definedName>
    <definedName name="UU" localSheetId="5" hidden="1">{"'Sheet1'!$L$16"}</definedName>
    <definedName name="UU" localSheetId="6" hidden="1">{"'Sheet1'!$L$16"}</definedName>
    <definedName name="UU" localSheetId="7" hidden="1">{"'Sheet1'!$L$16"}</definedName>
    <definedName name="UU" localSheetId="8" hidden="1">{"'Sheet1'!$L$16"}</definedName>
    <definedName name="UU" localSheetId="9" hidden="1">{"'Sheet1'!$L$16"}</definedName>
    <definedName name="UU" localSheetId="10" hidden="1">{"'Sheet1'!$L$16"}</definedName>
    <definedName name="UU" localSheetId="11" hidden="1">{"'Sheet1'!$L$16"}</definedName>
    <definedName name="UU" localSheetId="12" hidden="1">{"'Sheet1'!$L$16"}</definedName>
    <definedName name="UU" hidden="1">{"'Sheet1'!$L$16"}</definedName>
    <definedName name="wrn.chi._.tiÆt." localSheetId="0" hidden="1">{#N/A,#N/A,FALSE,"Chi tiÆt"}</definedName>
    <definedName name="wrn.chi._.tiÆt." localSheetId="1" hidden="1">{#N/A,#N/A,FALSE,"Chi tiÆt"}</definedName>
    <definedName name="wrn.chi._.tiÆt." localSheetId="2" hidden="1">{#N/A,#N/A,FALSE,"Chi tiÆt"}</definedName>
    <definedName name="wrn.chi._.tiÆt." localSheetId="3" hidden="1">{#N/A,#N/A,FALSE,"Chi tiÆt"}</definedName>
    <definedName name="wrn.chi._.tiÆt." localSheetId="4" hidden="1">{#N/A,#N/A,FALSE,"Chi tiÆt"}</definedName>
    <definedName name="wrn.chi._.tiÆt." localSheetId="5" hidden="1">{#N/A,#N/A,FALSE,"Chi tiÆt"}</definedName>
    <definedName name="wrn.chi._.tiÆt." localSheetId="6" hidden="1">{#N/A,#N/A,FALSE,"Chi tiÆt"}</definedName>
    <definedName name="wrn.chi._.tiÆt." localSheetId="7" hidden="1">{#N/A,#N/A,FALSE,"Chi tiÆt"}</definedName>
    <definedName name="wrn.chi._.tiÆt." localSheetId="8" hidden="1">{#N/A,#N/A,FALSE,"Chi tiÆt"}</definedName>
    <definedName name="wrn.chi._.tiÆt." localSheetId="9" hidden="1">{#N/A,#N/A,FALSE,"Chi tiÆt"}</definedName>
    <definedName name="wrn.chi._.tiÆt." localSheetId="10" hidden="1">{#N/A,#N/A,FALSE,"Chi tiÆt"}</definedName>
    <definedName name="wrn.chi._.tiÆt." localSheetId="11" hidden="1">{#N/A,#N/A,FALSE,"Chi tiÆt"}</definedName>
    <definedName name="wrn.chi._.tiÆt." localSheetId="12" hidden="1">{#N/A,#N/A,FALSE,"Chi tiÆt"}</definedName>
    <definedName name="wrn.chi._.tiÆt." hidden="1">{#N/A,#N/A,FALSE,"Chi tiÆt"}</definedName>
  </definedNames>
  <calcPr calcId="124519"/>
</workbook>
</file>

<file path=xl/calcChain.xml><?xml version="1.0" encoding="utf-8"?>
<calcChain xmlns="http://schemas.openxmlformats.org/spreadsheetml/2006/main">
  <c r="V12" i="15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11"/>
  <c r="X58"/>
  <c r="X59"/>
  <c r="X60"/>
  <c r="X61"/>
  <c r="X62"/>
  <c r="X57"/>
  <c r="X56"/>
  <c r="X53"/>
  <c r="X54"/>
  <c r="X55"/>
  <c r="X52"/>
  <c r="X51"/>
  <c r="X50"/>
  <c r="X49"/>
  <c r="X48"/>
  <c r="X47"/>
  <c r="X46"/>
  <c r="X45"/>
  <c r="X39"/>
  <c r="X40"/>
  <c r="X41"/>
  <c r="X42"/>
  <c r="X43"/>
  <c r="X44"/>
  <c r="X38"/>
  <c r="X37"/>
  <c r="X36"/>
  <c r="X32"/>
  <c r="X33"/>
  <c r="X34"/>
  <c r="X35"/>
  <c r="X31"/>
  <c r="X30"/>
  <c r="X26"/>
  <c r="X27"/>
  <c r="X28"/>
  <c r="X29"/>
  <c r="X25"/>
  <c r="X24"/>
  <c r="X23"/>
  <c r="X22"/>
  <c r="X17"/>
  <c r="X18"/>
  <c r="X19"/>
  <c r="X20"/>
  <c r="X21"/>
  <c r="X16"/>
  <c r="X15"/>
  <c r="X14"/>
  <c r="X13"/>
  <c r="X12"/>
  <c r="X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11"/>
  <c r="S65"/>
  <c r="S66" a="1"/>
  <c r="S66" s="1"/>
  <c r="R65"/>
  <c r="T65"/>
  <c r="U65"/>
  <c r="A24" l="1"/>
  <c r="M120"/>
  <c r="N148" s="1"/>
  <c r="M121"/>
  <c r="N150" s="1"/>
  <c r="M122"/>
  <c r="N152" s="1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92"/>
  <c r="A23"/>
  <c r="A51"/>
  <c r="J66" a="1"/>
  <c r="J66" s="1"/>
  <c r="A21"/>
  <c r="A22"/>
  <c r="N94" l="1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138"/>
  <c r="N140"/>
  <c r="N142"/>
  <c r="N144"/>
  <c r="N146"/>
  <c r="N92"/>
  <c r="A50"/>
  <c r="A15"/>
  <c r="A58"/>
  <c r="A59"/>
  <c r="A60"/>
  <c r="A61"/>
  <c r="A62"/>
  <c r="A49"/>
  <c r="A48"/>
  <c r="A47"/>
  <c r="A46"/>
  <c r="E65" l="1"/>
  <c r="A12"/>
  <c r="A13"/>
  <c r="A14"/>
  <c r="A16"/>
  <c r="A17"/>
  <c r="A18"/>
  <c r="A19"/>
  <c r="A20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52"/>
  <c r="A53"/>
  <c r="A54"/>
  <c r="A55"/>
  <c r="A56"/>
  <c r="A57"/>
  <c r="A11"/>
  <c r="K66" l="1" a="1"/>
  <c r="K66" s="1"/>
  <c r="L66" a="1"/>
  <c r="L66" s="1"/>
  <c r="M66" a="1"/>
  <c r="M66" s="1"/>
  <c r="N66" a="1"/>
  <c r="N66" s="1"/>
  <c r="O66" a="1"/>
  <c r="O66" s="1"/>
  <c r="P66" a="1"/>
  <c r="P66" s="1"/>
  <c r="Q66" a="1"/>
  <c r="Q66" s="1"/>
  <c r="R66" a="1"/>
  <c r="R66" s="1"/>
  <c r="T66" a="1"/>
  <c r="T66" s="1"/>
  <c r="U66" a="1"/>
  <c r="U66" s="1"/>
  <c r="K65"/>
  <c r="L65"/>
  <c r="M65"/>
  <c r="N65"/>
  <c r="O65"/>
  <c r="P65"/>
  <c r="Q65"/>
  <c r="J65"/>
  <c r="F65"/>
  <c r="G65"/>
  <c r="H65"/>
  <c r="A3"/>
  <c r="A2"/>
  <c r="A1"/>
  <c r="A6"/>
</calcChain>
</file>

<file path=xl/sharedStrings.xml><?xml version="1.0" encoding="utf-8"?>
<sst xmlns="http://schemas.openxmlformats.org/spreadsheetml/2006/main" count="3091" uniqueCount="199">
  <si>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</si>
  <si>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</si>
  <si>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</si>
  <si>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</si>
  <si>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</si>
  <si>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</si>
  <si>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</si>
  <si>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</si>
  <si>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</si>
  <si>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</si>
  <si>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</si>
  <si>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</si>
  <si>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</si>
  <si>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</si>
  <si>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số giờ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</si>
  <si>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</si>
  <si>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</si>
  <si>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</si>
  <si>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</si>
  <si>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</si>
  <si>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</si>
  <si>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</si>
  <si>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</si>
  <si>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</si>
  <si>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</si>
  <si>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</si>
  <si>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</si>
  <si>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</si>
  <si>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</si>
  <si>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</si>
  <si>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</si>
  <si>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</si>
  <si>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</si>
  <si>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 xml:space="preserve">Tăng ca </t>
  </si>
  <si>
    <t>Long An, Ngày     tháng     năm 2012</t>
  </si>
  <si>
    <t>Lương căn bản</t>
  </si>
  <si>
    <t>Chuyên cần</t>
  </si>
  <si>
    <t>Cơm</t>
  </si>
  <si>
    <t>Ngày công
trong tháng</t>
  </si>
  <si>
    <t>Ngày công hành chính</t>
  </si>
  <si>
    <t>Người lập biểu</t>
  </si>
  <si>
    <t>BP: Quản lý Xưởng</t>
  </si>
  <si>
    <t>Số điện thoại: 072.3850606 - Fax: 072.3850608</t>
  </si>
  <si>
    <t>ALX001</t>
  </si>
  <si>
    <t>ALX002</t>
  </si>
  <si>
    <t>ALX003</t>
  </si>
  <si>
    <t>ALX004</t>
  </si>
  <si>
    <t>ALX005</t>
  </si>
  <si>
    <t>Mai Út Hiền</t>
  </si>
  <si>
    <t>Cơ Điện</t>
  </si>
  <si>
    <t>Nguyễn Thị Xuân Thảo</t>
  </si>
  <si>
    <t>KCS</t>
  </si>
  <si>
    <t>Võ Thị Út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</si>
  <si>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</si>
  <si>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</si>
  <si>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</si>
  <si>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</si>
  <si>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</si>
  <si>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</si>
  <si>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</si>
  <si>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</si>
  <si>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</si>
  <si>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LĐ- TL</t>
  </si>
  <si>
    <t>ALVP005</t>
  </si>
  <si>
    <t>ALVP006</t>
  </si>
  <si>
    <t>Lê Nguyễn Huy Cường</t>
  </si>
  <si>
    <t>XNK</t>
  </si>
  <si>
    <t>ALVP007</t>
  </si>
  <si>
    <t>Nguyễn Văn Bé Tư</t>
  </si>
  <si>
    <t>ALVP008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</si>
  <si>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</si>
  <si>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</si>
  <si>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</si>
  <si>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</si>
  <si>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</si>
  <si>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</si>
  <si>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</si>
  <si>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</si>
  <si>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</si>
  <si>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</si>
  <si>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</si>
  <si>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</si>
  <si>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</si>
  <si>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</si>
  <si>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</si>
  <si>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</si>
  <si>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</si>
  <si>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</si>
  <si>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</si>
  <si>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</si>
  <si>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</si>
  <si>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</si>
  <si>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</si>
  <si>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</si>
  <si>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</si>
  <si>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</si>
  <si>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</si>
  <si>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</si>
  <si>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</si>
  <si>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</si>
  <si>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</si>
  <si>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</si>
  <si>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</si>
  <si>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</si>
  <si>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</si>
  <si>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</si>
  <si>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</si>
  <si>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</si>
  <si>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</si>
  <si>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</si>
  <si>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</si>
  <si>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</si>
  <si>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</si>
  <si>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</si>
  <si>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</si>
  <si>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</si>
  <si>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</si>
  <si>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</si>
  <si>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</si>
  <si>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</si>
  <si>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</si>
  <si>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</si>
  <si>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</si>
  <si>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</si>
  <si>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</si>
  <si>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</si>
  <si>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</si>
  <si>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</si>
  <si>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BP: Thành phẩm &amp; Tiếp Nhận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</si>
  <si>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</si>
  <si>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</si>
  <si>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</si>
  <si>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</si>
  <si>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</si>
  <si>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</si>
  <si>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</si>
  <si>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</si>
  <si>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</si>
  <si>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</si>
  <si>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</si>
  <si>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</si>
  <si>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</si>
  <si>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</si>
  <si>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</si>
  <si>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</si>
  <si>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</si>
  <si>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</si>
  <si>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</si>
  <si>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</si>
  <si>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</si>
  <si>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Nguyễn Thị Thiết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</si>
  <si>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</si>
  <si>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</si>
  <si>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</si>
  <si>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</si>
  <si>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</si>
  <si>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</si>
  <si>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</si>
  <si>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</si>
  <si>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</si>
  <si>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</si>
  <si>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</si>
  <si>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</si>
  <si>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Nguyễn Trường Giang</t>
  </si>
  <si>
    <t>Dương Thanh Tuấn</t>
  </si>
  <si>
    <t>Phạm Thành Đô</t>
  </si>
  <si>
    <t>ALVP009</t>
  </si>
  <si>
    <t>Trần Văn Đoạn</t>
  </si>
  <si>
    <t>Sơn Pép</t>
  </si>
  <si>
    <t xml:space="preserve"> Lâm Thị Mộng Thường</t>
  </si>
  <si>
    <t>Nguyễn Thị Mỹ Phương</t>
  </si>
  <si>
    <t>Nguyễn Thiện Duyệt</t>
  </si>
  <si>
    <t>Công ty TNHH Hải sản An Lạc</t>
  </si>
  <si>
    <t>BẢNG THANH TOÁN LƯƠNG THÁNG 01 / 2015</t>
  </si>
  <si>
    <t>Địa chỉ: Lô A14, đường 4A, KCN Hải Sơn, Đức Hòa, Long An</t>
  </si>
  <si>
    <t>MST: 1100878093</t>
  </si>
  <si>
    <t>Long An, ngày  31   tháng   01   năm 2015</t>
  </si>
  <si>
    <t>BẢNG THANH TOÁN LƯƠNG THÁNG 02 / 2015</t>
  </si>
  <si>
    <t>Long An, ngày  28   tháng   02   năm 2015</t>
  </si>
  <si>
    <t>BẢNG THANH TOÁN LƯƠNG THÁNG 03 / 2015</t>
  </si>
  <si>
    <t>Long An, ngày  31   tháng   03   năm 2015</t>
  </si>
  <si>
    <t>BẢNG THANH TOÁN LƯƠNG THÁNG 04 / 2015</t>
  </si>
  <si>
    <t>Long An, ngày  30   tháng   04   năm 2015</t>
  </si>
  <si>
    <t>BẢNG THANH TOÁN LƯƠNG THÁNG 05 / 2015</t>
  </si>
  <si>
    <t>Long An, ngày  31   tháng   05   năm 2015</t>
  </si>
  <si>
    <t>BẢNG THANH TOÁN LƯƠNG THÁNG 06 / 2015</t>
  </si>
  <si>
    <t>Long An, ngày  30   tháng   06   năm 2015</t>
  </si>
  <si>
    <t>BẢNG THANH TOÁN LƯƠNG THÁNG 07 / 2015</t>
  </si>
  <si>
    <t>Long An, ngày  31   tháng   07   năm 2015</t>
  </si>
  <si>
    <t>BẢNG THANH TOÁN LƯƠNG THÁNG 08 / 2015</t>
  </si>
  <si>
    <t>Long An, ngày  31   tháng   08   năm 2015</t>
  </si>
  <si>
    <t>BẢNG THANH TOÁN LƯƠNG THÁNG 09 / 2015</t>
  </si>
  <si>
    <t>Long An, ngày  30   tháng   09   năm 2015</t>
  </si>
  <si>
    <t>BẢNG THANH TOÁN LƯƠNG THÁNG 10 / 2015</t>
  </si>
  <si>
    <t>Long An, ngày  31   tháng   10   năm 2015</t>
  </si>
  <si>
    <t>BẢNG THANH TOÁN LƯƠNG THÁNG 11 / 2015</t>
  </si>
  <si>
    <t>Long An, ngày  30   tháng   11   năm 2015</t>
  </si>
  <si>
    <t>BẢNG THANH TOÁN LƯƠNG THÁNG 12 / 2015</t>
  </si>
  <si>
    <t>Long An, ngày  31   tháng   12   năm 2015</t>
  </si>
</sst>
</file>

<file path=xl/styles.xml><?xml version="1.0" encoding="utf-8"?>
<styleSheet xmlns="http://schemas.openxmlformats.org/spreadsheetml/2006/main">
  <numFmts count="7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</numFmts>
  <fonts count="122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b/>
      <sz val="22"/>
      <color theme="0"/>
      <name val="Times New Roman"/>
      <family val="1"/>
    </font>
    <font>
      <b/>
      <sz val="8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8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316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0" applyNumberFormat="1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103" fillId="0" borderId="0" xfId="0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vertical="center"/>
    </xf>
    <xf numFmtId="0" fontId="103" fillId="0" borderId="0" xfId="0" applyFont="1" applyFill="1" applyBorder="1" applyAlignment="1">
      <alignment horizontal="center" vertical="center"/>
    </xf>
    <xf numFmtId="169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vertical="center" wrapText="1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98" fillId="26" borderId="0" xfId="0" applyFont="1" applyFill="1" applyAlignment="1">
      <alignment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98" fillId="0" borderId="0" xfId="0" applyFont="1" applyFill="1" applyBorder="1" applyAlignment="1">
      <alignment horizontal="center" vertical="center" wrapText="1"/>
    </xf>
    <xf numFmtId="169" fontId="98" fillId="0" borderId="0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4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4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0" fillId="0" borderId="0" xfId="0" applyFont="1" applyBorder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4" fillId="0" borderId="0" xfId="337" applyNumberFormat="1" applyFont="1" applyFill="1" applyBorder="1" applyAlignment="1">
      <alignment horizontal="center" vertical="center"/>
    </xf>
    <xf numFmtId="43" fontId="104" fillId="0" borderId="0" xfId="337" applyFont="1" applyFill="1" applyBorder="1" applyAlignment="1">
      <alignment horizontal="center" vertical="center"/>
    </xf>
    <xf numFmtId="0" fontId="109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Border="1" applyAlignment="1">
      <alignment vertical="center" wrapText="1"/>
    </xf>
    <xf numFmtId="43" fontId="98" fillId="0" borderId="0" xfId="337" applyFont="1" applyFill="1" applyAlignment="1">
      <alignment vertical="center" wrapText="1"/>
    </xf>
    <xf numFmtId="0" fontId="103" fillId="0" borderId="0" xfId="0" applyNumberFormat="1" applyFont="1" applyFill="1" applyAlignment="1">
      <alignment horizontal="left" vertical="center"/>
    </xf>
    <xf numFmtId="43" fontId="103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9" fontId="98" fillId="0" borderId="0" xfId="0" applyNumberFormat="1" applyFont="1" applyFill="1" applyBorder="1" applyAlignment="1">
      <alignment vertical="center" wrapText="1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0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0" fontId="111" fillId="0" borderId="26" xfId="0" applyFont="1" applyBorder="1" applyAlignment="1">
      <alignment vertical="center"/>
    </xf>
    <xf numFmtId="169" fontId="112" fillId="0" borderId="0" xfId="337" applyNumberFormat="1" applyFont="1"/>
    <xf numFmtId="0" fontId="112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0" fontId="98" fillId="0" borderId="0" xfId="420" applyFont="1" applyFill="1" applyAlignment="1">
      <alignment vertical="center"/>
    </xf>
    <xf numFmtId="0" fontId="100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0" fontId="104" fillId="0" borderId="0" xfId="420" applyFont="1" applyFill="1" applyBorder="1" applyAlignment="1">
      <alignment horizontal="center" vertical="center"/>
    </xf>
    <xf numFmtId="0" fontId="109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4" fillId="0" borderId="0" xfId="341" applyNumberFormat="1" applyFont="1" applyFill="1" applyBorder="1" applyAlignment="1">
      <alignment horizontal="center" vertical="center"/>
    </xf>
    <xf numFmtId="43" fontId="104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169" fontId="103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30" fillId="26" borderId="24" xfId="341" quotePrefix="1" applyNumberFormat="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2" fillId="0" borderId="0" xfId="0" applyFont="1" applyFill="1" applyAlignment="1">
      <alignment horizontal="center" vertical="center" wrapText="1"/>
    </xf>
    <xf numFmtId="0" fontId="104" fillId="0" borderId="0" xfId="0" applyFont="1" applyFill="1" applyBorder="1" applyAlignment="1">
      <alignment horizontal="center" vertical="center"/>
    </xf>
    <xf numFmtId="0" fontId="102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4" fillId="0" borderId="0" xfId="420" applyFont="1" applyFill="1" applyBorder="1" applyAlignment="1">
      <alignment horizontal="center" vertic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4" fillId="0" borderId="0" xfId="420" applyFont="1" applyFill="1" applyBorder="1" applyAlignment="1">
      <alignment horizontal="center" vertical="center"/>
    </xf>
    <xf numFmtId="0" fontId="104" fillId="0" borderId="0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169" fontId="102" fillId="0" borderId="0" xfId="0" applyNumberFormat="1" applyFont="1" applyFill="1" applyBorder="1" applyAlignment="1">
      <alignment horizontal="left" vertical="center"/>
    </xf>
    <xf numFmtId="0" fontId="30" fillId="0" borderId="29" xfId="0" applyFont="1" applyFill="1" applyBorder="1" applyAlignment="1">
      <alignment horizontal="center" vertical="center" wrapText="1"/>
    </xf>
    <xf numFmtId="0" fontId="30" fillId="0" borderId="29" xfId="0" applyFont="1" applyFill="1" applyBorder="1" applyAlignment="1">
      <alignment horizontal="left" vertical="center" wrapText="1"/>
    </xf>
    <xf numFmtId="169" fontId="30" fillId="0" borderId="29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3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4" fillId="0" borderId="0" xfId="0" applyFont="1" applyFill="1" applyBorder="1" applyAlignment="1">
      <alignment horizontal="center" vertical="center"/>
    </xf>
    <xf numFmtId="0" fontId="104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69" fontId="114" fillId="0" borderId="0" xfId="337" applyNumberFormat="1" applyFont="1" applyFill="1" applyBorder="1" applyAlignment="1">
      <alignment horizontal="center" vertical="center"/>
    </xf>
    <xf numFmtId="169" fontId="115" fillId="0" borderId="0" xfId="337" applyNumberFormat="1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13" fillId="0" borderId="2" xfId="0" applyFont="1" applyBorder="1" applyAlignment="1">
      <alignment horizontal="center" vertical="center" wrapText="1"/>
    </xf>
    <xf numFmtId="0" fontId="116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3" fillId="0" borderId="0" xfId="337" applyNumberFormat="1" applyFont="1"/>
    <xf numFmtId="0" fontId="113" fillId="0" borderId="0" xfId="0" applyFont="1"/>
    <xf numFmtId="0" fontId="113" fillId="0" borderId="2" xfId="0" applyFont="1" applyFill="1" applyBorder="1" applyAlignment="1">
      <alignment horizontal="left" vertical="center" wrapText="1"/>
    </xf>
    <xf numFmtId="0" fontId="116" fillId="0" borderId="2" xfId="0" applyFont="1" applyFill="1" applyBorder="1" applyAlignment="1">
      <alignment horizontal="left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9" xfId="0" applyFont="1" applyBorder="1" applyAlignment="1">
      <alignment horizontal="center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99" fillId="0" borderId="0" xfId="337" applyNumberFormat="1" applyFont="1" applyFill="1" applyBorder="1" applyAlignment="1">
      <alignment horizontal="center" vertic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0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4" fillId="0" borderId="0" xfId="420" applyFont="1" applyFill="1" applyBorder="1" applyAlignment="1">
      <alignment horizontal="center" vertical="center"/>
    </xf>
    <xf numFmtId="0" fontId="104" fillId="0" borderId="31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4" fillId="0" borderId="0" xfId="0" applyFont="1" applyFill="1" applyBorder="1" applyAlignment="1">
      <alignment horizontal="center" vertical="center"/>
    </xf>
    <xf numFmtId="0" fontId="104" fillId="0" borderId="31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0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0" fillId="0" borderId="13" xfId="0" applyFont="1" applyFill="1" applyBorder="1" applyAlignment="1">
      <alignment horizontal="center" vertical="center" wrapText="1"/>
    </xf>
    <xf numFmtId="0" fontId="100" fillId="0" borderId="8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05" fillId="0" borderId="0" xfId="0" applyFont="1" applyBorder="1" applyAlignment="1">
      <alignment horizontal="center" vertical="top"/>
    </xf>
    <xf numFmtId="0" fontId="106" fillId="0" borderId="0" xfId="0" applyFont="1" applyBorder="1" applyAlignment="1">
      <alignment horizontal="center" vertical="top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96" fillId="28" borderId="0" xfId="0" applyFont="1" applyFill="1"/>
    <xf numFmtId="0" fontId="110" fillId="28" borderId="0" xfId="0" applyFont="1" applyFill="1"/>
    <xf numFmtId="0" fontId="105" fillId="28" borderId="0" xfId="0" applyFont="1" applyFill="1" applyBorder="1" applyAlignment="1">
      <alignment horizontal="center" vertical="top"/>
    </xf>
    <xf numFmtId="0" fontId="106" fillId="28" borderId="0" xfId="0" applyFont="1" applyFill="1" applyBorder="1" applyAlignment="1">
      <alignment horizontal="center" vertical="top"/>
    </xf>
    <xf numFmtId="0" fontId="111" fillId="28" borderId="26" xfId="0" applyFont="1" applyFill="1" applyBorder="1" applyAlignment="1">
      <alignment vertical="center"/>
    </xf>
    <xf numFmtId="0" fontId="77" fillId="28" borderId="14" xfId="0" applyFont="1" applyFill="1" applyBorder="1" applyAlignment="1">
      <alignment horizontal="center" vertical="center" wrapText="1"/>
    </xf>
    <xf numFmtId="0" fontId="77" fillId="28" borderId="23" xfId="0" applyFont="1" applyFill="1" applyBorder="1" applyAlignment="1">
      <alignment horizontal="center" vertical="center" wrapText="1"/>
    </xf>
    <xf numFmtId="0" fontId="30" fillId="28" borderId="14" xfId="0" applyFont="1" applyFill="1" applyBorder="1" applyAlignment="1">
      <alignment horizontal="center" vertical="center" wrapText="1"/>
    </xf>
    <xf numFmtId="0" fontId="113" fillId="28" borderId="2" xfId="0" applyFont="1" applyFill="1" applyBorder="1" applyAlignment="1">
      <alignment horizontal="center" vertical="center" wrapText="1"/>
    </xf>
    <xf numFmtId="0" fontId="116" fillId="28" borderId="2" xfId="0" applyFont="1" applyFill="1" applyBorder="1" applyAlignment="1">
      <alignment horizontal="center" vertical="center" wrapText="1"/>
    </xf>
    <xf numFmtId="0" fontId="120" fillId="28" borderId="2" xfId="0" applyFont="1" applyFill="1" applyBorder="1" applyAlignment="1">
      <alignment horizontal="center" vertical="center" wrapText="1"/>
    </xf>
    <xf numFmtId="0" fontId="30" fillId="28" borderId="2" xfId="0" applyFont="1" applyFill="1" applyBorder="1" applyAlignment="1">
      <alignment horizontal="center" vertical="center" wrapText="1"/>
    </xf>
    <xf numFmtId="0" fontId="30" fillId="28" borderId="29" xfId="0" applyFont="1" applyFill="1" applyBorder="1" applyAlignment="1">
      <alignment horizontal="center" vertical="center" wrapText="1"/>
    </xf>
    <xf numFmtId="0" fontId="102" fillId="28" borderId="30" xfId="0" applyFont="1" applyFill="1" applyBorder="1" applyAlignment="1">
      <alignment horizontal="center" vertical="center" wrapText="1"/>
    </xf>
    <xf numFmtId="0" fontId="102" fillId="28" borderId="6" xfId="0" applyFont="1" applyFill="1" applyBorder="1" applyAlignment="1">
      <alignment horizontal="center" vertical="center" wrapText="1"/>
    </xf>
    <xf numFmtId="0" fontId="102" fillId="28" borderId="32" xfId="0" applyFont="1" applyFill="1" applyBorder="1" applyAlignment="1">
      <alignment horizontal="center" vertical="center" wrapText="1"/>
    </xf>
    <xf numFmtId="0" fontId="30" fillId="28" borderId="0" xfId="0" applyFont="1" applyFill="1" applyBorder="1" applyAlignment="1">
      <alignment vertical="center" wrapText="1"/>
    </xf>
    <xf numFmtId="0" fontId="102" fillId="28" borderId="0" xfId="0" applyFont="1" applyFill="1" applyBorder="1" applyAlignment="1">
      <alignment vertical="center" wrapText="1"/>
    </xf>
    <xf numFmtId="0" fontId="30" fillId="28" borderId="0" xfId="0" applyFont="1" applyFill="1"/>
    <xf numFmtId="0" fontId="113" fillId="0" borderId="2" xfId="0" applyFont="1" applyFill="1" applyBorder="1" applyAlignment="1">
      <alignment horizontal="center" vertical="center" wrapText="1"/>
    </xf>
    <xf numFmtId="0" fontId="116" fillId="0" borderId="2" xfId="0" applyFont="1" applyFill="1" applyBorder="1" applyAlignment="1">
      <alignment horizontal="center" vertical="center" wrapText="1"/>
    </xf>
    <xf numFmtId="0" fontId="102" fillId="0" borderId="25" xfId="0" applyFont="1" applyFill="1" applyBorder="1" applyAlignment="1">
      <alignment horizontal="center" vertical="center" wrapText="1"/>
    </xf>
    <xf numFmtId="0" fontId="102" fillId="0" borderId="0" xfId="0" applyFont="1" applyFill="1" applyBorder="1" applyAlignment="1">
      <alignment horizontal="center" vertical="center" wrapText="1"/>
    </xf>
    <xf numFmtId="0" fontId="102" fillId="0" borderId="26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4.NHAN%20SU\01.%20NAM%202013%20-%202014%20-%202015\004.LUONG%20BC\Long%20An\2013\THANG%2001%202013\la%20-%20van%20phong01201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lendar"/>
      <sheetName val="nguon"/>
      <sheetName val="Cap nhat"/>
      <sheetName val="chamcong"/>
      <sheetName val="bangluong"/>
      <sheetName val="PL"/>
    </sheetNames>
    <sheetDataSet>
      <sheetData sheetId="0" refreshError="1"/>
      <sheetData sheetId="1" refreshError="1">
        <row r="1">
          <cell r="A1" t="str">
            <v>Công ty TNHH Hải sản An Lạc</v>
          </cell>
        </row>
        <row r="2">
          <cell r="A2" t="str">
            <v>Địa chỉ: Lô A14, đường 4A, KCN Hải Sơn, Đức Hòa, Long An</v>
          </cell>
        </row>
        <row r="3">
          <cell r="A3" t="str">
            <v>MST: 1100878093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theme="3" tint="-0.249977111117893"/>
  </sheetPr>
  <dimension ref="A1:AE290"/>
  <sheetViews>
    <sheetView topLeftCell="E1" zoomScaleNormal="70" workbookViewId="0">
      <selection activeCell="M22" sqref="M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56"/>
      <c r="C1" s="56"/>
      <c r="D1" s="275" t="s">
        <v>173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56"/>
      <c r="C2" s="56"/>
      <c r="D2" s="56"/>
      <c r="E2" s="67"/>
      <c r="F2" s="56"/>
      <c r="G2" s="56"/>
      <c r="H2" s="56"/>
      <c r="I2" s="56"/>
      <c r="J2" s="68"/>
      <c r="K2" s="56"/>
      <c r="L2" s="56"/>
      <c r="M2" s="56"/>
      <c r="N2" s="56"/>
      <c r="O2" s="56"/>
      <c r="P2" s="56"/>
      <c r="Q2" s="56"/>
      <c r="R2" s="56"/>
      <c r="S2" s="56"/>
      <c r="T2" s="63"/>
      <c r="U2" s="66">
        <v>26</v>
      </c>
      <c r="V2" s="94">
        <v>31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56"/>
      <c r="C3" s="56"/>
      <c r="D3" s="56"/>
      <c r="E3" s="67"/>
      <c r="F3" s="56"/>
      <c r="G3" s="56"/>
      <c r="H3" s="56"/>
      <c r="I3" s="56"/>
      <c r="J3" s="68"/>
      <c r="K3" s="56"/>
      <c r="L3" s="56"/>
      <c r="M3" s="56"/>
      <c r="N3" s="56"/>
      <c r="O3" s="56"/>
      <c r="P3" s="56"/>
      <c r="Q3" s="56"/>
      <c r="R3" s="56"/>
      <c r="S3" s="56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56"/>
      <c r="C4" s="56"/>
      <c r="D4" s="56"/>
      <c r="E4" s="214">
        <v>42005</v>
      </c>
      <c r="F4" s="56"/>
      <c r="G4" s="56"/>
      <c r="H4" s="56"/>
      <c r="I4" s="56"/>
      <c r="J4" s="68"/>
      <c r="K4" s="56"/>
      <c r="L4" s="65"/>
      <c r="M4" s="56"/>
      <c r="N4" s="56"/>
      <c r="O4" s="56"/>
      <c r="P4" s="56"/>
      <c r="Q4" s="14"/>
      <c r="R4" s="56"/>
      <c r="S4" s="56"/>
      <c r="T4" s="56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152676459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41" t="s">
        <v>32</v>
      </c>
      <c r="G8" s="42" t="s">
        <v>15</v>
      </c>
      <c r="H8" s="236" t="s">
        <v>32</v>
      </c>
      <c r="I8" s="100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24</v>
      </c>
      <c r="G10" s="143">
        <v>4002462</v>
      </c>
      <c r="H10" s="81">
        <v>0</v>
      </c>
      <c r="I10" s="143">
        <v>0</v>
      </c>
      <c r="J10" s="82">
        <v>24</v>
      </c>
      <c r="K10" s="46">
        <v>4002462</v>
      </c>
      <c r="L10" s="76">
        <v>360000</v>
      </c>
      <c r="M10" s="48">
        <v>4362462</v>
      </c>
      <c r="N10" s="47">
        <v>346880</v>
      </c>
      <c r="O10" s="47">
        <v>65040</v>
      </c>
      <c r="P10" s="47">
        <v>43360</v>
      </c>
      <c r="Q10" s="46">
        <v>3907182</v>
      </c>
      <c r="R10" s="46">
        <v>0</v>
      </c>
      <c r="S10" s="54">
        <v>3907182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25</v>
      </c>
      <c r="G11" s="143">
        <v>3900000</v>
      </c>
      <c r="H11" s="81">
        <v>0</v>
      </c>
      <c r="I11" s="143">
        <v>0</v>
      </c>
      <c r="J11" s="82">
        <v>25</v>
      </c>
      <c r="K11" s="46">
        <v>3900000</v>
      </c>
      <c r="L11" s="76">
        <v>375000</v>
      </c>
      <c r="M11" s="48">
        <v>4275000</v>
      </c>
      <c r="N11" s="47">
        <v>324480</v>
      </c>
      <c r="O11" s="47">
        <v>60840</v>
      </c>
      <c r="P11" s="47">
        <v>40560</v>
      </c>
      <c r="Q11" s="46">
        <v>3849120</v>
      </c>
      <c r="R11" s="46">
        <v>0</v>
      </c>
      <c r="S11" s="54">
        <v>3849120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3.25" customHeight="1">
      <c r="A12" s="45">
        <v>3</v>
      </c>
      <c r="B12" s="45" t="s">
        <v>45</v>
      </c>
      <c r="C12" s="75" t="s">
        <v>52</v>
      </c>
      <c r="D12" s="95" t="s">
        <v>51</v>
      </c>
      <c r="E12" s="76">
        <v>4400000</v>
      </c>
      <c r="F12" s="81">
        <v>24</v>
      </c>
      <c r="G12" s="143">
        <v>4061538</v>
      </c>
      <c r="H12" s="81">
        <v>0</v>
      </c>
      <c r="I12" s="143">
        <v>0</v>
      </c>
      <c r="J12" s="82">
        <v>24</v>
      </c>
      <c r="K12" s="46">
        <v>4061538</v>
      </c>
      <c r="L12" s="76">
        <v>360000</v>
      </c>
      <c r="M12" s="48">
        <v>4421538</v>
      </c>
      <c r="N12" s="47">
        <v>352000</v>
      </c>
      <c r="O12" s="47">
        <v>66000</v>
      </c>
      <c r="P12" s="47">
        <v>44000</v>
      </c>
      <c r="Q12" s="46">
        <v>3959538</v>
      </c>
      <c r="R12" s="46">
        <v>0</v>
      </c>
      <c r="S12" s="54">
        <v>3959538</v>
      </c>
      <c r="T12" s="46"/>
      <c r="U12" s="87"/>
      <c r="V12" s="44"/>
      <c r="W12" s="33"/>
      <c r="X12" s="5"/>
      <c r="Y12" s="5"/>
      <c r="Z12" s="5"/>
      <c r="AA12" s="4"/>
      <c r="AB12" s="4"/>
      <c r="AC12" s="4"/>
      <c r="AD12" s="4"/>
      <c r="AE12" s="4"/>
    </row>
    <row r="13" spans="1:31" s="43" customFormat="1" ht="23.25" customHeight="1">
      <c r="A13" s="45">
        <v>4</v>
      </c>
      <c r="B13" s="45" t="s">
        <v>46</v>
      </c>
      <c r="C13" s="75" t="s">
        <v>150</v>
      </c>
      <c r="D13" s="95" t="s">
        <v>51</v>
      </c>
      <c r="E13" s="76">
        <v>4056000</v>
      </c>
      <c r="F13" s="81">
        <v>24</v>
      </c>
      <c r="G13" s="143">
        <v>3744000</v>
      </c>
      <c r="H13" s="81">
        <v>0</v>
      </c>
      <c r="I13" s="143">
        <v>0</v>
      </c>
      <c r="J13" s="82">
        <v>24</v>
      </c>
      <c r="K13" s="46">
        <v>3744000</v>
      </c>
      <c r="L13" s="76">
        <v>360000</v>
      </c>
      <c r="M13" s="48">
        <v>4104000</v>
      </c>
      <c r="N13" s="47">
        <v>324480</v>
      </c>
      <c r="O13" s="47">
        <v>60840</v>
      </c>
      <c r="P13" s="47">
        <v>40560</v>
      </c>
      <c r="Q13" s="46">
        <v>3678120</v>
      </c>
      <c r="R13" s="46">
        <v>0</v>
      </c>
      <c r="S13" s="54">
        <v>3678120</v>
      </c>
      <c r="T13" s="46"/>
      <c r="U13" s="87"/>
      <c r="V13" s="44"/>
      <c r="W13" s="33"/>
      <c r="X13" s="5"/>
      <c r="Y13" s="5"/>
      <c r="Z13" s="5"/>
      <c r="AA13" s="4"/>
      <c r="AB13" s="4"/>
      <c r="AC13" s="4"/>
      <c r="AD13" s="4"/>
      <c r="AE13" s="4"/>
    </row>
    <row r="14" spans="1:31" s="43" customFormat="1" ht="23.25" customHeight="1">
      <c r="A14" s="45">
        <v>5</v>
      </c>
      <c r="B14" s="45" t="s">
        <v>47</v>
      </c>
      <c r="C14" s="75" t="s">
        <v>163</v>
      </c>
      <c r="D14" s="95" t="s">
        <v>49</v>
      </c>
      <c r="E14" s="76">
        <v>3613000</v>
      </c>
      <c r="F14" s="81">
        <v>23</v>
      </c>
      <c r="G14" s="143">
        <v>3196115</v>
      </c>
      <c r="H14" s="81">
        <v>0</v>
      </c>
      <c r="I14" s="143">
        <v>0</v>
      </c>
      <c r="J14" s="82">
        <v>23</v>
      </c>
      <c r="K14" s="46">
        <v>3196115</v>
      </c>
      <c r="L14" s="76">
        <v>345000</v>
      </c>
      <c r="M14" s="48">
        <v>3541115</v>
      </c>
      <c r="N14" s="47">
        <v>289040</v>
      </c>
      <c r="O14" s="47">
        <v>54195</v>
      </c>
      <c r="P14" s="47">
        <v>36130</v>
      </c>
      <c r="Q14" s="46">
        <v>3161750</v>
      </c>
      <c r="R14" s="46">
        <v>0</v>
      </c>
      <c r="S14" s="54">
        <v>3161750</v>
      </c>
      <c r="T14" s="46"/>
      <c r="U14" s="87"/>
      <c r="V14" s="44"/>
      <c r="W14" s="33"/>
      <c r="X14" s="5"/>
      <c r="Y14" s="5"/>
      <c r="Z14" s="5"/>
      <c r="AA14" s="4"/>
      <c r="AB14" s="4"/>
      <c r="AC14" s="4"/>
      <c r="AD14" s="4"/>
      <c r="AE14" s="4"/>
    </row>
    <row r="15" spans="1:31" s="43" customFormat="1" ht="22.5" customHeight="1">
      <c r="A15" s="49"/>
      <c r="B15" s="49"/>
      <c r="C15" s="50"/>
      <c r="D15" s="3"/>
      <c r="E15" s="51"/>
      <c r="F15" s="51"/>
      <c r="G15" s="51"/>
      <c r="H15" s="51"/>
      <c r="I15" s="51"/>
      <c r="J15" s="52"/>
      <c r="K15" s="51"/>
      <c r="L15" s="51"/>
      <c r="M15" s="53"/>
      <c r="N15" s="51"/>
      <c r="O15" s="51"/>
      <c r="P15" s="51"/>
      <c r="Q15" s="51"/>
      <c r="R15" s="51"/>
      <c r="S15" s="51"/>
      <c r="T15" s="46"/>
      <c r="U15" s="87"/>
      <c r="V15" s="44"/>
      <c r="W15" s="44"/>
      <c r="X15" s="44"/>
      <c r="Y15" s="44"/>
      <c r="Z15" s="44"/>
    </row>
    <row r="16" spans="1:31" s="39" customFormat="1" ht="21" customHeight="1">
      <c r="A16" s="284" t="s">
        <v>22</v>
      </c>
      <c r="B16" s="284"/>
      <c r="C16" s="284"/>
      <c r="D16" s="284"/>
      <c r="E16" s="112">
        <v>20461000</v>
      </c>
      <c r="F16" s="112"/>
      <c r="G16" s="112">
        <v>18904115</v>
      </c>
      <c r="H16" s="112"/>
      <c r="I16" s="112">
        <v>0</v>
      </c>
      <c r="J16" s="31"/>
      <c r="K16" s="31">
        <v>18904115</v>
      </c>
      <c r="L16" s="31">
        <v>1800000</v>
      </c>
      <c r="M16" s="31">
        <v>20704115</v>
      </c>
      <c r="N16" s="31">
        <v>1636880</v>
      </c>
      <c r="O16" s="31">
        <v>306915</v>
      </c>
      <c r="P16" s="31">
        <v>204610</v>
      </c>
      <c r="Q16" s="31">
        <v>18555710</v>
      </c>
      <c r="R16" s="31">
        <v>0</v>
      </c>
      <c r="S16" s="31">
        <v>18555710</v>
      </c>
      <c r="T16" s="31"/>
      <c r="U16" s="87"/>
      <c r="V16" s="40"/>
      <c r="W16" s="40"/>
      <c r="X16" s="40"/>
      <c r="Y16" s="40"/>
      <c r="Z16" s="40"/>
    </row>
    <row r="17" spans="1:26" ht="11.25" customHeight="1">
      <c r="A17" s="10"/>
      <c r="B17" s="10"/>
      <c r="C17" s="11"/>
      <c r="D17" s="96"/>
      <c r="E17" s="83"/>
      <c r="F17" s="11"/>
      <c r="G17" s="11"/>
      <c r="H17" s="11"/>
      <c r="I17" s="11"/>
      <c r="K17" s="11"/>
      <c r="L17" s="11"/>
      <c r="M17" s="85"/>
      <c r="N17" s="11"/>
      <c r="O17" s="11"/>
      <c r="P17" s="11"/>
      <c r="Q17" s="11"/>
      <c r="R17" s="11"/>
      <c r="S17" s="11"/>
      <c r="T17" s="11"/>
      <c r="U17" s="87"/>
    </row>
    <row r="18" spans="1:26" s="43" customFormat="1" ht="11.25" customHeight="1">
      <c r="A18" s="64"/>
      <c r="B18" s="64"/>
      <c r="C18" s="64"/>
      <c r="D18" s="105"/>
      <c r="E18" s="106"/>
      <c r="F18" s="64"/>
      <c r="G18" s="64"/>
      <c r="H18" s="64"/>
      <c r="I18" s="64"/>
      <c r="J18" s="107"/>
      <c r="K18" s="106"/>
      <c r="L18" s="64"/>
      <c r="M18" s="64"/>
      <c r="N18" s="64"/>
      <c r="O18" s="64"/>
      <c r="P18" s="64"/>
      <c r="Q18" s="64"/>
      <c r="R18" s="64"/>
      <c r="S18" s="91" t="s">
        <v>176</v>
      </c>
      <c r="T18" s="64"/>
      <c r="U18" s="108"/>
      <c r="V18" s="44"/>
      <c r="W18" s="44"/>
      <c r="X18" s="44"/>
      <c r="Y18" s="44"/>
      <c r="Z18" s="44"/>
    </row>
    <row r="19" spans="1:26" s="43" customFormat="1" ht="12.75">
      <c r="A19" s="34"/>
      <c r="B19" s="34"/>
      <c r="C19" s="34" t="s">
        <v>40</v>
      </c>
      <c r="D19" s="109"/>
      <c r="E19" s="65"/>
      <c r="F19" s="108"/>
      <c r="G19" s="65"/>
      <c r="H19" s="65"/>
      <c r="I19" s="65"/>
      <c r="J19" s="110"/>
      <c r="K19" s="44"/>
      <c r="L19" s="34"/>
      <c r="M19" s="186"/>
      <c r="N19" s="25"/>
      <c r="O19" s="25"/>
      <c r="P19" s="25"/>
      <c r="Q19" s="25"/>
      <c r="S19" s="25" t="s">
        <v>19</v>
      </c>
      <c r="T19" s="108"/>
      <c r="U19" s="108"/>
      <c r="V19" s="44"/>
      <c r="W19" s="44"/>
      <c r="X19" s="44"/>
      <c r="Y19" s="44"/>
      <c r="Z19" s="44"/>
    </row>
    <row r="20" spans="1:26" ht="12">
      <c r="A20" s="10"/>
      <c r="B20" s="10"/>
      <c r="C20" s="19"/>
      <c r="E20" s="17"/>
      <c r="F20" s="16"/>
      <c r="G20" s="17"/>
      <c r="H20" s="17"/>
      <c r="I20" s="17"/>
      <c r="K20" s="8"/>
      <c r="L20" s="19"/>
      <c r="M20" s="6"/>
      <c r="N20" s="15"/>
      <c r="O20" s="15"/>
      <c r="P20" s="15"/>
      <c r="Q20" s="15"/>
      <c r="S20" s="15"/>
      <c r="T20" s="16"/>
      <c r="U20" s="87"/>
    </row>
    <row r="21" spans="1:26" ht="12">
      <c r="C21" s="19"/>
      <c r="L21" s="19"/>
      <c r="M21" s="6"/>
      <c r="T21" s="19"/>
      <c r="U21" s="87"/>
    </row>
    <row r="22" spans="1:26" ht="12">
      <c r="A22" s="10"/>
      <c r="B22" s="10"/>
      <c r="C22" s="19"/>
      <c r="E22" s="38"/>
      <c r="F22" s="37"/>
      <c r="G22" s="38"/>
      <c r="H22" s="38"/>
      <c r="I22" s="38"/>
      <c r="J22" s="77"/>
      <c r="K22" s="10"/>
      <c r="L22" s="19"/>
      <c r="M22" s="10"/>
      <c r="N22" s="84"/>
      <c r="O22" s="10"/>
      <c r="P22" s="10"/>
      <c r="Q22" s="10"/>
      <c r="R22" s="10"/>
      <c r="S22" s="10"/>
      <c r="T22" s="37"/>
      <c r="U22" s="87"/>
    </row>
    <row r="23" spans="1:26" ht="12">
      <c r="A23" s="10"/>
      <c r="B23" s="10"/>
      <c r="C23" s="19"/>
      <c r="K23" s="8"/>
      <c r="L23" s="19"/>
      <c r="M23" s="6"/>
      <c r="T23" s="19"/>
      <c r="U23" s="87"/>
    </row>
    <row r="24" spans="1:26" ht="12">
      <c r="A24" s="79"/>
      <c r="B24" s="18"/>
      <c r="C24" s="12"/>
      <c r="E24" s="14"/>
      <c r="F24" s="13"/>
      <c r="G24" s="14"/>
      <c r="H24" s="14"/>
      <c r="I24" s="14"/>
      <c r="J24" s="80"/>
      <c r="K24" s="9"/>
      <c r="L24" s="12"/>
      <c r="M24" s="9"/>
      <c r="N24" s="13"/>
      <c r="O24" s="9"/>
      <c r="P24" s="9"/>
      <c r="Q24" s="12"/>
      <c r="R24" s="9"/>
      <c r="S24" s="13"/>
      <c r="T24" s="13"/>
      <c r="U24" s="87"/>
    </row>
    <row r="25" spans="1:26" ht="12">
      <c r="A25" s="10"/>
      <c r="B25" s="10"/>
      <c r="K25" s="8"/>
      <c r="L25" s="8"/>
      <c r="M25" s="6"/>
      <c r="U25" s="87"/>
    </row>
    <row r="26" spans="1:26" ht="12">
      <c r="A26" s="10"/>
      <c r="B26" s="10"/>
      <c r="K26" s="8"/>
      <c r="L26" s="8"/>
      <c r="M26" s="6"/>
      <c r="U26" s="87"/>
    </row>
    <row r="27" spans="1:26" ht="12">
      <c r="A27" s="10"/>
      <c r="B27" s="10"/>
      <c r="K27" s="7"/>
      <c r="L27" s="7"/>
      <c r="M27" s="6"/>
      <c r="U27" s="87"/>
    </row>
    <row r="28" spans="1:26" ht="12">
      <c r="M28" s="6"/>
      <c r="U28" s="87"/>
    </row>
    <row r="29" spans="1:26" ht="12">
      <c r="M29" s="6"/>
      <c r="U29" s="87"/>
    </row>
    <row r="30" spans="1:26" ht="12">
      <c r="M30" s="6"/>
      <c r="U30" s="87"/>
    </row>
    <row r="31" spans="1:26" ht="12">
      <c r="M31" s="6"/>
      <c r="U31" s="87"/>
    </row>
    <row r="32" spans="1:26" ht="12">
      <c r="M32" s="6"/>
      <c r="U32" s="87"/>
    </row>
    <row r="33" spans="13:21" ht="12">
      <c r="M33" s="6"/>
      <c r="U33" s="87"/>
    </row>
    <row r="34" spans="13:21" ht="12">
      <c r="M34" s="6"/>
      <c r="U34" s="87"/>
    </row>
    <row r="35" spans="13:21" ht="12">
      <c r="M35" s="6"/>
      <c r="U35" s="87"/>
    </row>
    <row r="36" spans="13:21" ht="12">
      <c r="M36" s="6"/>
      <c r="U36" s="87"/>
    </row>
    <row r="37" spans="13:21" ht="12">
      <c r="M37" s="6"/>
      <c r="U37" s="87"/>
    </row>
    <row r="38" spans="13:21" ht="12">
      <c r="M38" s="6"/>
      <c r="U38" s="87"/>
    </row>
    <row r="39" spans="13:21" ht="12">
      <c r="M39" s="6"/>
      <c r="U39" s="87"/>
    </row>
    <row r="40" spans="13:21" ht="12">
      <c r="M40" s="6"/>
      <c r="U40" s="87"/>
    </row>
    <row r="41" spans="13:21" ht="12">
      <c r="M41" s="6"/>
      <c r="U41" s="87"/>
    </row>
    <row r="42" spans="13:21" ht="12">
      <c r="M42" s="6"/>
      <c r="U42" s="87"/>
    </row>
    <row r="43" spans="13:21" ht="12">
      <c r="M43" s="6"/>
      <c r="U43" s="87"/>
    </row>
    <row r="44" spans="13:21" ht="12">
      <c r="M44" s="6"/>
      <c r="U44" s="87"/>
    </row>
    <row r="45" spans="13:21" ht="12">
      <c r="M45" s="6"/>
      <c r="U45" s="87"/>
    </row>
    <row r="46" spans="13:21" ht="12">
      <c r="M46" s="6"/>
      <c r="U46" s="87"/>
    </row>
    <row r="47" spans="13:21" ht="12">
      <c r="M47" s="6"/>
      <c r="U47" s="87"/>
    </row>
    <row r="48" spans="13:21" ht="12">
      <c r="M48" s="6"/>
      <c r="U48" s="87"/>
    </row>
    <row r="49" spans="1:31" ht="12">
      <c r="M49" s="6"/>
      <c r="U49" s="87"/>
    </row>
    <row r="50" spans="1:31" ht="12">
      <c r="M50" s="6"/>
      <c r="U50" s="87"/>
    </row>
    <row r="51" spans="1:31" ht="12">
      <c r="M51" s="6"/>
      <c r="U51" s="87"/>
    </row>
    <row r="52" spans="1:31" ht="12">
      <c r="M52" s="6"/>
      <c r="U52" s="87"/>
    </row>
    <row r="53" spans="1:31" ht="12">
      <c r="M53" s="6"/>
      <c r="U53" s="87"/>
    </row>
    <row r="54" spans="1:31" ht="12">
      <c r="M54" s="6"/>
      <c r="U54" s="87"/>
    </row>
    <row r="55" spans="1:31" ht="12">
      <c r="M55" s="6"/>
      <c r="U55" s="87"/>
    </row>
    <row r="56" spans="1:31" ht="12">
      <c r="M56" s="6"/>
      <c r="U56" s="87"/>
    </row>
    <row r="57" spans="1:31" ht="12">
      <c r="M57" s="6"/>
      <c r="U57" s="87"/>
    </row>
    <row r="58" spans="1:31" ht="12">
      <c r="M58" s="6"/>
      <c r="U58" s="87"/>
    </row>
    <row r="59" spans="1:31" s="116" customFormat="1" ht="29.25" customHeight="1">
      <c r="A59" s="111" t="s">
        <v>172</v>
      </c>
      <c r="B59" s="119"/>
      <c r="C59" s="119"/>
      <c r="D59" s="252" t="s">
        <v>173</v>
      </c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3"/>
      <c r="R59" s="254" t="s">
        <v>99</v>
      </c>
      <c r="S59" s="255"/>
      <c r="T59" s="256"/>
      <c r="U59" s="87"/>
      <c r="V59" s="8"/>
      <c r="W59" s="120"/>
      <c r="X59" s="120"/>
      <c r="Y59" s="121"/>
      <c r="Z59" s="121"/>
    </row>
    <row r="60" spans="1:31" s="116" customFormat="1" ht="15" customHeight="1">
      <c r="A60" s="111" t="s">
        <v>174</v>
      </c>
      <c r="B60" s="119"/>
      <c r="C60" s="119"/>
      <c r="D60" s="119"/>
      <c r="E60" s="122"/>
      <c r="F60" s="119"/>
      <c r="G60" s="119"/>
      <c r="H60" s="119"/>
      <c r="I60" s="119"/>
      <c r="J60" s="123"/>
      <c r="K60" s="119"/>
      <c r="L60" s="119"/>
      <c r="M60" s="119"/>
      <c r="N60" s="119"/>
      <c r="O60" s="119"/>
      <c r="P60" s="119"/>
      <c r="Q60" s="119"/>
      <c r="R60" s="119"/>
      <c r="S60" s="119"/>
      <c r="T60" s="115"/>
      <c r="U60" s="87"/>
      <c r="V60" s="8"/>
      <c r="W60" s="120"/>
      <c r="X60" s="120"/>
      <c r="Y60" s="121"/>
      <c r="Z60" s="121"/>
    </row>
    <row r="61" spans="1:31" s="116" customFormat="1" ht="15" customHeight="1">
      <c r="A61" s="111" t="s">
        <v>42</v>
      </c>
      <c r="B61" s="119"/>
      <c r="C61" s="119"/>
      <c r="D61" s="119"/>
      <c r="E61" s="122"/>
      <c r="F61" s="119"/>
      <c r="G61" s="119"/>
      <c r="H61" s="119"/>
      <c r="I61" s="119"/>
      <c r="J61" s="123"/>
      <c r="K61" s="119"/>
      <c r="L61" s="119"/>
      <c r="M61" s="119"/>
      <c r="N61" s="119"/>
      <c r="O61" s="119"/>
      <c r="P61" s="119"/>
      <c r="Q61" s="119"/>
      <c r="R61" s="119"/>
      <c r="S61" s="119"/>
      <c r="T61" s="115"/>
      <c r="U61" s="87"/>
      <c r="V61" s="8"/>
      <c r="W61" s="120"/>
      <c r="X61" s="120"/>
      <c r="Y61" s="121"/>
      <c r="Z61" s="121"/>
    </row>
    <row r="62" spans="1:31" s="116" customFormat="1" ht="15" customHeight="1">
      <c r="A62" s="111" t="s">
        <v>175</v>
      </c>
      <c r="B62" s="119"/>
      <c r="C62" s="119"/>
      <c r="D62" s="119"/>
      <c r="E62" s="122"/>
      <c r="F62" s="119"/>
      <c r="G62" s="119"/>
      <c r="H62" s="119"/>
      <c r="I62" s="119"/>
      <c r="J62" s="123"/>
      <c r="K62" s="119"/>
      <c r="L62" s="124"/>
      <c r="M62" s="119"/>
      <c r="N62" s="119"/>
      <c r="O62" s="119"/>
      <c r="P62" s="119"/>
      <c r="Q62" s="125"/>
      <c r="R62" s="119"/>
      <c r="S62" s="119"/>
      <c r="T62" s="119"/>
      <c r="U62" s="87"/>
      <c r="V62" s="8"/>
      <c r="W62" s="120"/>
      <c r="X62" s="120"/>
      <c r="Y62" s="121"/>
      <c r="Z62" s="121"/>
    </row>
    <row r="63" spans="1:31" s="128" customFormat="1" ht="14.25" customHeight="1">
      <c r="A63" s="126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87"/>
      <c r="V63" s="8"/>
      <c r="W63" s="127"/>
      <c r="X63" s="127"/>
      <c r="Y63" s="127"/>
      <c r="Z63" s="127"/>
    </row>
    <row r="64" spans="1:31" s="131" customFormat="1" ht="24" customHeight="1">
      <c r="A64" s="257" t="s">
        <v>16</v>
      </c>
      <c r="B64" s="257" t="s">
        <v>17</v>
      </c>
      <c r="C64" s="259" t="s">
        <v>0</v>
      </c>
      <c r="D64" s="259" t="s">
        <v>1</v>
      </c>
      <c r="E64" s="260" t="s">
        <v>35</v>
      </c>
      <c r="F64" s="261" t="s">
        <v>23</v>
      </c>
      <c r="G64" s="262"/>
      <c r="H64" s="262"/>
      <c r="I64" s="262"/>
      <c r="J64" s="262"/>
      <c r="K64" s="263"/>
      <c r="L64" s="243" t="s">
        <v>37</v>
      </c>
      <c r="M64" s="246" t="s">
        <v>4</v>
      </c>
      <c r="N64" s="259" t="s">
        <v>5</v>
      </c>
      <c r="O64" s="259"/>
      <c r="P64" s="259"/>
      <c r="Q64" s="246" t="s">
        <v>6</v>
      </c>
      <c r="R64" s="246" t="s">
        <v>7</v>
      </c>
      <c r="S64" s="246" t="s">
        <v>8</v>
      </c>
      <c r="T64" s="264" t="s">
        <v>9</v>
      </c>
      <c r="U64" s="117"/>
      <c r="V64" s="130"/>
      <c r="W64" s="130"/>
      <c r="X64" s="121"/>
      <c r="Y64" s="121"/>
      <c r="Z64" s="121"/>
      <c r="AA64" s="116"/>
      <c r="AB64" s="116"/>
      <c r="AC64" s="116"/>
      <c r="AD64" s="116"/>
      <c r="AE64" s="116"/>
    </row>
    <row r="65" spans="1:31" s="131" customFormat="1" ht="33.75" customHeight="1">
      <c r="A65" s="258"/>
      <c r="B65" s="258"/>
      <c r="C65" s="259"/>
      <c r="D65" s="259"/>
      <c r="E65" s="260"/>
      <c r="F65" s="261" t="s">
        <v>39</v>
      </c>
      <c r="G65" s="263"/>
      <c r="H65" s="261" t="s">
        <v>33</v>
      </c>
      <c r="I65" s="262"/>
      <c r="J65" s="248" t="s">
        <v>24</v>
      </c>
      <c r="K65" s="246" t="s">
        <v>3</v>
      </c>
      <c r="L65" s="244"/>
      <c r="M65" s="247"/>
      <c r="N65" s="250" t="s">
        <v>11</v>
      </c>
      <c r="O65" s="246" t="s">
        <v>12</v>
      </c>
      <c r="P65" s="246" t="s">
        <v>26</v>
      </c>
      <c r="Q65" s="247"/>
      <c r="R65" s="247"/>
      <c r="S65" s="247"/>
      <c r="T65" s="265"/>
      <c r="U65" s="117"/>
      <c r="V65" s="130"/>
      <c r="W65" s="130"/>
      <c r="X65" s="121"/>
      <c r="Y65" s="121"/>
      <c r="Z65" s="121"/>
      <c r="AA65" s="116"/>
      <c r="AB65" s="116"/>
      <c r="AC65" s="116"/>
      <c r="AD65" s="116"/>
      <c r="AE65" s="116"/>
    </row>
    <row r="66" spans="1:31" s="131" customFormat="1" ht="35.25" customHeight="1">
      <c r="A66" s="258"/>
      <c r="B66" s="258"/>
      <c r="C66" s="246"/>
      <c r="D66" s="246"/>
      <c r="E66" s="260"/>
      <c r="F66" s="132" t="s">
        <v>32</v>
      </c>
      <c r="G66" s="129" t="s">
        <v>15</v>
      </c>
      <c r="H66" s="236" t="s">
        <v>32</v>
      </c>
      <c r="I66" s="129" t="s">
        <v>15</v>
      </c>
      <c r="J66" s="249"/>
      <c r="K66" s="247"/>
      <c r="L66" s="245"/>
      <c r="M66" s="247"/>
      <c r="N66" s="251"/>
      <c r="O66" s="247"/>
      <c r="P66" s="247"/>
      <c r="Q66" s="247"/>
      <c r="R66" s="247"/>
      <c r="S66" s="247"/>
      <c r="T66" s="265"/>
      <c r="U66" s="117"/>
      <c r="V66" s="130"/>
      <c r="W66" s="130"/>
      <c r="X66" s="121"/>
      <c r="Y66" s="121"/>
      <c r="Z66" s="121"/>
      <c r="AA66" s="116"/>
      <c r="AB66" s="116"/>
      <c r="AC66" s="116"/>
      <c r="AD66" s="116"/>
      <c r="AE66" s="116"/>
    </row>
    <row r="67" spans="1:31" s="137" customFormat="1" ht="12.75" customHeight="1">
      <c r="A67" s="133">
        <v>1</v>
      </c>
      <c r="B67" s="133">
        <v>2</v>
      </c>
      <c r="C67" s="133">
        <v>3</v>
      </c>
      <c r="D67" s="133">
        <v>4</v>
      </c>
      <c r="E67" s="133">
        <v>5</v>
      </c>
      <c r="F67" s="133">
        <v>7</v>
      </c>
      <c r="G67" s="133">
        <v>8</v>
      </c>
      <c r="H67" s="133">
        <v>9</v>
      </c>
      <c r="I67" s="133">
        <v>10</v>
      </c>
      <c r="J67" s="133">
        <v>13</v>
      </c>
      <c r="K67" s="133">
        <v>14</v>
      </c>
      <c r="L67" s="133">
        <v>16</v>
      </c>
      <c r="M67" s="133">
        <v>20</v>
      </c>
      <c r="N67" s="133">
        <v>24</v>
      </c>
      <c r="O67" s="133">
        <v>25</v>
      </c>
      <c r="P67" s="133">
        <v>26</v>
      </c>
      <c r="Q67" s="133">
        <v>29</v>
      </c>
      <c r="R67" s="133">
        <v>30</v>
      </c>
      <c r="S67" s="133">
        <v>31</v>
      </c>
      <c r="T67" s="133">
        <v>32</v>
      </c>
      <c r="U67" s="117"/>
      <c r="V67" s="134"/>
      <c r="W67" s="134"/>
      <c r="X67" s="135"/>
      <c r="Y67" s="135"/>
      <c r="Z67" s="135"/>
      <c r="AA67" s="136"/>
      <c r="AB67" s="136"/>
      <c r="AC67" s="136"/>
      <c r="AD67" s="136"/>
      <c r="AE67" s="136"/>
    </row>
    <row r="68" spans="1:31" s="149" customFormat="1" ht="23.25" customHeight="1">
      <c r="A68" s="138">
        <v>1</v>
      </c>
      <c r="B68" s="138" t="s">
        <v>53</v>
      </c>
      <c r="C68" s="139" t="s">
        <v>54</v>
      </c>
      <c r="D68" s="140" t="s">
        <v>19</v>
      </c>
      <c r="E68" s="141">
        <v>10851000</v>
      </c>
      <c r="F68" s="142">
        <v>22</v>
      </c>
      <c r="G68" s="143">
        <v>9181615</v>
      </c>
      <c r="H68" s="81">
        <v>0</v>
      </c>
      <c r="I68" s="143">
        <v>0</v>
      </c>
      <c r="J68" s="144">
        <v>22</v>
      </c>
      <c r="K68" s="46">
        <v>9181615</v>
      </c>
      <c r="L68" s="76">
        <v>330000</v>
      </c>
      <c r="M68" s="146">
        <v>9511615</v>
      </c>
      <c r="N68" s="47">
        <v>868080</v>
      </c>
      <c r="O68" s="145">
        <v>162765</v>
      </c>
      <c r="P68" s="145">
        <v>108510</v>
      </c>
      <c r="Q68" s="143">
        <v>8372260</v>
      </c>
      <c r="R68" s="143">
        <v>0</v>
      </c>
      <c r="S68" s="147">
        <v>8372260</v>
      </c>
      <c r="T68" s="143"/>
      <c r="U68" s="117"/>
      <c r="V68" s="148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49" customFormat="1" ht="23.25" customHeight="1">
      <c r="A69" s="138">
        <v>2</v>
      </c>
      <c r="B69" s="138" t="s">
        <v>55</v>
      </c>
      <c r="C69" s="139" t="s">
        <v>58</v>
      </c>
      <c r="D69" s="140" t="s">
        <v>59</v>
      </c>
      <c r="E69" s="141">
        <v>4895000</v>
      </c>
      <c r="F69" s="142">
        <v>24</v>
      </c>
      <c r="G69" s="143">
        <v>4518462</v>
      </c>
      <c r="H69" s="81">
        <v>0</v>
      </c>
      <c r="I69" s="143">
        <v>0</v>
      </c>
      <c r="J69" s="144">
        <v>24</v>
      </c>
      <c r="K69" s="46">
        <v>4518462</v>
      </c>
      <c r="L69" s="76">
        <v>360000</v>
      </c>
      <c r="M69" s="146">
        <v>4878462</v>
      </c>
      <c r="N69" s="47">
        <v>391600</v>
      </c>
      <c r="O69" s="145">
        <v>73425</v>
      </c>
      <c r="P69" s="145">
        <v>48950</v>
      </c>
      <c r="Q69" s="143">
        <v>4364487</v>
      </c>
      <c r="R69" s="143">
        <v>0</v>
      </c>
      <c r="S69" s="147">
        <v>4364487</v>
      </c>
      <c r="T69" s="143"/>
      <c r="U69" s="117"/>
      <c r="V69" s="148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49" customFormat="1" ht="23.25" customHeight="1">
      <c r="A70" s="138">
        <v>3</v>
      </c>
      <c r="B70" s="138" t="s">
        <v>57</v>
      </c>
      <c r="C70" s="139" t="s">
        <v>61</v>
      </c>
      <c r="D70" s="140" t="s">
        <v>62</v>
      </c>
      <c r="E70" s="141">
        <v>4895000</v>
      </c>
      <c r="F70" s="142">
        <v>24</v>
      </c>
      <c r="G70" s="143">
        <v>4518462</v>
      </c>
      <c r="H70" s="81">
        <v>0</v>
      </c>
      <c r="I70" s="143">
        <v>0</v>
      </c>
      <c r="J70" s="144">
        <v>24</v>
      </c>
      <c r="K70" s="46">
        <v>4518462</v>
      </c>
      <c r="L70" s="76">
        <v>360000</v>
      </c>
      <c r="M70" s="146">
        <v>4878462</v>
      </c>
      <c r="N70" s="47">
        <v>391600</v>
      </c>
      <c r="O70" s="145">
        <v>73425</v>
      </c>
      <c r="P70" s="145">
        <v>48950</v>
      </c>
      <c r="Q70" s="143">
        <v>4364487</v>
      </c>
      <c r="R70" s="143">
        <v>0</v>
      </c>
      <c r="S70" s="147">
        <v>4364487</v>
      </c>
      <c r="T70" s="143"/>
      <c r="U70" s="117"/>
      <c r="V70" s="148"/>
      <c r="W70" s="130"/>
      <c r="X70" s="121"/>
      <c r="Y70" s="121"/>
      <c r="Z70" s="121"/>
      <c r="AA70" s="116"/>
      <c r="AB70" s="116"/>
      <c r="AC70" s="116"/>
      <c r="AD70" s="116"/>
      <c r="AE70" s="116"/>
    </row>
    <row r="71" spans="1:31" s="149" customFormat="1" ht="23.25" customHeight="1">
      <c r="A71" s="138">
        <v>4</v>
      </c>
      <c r="B71" s="138" t="s">
        <v>60</v>
      </c>
      <c r="C71" s="139" t="s">
        <v>65</v>
      </c>
      <c r="D71" s="140" t="s">
        <v>66</v>
      </c>
      <c r="E71" s="141">
        <v>4336000</v>
      </c>
      <c r="F71" s="142">
        <v>24</v>
      </c>
      <c r="G71" s="143">
        <v>4002462</v>
      </c>
      <c r="H71" s="81">
        <v>0</v>
      </c>
      <c r="I71" s="143">
        <v>0</v>
      </c>
      <c r="J71" s="144">
        <v>24</v>
      </c>
      <c r="K71" s="46">
        <v>4002462</v>
      </c>
      <c r="L71" s="76">
        <v>360000</v>
      </c>
      <c r="M71" s="146">
        <v>4362462</v>
      </c>
      <c r="N71" s="47">
        <v>346880</v>
      </c>
      <c r="O71" s="145">
        <v>65040</v>
      </c>
      <c r="P71" s="145">
        <v>43360</v>
      </c>
      <c r="Q71" s="143">
        <v>3907182</v>
      </c>
      <c r="R71" s="143">
        <v>0</v>
      </c>
      <c r="S71" s="147">
        <v>3907182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5</v>
      </c>
      <c r="B72" s="138" t="s">
        <v>63</v>
      </c>
      <c r="C72" s="139" t="s">
        <v>68</v>
      </c>
      <c r="D72" s="140" t="s">
        <v>56</v>
      </c>
      <c r="E72" s="141">
        <v>3496000</v>
      </c>
      <c r="F72" s="142">
        <v>25</v>
      </c>
      <c r="G72" s="143">
        <v>3361538</v>
      </c>
      <c r="H72" s="81">
        <v>0</v>
      </c>
      <c r="I72" s="143">
        <v>0</v>
      </c>
      <c r="J72" s="144">
        <v>25</v>
      </c>
      <c r="K72" s="46">
        <v>3361538</v>
      </c>
      <c r="L72" s="76">
        <v>375000</v>
      </c>
      <c r="M72" s="146">
        <v>3736538</v>
      </c>
      <c r="N72" s="47">
        <v>279680</v>
      </c>
      <c r="O72" s="145">
        <v>52440</v>
      </c>
      <c r="P72" s="145">
        <v>34960</v>
      </c>
      <c r="Q72" s="143">
        <v>3369458</v>
      </c>
      <c r="R72" s="143">
        <v>0</v>
      </c>
      <c r="S72" s="147">
        <v>3369458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6</v>
      </c>
      <c r="B73" s="138" t="s">
        <v>64</v>
      </c>
      <c r="C73" s="139" t="s">
        <v>164</v>
      </c>
      <c r="D73" s="140" t="s">
        <v>70</v>
      </c>
      <c r="E73" s="141">
        <v>4056000</v>
      </c>
      <c r="F73" s="142">
        <v>25</v>
      </c>
      <c r="G73" s="143">
        <v>3900000</v>
      </c>
      <c r="H73" s="81">
        <v>0</v>
      </c>
      <c r="I73" s="143">
        <v>0</v>
      </c>
      <c r="J73" s="144">
        <v>25</v>
      </c>
      <c r="K73" s="46">
        <v>3900000</v>
      </c>
      <c r="L73" s="76">
        <v>375000</v>
      </c>
      <c r="M73" s="146">
        <v>4275000</v>
      </c>
      <c r="N73" s="47">
        <v>324480</v>
      </c>
      <c r="O73" s="145">
        <v>60840</v>
      </c>
      <c r="P73" s="145">
        <v>40560</v>
      </c>
      <c r="Q73" s="143">
        <v>3849120</v>
      </c>
      <c r="R73" s="143">
        <v>0</v>
      </c>
      <c r="S73" s="147">
        <v>3849120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7</v>
      </c>
      <c r="B74" s="138" t="s">
        <v>67</v>
      </c>
      <c r="C74" s="139" t="s">
        <v>167</v>
      </c>
      <c r="D74" s="140" t="s">
        <v>56</v>
      </c>
      <c r="E74" s="141">
        <v>3163000</v>
      </c>
      <c r="F74" s="142">
        <v>24</v>
      </c>
      <c r="G74" s="143">
        <v>2919692</v>
      </c>
      <c r="H74" s="81">
        <v>0</v>
      </c>
      <c r="I74" s="143">
        <v>0</v>
      </c>
      <c r="J74" s="144">
        <v>24</v>
      </c>
      <c r="K74" s="46">
        <v>2919692</v>
      </c>
      <c r="L74" s="76">
        <v>360000</v>
      </c>
      <c r="M74" s="146">
        <v>3279692</v>
      </c>
      <c r="N74" s="47">
        <v>253040</v>
      </c>
      <c r="O74" s="145">
        <v>47445</v>
      </c>
      <c r="P74" s="145">
        <v>31630</v>
      </c>
      <c r="Q74" s="143">
        <v>2947577</v>
      </c>
      <c r="R74" s="143">
        <v>0</v>
      </c>
      <c r="S74" s="147">
        <v>2947577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2.5" customHeight="1">
      <c r="A75" s="150"/>
      <c r="B75" s="150"/>
      <c r="C75" s="151"/>
      <c r="D75" s="152"/>
      <c r="E75" s="153"/>
      <c r="F75" s="153"/>
      <c r="G75" s="153"/>
      <c r="H75" s="153"/>
      <c r="I75" s="153"/>
      <c r="J75" s="154"/>
      <c r="K75" s="153"/>
      <c r="L75" s="153"/>
      <c r="M75" s="155"/>
      <c r="N75" s="153"/>
      <c r="O75" s="153"/>
      <c r="P75" s="153"/>
      <c r="Q75" s="153"/>
      <c r="R75" s="153"/>
      <c r="S75" s="153"/>
      <c r="T75" s="143"/>
      <c r="U75" s="117"/>
      <c r="V75" s="148"/>
      <c r="W75" s="148"/>
      <c r="X75" s="148"/>
      <c r="Y75" s="148"/>
      <c r="Z75" s="148"/>
    </row>
    <row r="76" spans="1:31" s="159" customFormat="1" ht="21" customHeight="1">
      <c r="A76" s="241" t="s">
        <v>22</v>
      </c>
      <c r="B76" s="242"/>
      <c r="C76" s="242"/>
      <c r="D76" s="242"/>
      <c r="E76" s="156">
        <v>35692000</v>
      </c>
      <c r="F76" s="156"/>
      <c r="G76" s="156">
        <v>32402231</v>
      </c>
      <c r="H76" s="156">
        <v>0</v>
      </c>
      <c r="I76" s="156">
        <v>0</v>
      </c>
      <c r="J76" s="156">
        <v>168</v>
      </c>
      <c r="K76" s="157">
        <v>32402231</v>
      </c>
      <c r="L76" s="157">
        <v>2520000</v>
      </c>
      <c r="M76" s="157">
        <v>34922231</v>
      </c>
      <c r="N76" s="157">
        <v>2855360</v>
      </c>
      <c r="O76" s="157">
        <v>535380</v>
      </c>
      <c r="P76" s="157">
        <v>356920</v>
      </c>
      <c r="Q76" s="157">
        <v>31174571</v>
      </c>
      <c r="R76" s="157">
        <v>0</v>
      </c>
      <c r="S76" s="157">
        <v>31174571</v>
      </c>
      <c r="T76" s="157"/>
      <c r="U76" s="117"/>
      <c r="V76" s="158"/>
      <c r="W76" s="158"/>
      <c r="X76" s="158"/>
      <c r="Y76" s="158"/>
      <c r="Z76" s="158"/>
    </row>
    <row r="77" spans="1:31" s="167" customFormat="1" ht="13.5" customHeight="1">
      <c r="A77" s="160"/>
      <c r="B77" s="160"/>
      <c r="C77" s="161"/>
      <c r="D77" s="162"/>
      <c r="E77" s="163"/>
      <c r="F77" s="161"/>
      <c r="G77" s="161"/>
      <c r="H77" s="161"/>
      <c r="I77" s="161"/>
      <c r="J77" s="164"/>
      <c r="K77" s="161"/>
      <c r="L77" s="161"/>
      <c r="M77" s="165"/>
      <c r="N77" s="161"/>
      <c r="O77" s="161"/>
      <c r="P77" s="161"/>
      <c r="Q77" s="161"/>
      <c r="R77" s="161"/>
      <c r="S77" s="161"/>
      <c r="T77" s="161"/>
      <c r="U77" s="117"/>
      <c r="V77" s="166"/>
      <c r="W77" s="166"/>
      <c r="X77" s="166"/>
      <c r="Y77" s="166"/>
      <c r="Z77" s="166"/>
    </row>
    <row r="78" spans="1:31" s="149" customFormat="1" ht="17.25" customHeight="1">
      <c r="A78" s="168"/>
      <c r="B78" s="168"/>
      <c r="C78" s="168"/>
      <c r="D78" s="169"/>
      <c r="E78" s="170"/>
      <c r="F78" s="168"/>
      <c r="G78" s="168"/>
      <c r="H78" s="168"/>
      <c r="I78" s="168"/>
      <c r="J78" s="171"/>
      <c r="K78" s="170"/>
      <c r="L78" s="168"/>
      <c r="M78" s="168"/>
      <c r="N78" s="168"/>
      <c r="O78" s="168"/>
      <c r="P78" s="168"/>
      <c r="Q78" s="168"/>
      <c r="R78" s="168"/>
      <c r="S78" s="172" t="s">
        <v>176</v>
      </c>
      <c r="T78" s="168"/>
      <c r="U78" s="173"/>
      <c r="V78" s="148"/>
      <c r="W78" s="148"/>
      <c r="X78" s="148"/>
      <c r="Y78" s="148"/>
      <c r="Z78" s="148"/>
    </row>
    <row r="79" spans="1:31" s="149" customFormat="1" ht="12.75">
      <c r="A79" s="174"/>
      <c r="B79" s="174"/>
      <c r="C79" s="173" t="s">
        <v>40</v>
      </c>
      <c r="D79" s="175"/>
      <c r="E79" s="124"/>
      <c r="F79" s="173"/>
      <c r="G79" s="124"/>
      <c r="H79" s="124"/>
      <c r="I79" s="124"/>
      <c r="J79" s="176"/>
      <c r="K79" s="148"/>
      <c r="L79" s="177"/>
      <c r="M79" s="188"/>
      <c r="N79" s="178"/>
      <c r="O79" s="178"/>
      <c r="P79" s="178"/>
      <c r="Q79" s="178"/>
      <c r="S79" s="178" t="s">
        <v>19</v>
      </c>
      <c r="T79" s="173"/>
      <c r="U79" s="173"/>
      <c r="V79" s="148"/>
      <c r="W79" s="148"/>
      <c r="X79" s="148"/>
      <c r="Y79" s="148"/>
      <c r="Z79" s="148"/>
    </row>
    <row r="80" spans="1:31" s="167" customFormat="1" ht="12">
      <c r="A80" s="160"/>
      <c r="B80" s="160"/>
      <c r="C80" s="179"/>
      <c r="D80" s="179"/>
      <c r="E80" s="180"/>
      <c r="F80" s="118"/>
      <c r="G80" s="180"/>
      <c r="H80" s="180"/>
      <c r="I80" s="180"/>
      <c r="J80" s="164"/>
      <c r="K80" s="166"/>
      <c r="L80" s="181"/>
      <c r="N80" s="182"/>
      <c r="O80" s="182"/>
      <c r="P80" s="182"/>
      <c r="Q80" s="182"/>
      <c r="S80" s="182"/>
      <c r="T80" s="118"/>
      <c r="U80" s="117"/>
      <c r="V80" s="166"/>
      <c r="W80" s="166"/>
      <c r="X80" s="166"/>
      <c r="Y80" s="166"/>
      <c r="Z80" s="166"/>
    </row>
    <row r="81" spans="13:13">
      <c r="M81" s="6"/>
    </row>
    <row r="82" spans="13:13">
      <c r="M82" s="6"/>
    </row>
    <row r="83" spans="13:13">
      <c r="M83" s="6"/>
    </row>
    <row r="84" spans="13:13">
      <c r="M84" s="6"/>
    </row>
    <row r="85" spans="13:13">
      <c r="M85" s="6"/>
    </row>
    <row r="86" spans="13:13">
      <c r="M86" s="6"/>
    </row>
    <row r="87" spans="13:13">
      <c r="M87" s="6"/>
    </row>
    <row r="88" spans="13:13">
      <c r="M88" s="6"/>
    </row>
    <row r="89" spans="13:13">
      <c r="M89" s="6"/>
    </row>
    <row r="90" spans="13:13">
      <c r="M90" s="6"/>
    </row>
    <row r="91" spans="13:13">
      <c r="M91" s="6"/>
    </row>
    <row r="92" spans="13:13">
      <c r="M92" s="6"/>
    </row>
    <row r="93" spans="13:13">
      <c r="M93" s="6"/>
    </row>
    <row r="94" spans="13:13">
      <c r="M94" s="6"/>
    </row>
    <row r="95" spans="13:13">
      <c r="M95" s="6"/>
    </row>
    <row r="96" spans="13:13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 s="4" customFormat="1" ht="41.25" customHeight="1">
      <c r="A117" s="111" t="s">
        <v>172</v>
      </c>
      <c r="B117" s="187"/>
      <c r="C117" s="187"/>
      <c r="D117" s="275" t="s">
        <v>173</v>
      </c>
      <c r="E117" s="275"/>
      <c r="F117" s="275"/>
      <c r="G117" s="275"/>
      <c r="H117" s="275"/>
      <c r="I117" s="275"/>
      <c r="J117" s="275"/>
      <c r="K117" s="275"/>
      <c r="L117" s="275"/>
      <c r="M117" s="275"/>
      <c r="N117" s="275"/>
      <c r="O117" s="275"/>
      <c r="P117" s="275"/>
      <c r="Q117" s="276"/>
      <c r="R117" s="277" t="s">
        <v>128</v>
      </c>
      <c r="S117" s="278"/>
      <c r="T117" s="279"/>
      <c r="U117" s="6"/>
      <c r="V117" s="8"/>
      <c r="W117" s="69"/>
      <c r="X117" s="69"/>
      <c r="Y117" s="5"/>
      <c r="Z117" s="5"/>
    </row>
    <row r="118" spans="1:31" s="4" customFormat="1" ht="15" customHeight="1">
      <c r="A118" s="111" t="s">
        <v>174</v>
      </c>
      <c r="B118" s="187"/>
      <c r="C118" s="187"/>
      <c r="D118" s="187"/>
      <c r="E118" s="67"/>
      <c r="F118" s="187"/>
      <c r="G118" s="187"/>
      <c r="H118" s="187"/>
      <c r="I118" s="187"/>
      <c r="J118" s="68"/>
      <c r="K118" s="187"/>
      <c r="L118" s="187"/>
      <c r="M118" s="187"/>
      <c r="N118" s="187"/>
      <c r="O118" s="187"/>
      <c r="P118" s="187"/>
      <c r="Q118" s="187"/>
      <c r="R118" s="187"/>
      <c r="S118" s="187"/>
      <c r="T118" s="63"/>
      <c r="U118" s="6"/>
      <c r="V118" s="8"/>
      <c r="W118" s="69"/>
      <c r="X118" s="69"/>
      <c r="Y118" s="5"/>
      <c r="Z118" s="5"/>
    </row>
    <row r="119" spans="1:31" s="4" customFormat="1" ht="15" customHeight="1">
      <c r="A119" s="111" t="s">
        <v>42</v>
      </c>
      <c r="B119" s="187"/>
      <c r="C119" s="187"/>
      <c r="D119" s="187"/>
      <c r="E119" s="67"/>
      <c r="F119" s="187"/>
      <c r="G119" s="187"/>
      <c r="H119" s="187"/>
      <c r="I119" s="187"/>
      <c r="J119" s="68"/>
      <c r="K119" s="187"/>
      <c r="L119" s="187"/>
      <c r="M119" s="187"/>
      <c r="N119" s="187"/>
      <c r="O119" s="187"/>
      <c r="P119" s="187"/>
      <c r="Q119" s="187"/>
      <c r="R119" s="187"/>
      <c r="S119" s="187"/>
      <c r="T119" s="63"/>
      <c r="U119" s="6"/>
      <c r="V119" s="8"/>
      <c r="W119" s="69"/>
      <c r="X119" s="69"/>
      <c r="Y119" s="5"/>
      <c r="Z119" s="5"/>
    </row>
    <row r="120" spans="1:31" s="4" customFormat="1" ht="15" customHeight="1">
      <c r="A120" s="111" t="s">
        <v>175</v>
      </c>
      <c r="B120" s="187"/>
      <c r="C120" s="187"/>
      <c r="D120" s="187"/>
      <c r="E120" s="67"/>
      <c r="F120" s="187"/>
      <c r="G120" s="187"/>
      <c r="H120" s="187"/>
      <c r="I120" s="187"/>
      <c r="J120" s="68"/>
      <c r="K120" s="187"/>
      <c r="L120" s="65"/>
      <c r="M120" s="187"/>
      <c r="N120" s="187"/>
      <c r="O120" s="187"/>
      <c r="P120" s="187"/>
      <c r="Q120" s="14"/>
      <c r="R120" s="187"/>
      <c r="S120" s="187"/>
      <c r="T120" s="187"/>
      <c r="U120" s="6"/>
      <c r="V120" s="8"/>
      <c r="W120" s="69"/>
      <c r="X120" s="69"/>
      <c r="Y120" s="5"/>
      <c r="Z120" s="5"/>
    </row>
    <row r="121" spans="1:31" s="88" customFormat="1" ht="14.25" customHeight="1">
      <c r="A121" s="86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6"/>
      <c r="V121" s="8"/>
      <c r="W121" s="89"/>
      <c r="X121" s="89"/>
      <c r="Y121" s="89"/>
      <c r="Z121" s="89"/>
    </row>
    <row r="122" spans="1:31" s="32" customFormat="1" ht="24" customHeight="1">
      <c r="A122" s="266" t="s">
        <v>16</v>
      </c>
      <c r="B122" s="266" t="s">
        <v>17</v>
      </c>
      <c r="C122" s="270" t="s">
        <v>0</v>
      </c>
      <c r="D122" s="270" t="s">
        <v>1</v>
      </c>
      <c r="E122" s="274" t="s">
        <v>35</v>
      </c>
      <c r="F122" s="268" t="s">
        <v>23</v>
      </c>
      <c r="G122" s="271"/>
      <c r="H122" s="271"/>
      <c r="I122" s="271"/>
      <c r="J122" s="271"/>
      <c r="K122" s="269"/>
      <c r="L122" s="243" t="s">
        <v>37</v>
      </c>
      <c r="M122" s="243" t="s">
        <v>4</v>
      </c>
      <c r="N122" s="270" t="s">
        <v>5</v>
      </c>
      <c r="O122" s="270"/>
      <c r="P122" s="270"/>
      <c r="Q122" s="243" t="s">
        <v>6</v>
      </c>
      <c r="R122" s="243" t="s">
        <v>7</v>
      </c>
      <c r="S122" s="243" t="s">
        <v>8</v>
      </c>
      <c r="T122" s="282" t="s">
        <v>9</v>
      </c>
      <c r="U122" s="6"/>
      <c r="V122" s="8"/>
      <c r="W122" s="33"/>
      <c r="X122" s="5"/>
      <c r="Y122" s="5"/>
      <c r="Z122" s="5"/>
      <c r="AA122" s="4"/>
      <c r="AB122" s="4"/>
      <c r="AC122" s="4"/>
      <c r="AD122" s="4"/>
      <c r="AE122" s="4"/>
    </row>
    <row r="123" spans="1:31" s="32" customFormat="1" ht="33.75" customHeight="1">
      <c r="A123" s="267"/>
      <c r="B123" s="267"/>
      <c r="C123" s="270"/>
      <c r="D123" s="270"/>
      <c r="E123" s="274"/>
      <c r="F123" s="268" t="s">
        <v>39</v>
      </c>
      <c r="G123" s="269"/>
      <c r="H123" s="268" t="s">
        <v>33</v>
      </c>
      <c r="I123" s="271"/>
      <c r="J123" s="272" t="s">
        <v>24</v>
      </c>
      <c r="K123" s="243" t="s">
        <v>3</v>
      </c>
      <c r="L123" s="244"/>
      <c r="M123" s="244"/>
      <c r="N123" s="280" t="s">
        <v>11</v>
      </c>
      <c r="O123" s="243" t="s">
        <v>12</v>
      </c>
      <c r="P123" s="243" t="s">
        <v>26</v>
      </c>
      <c r="Q123" s="244"/>
      <c r="R123" s="244"/>
      <c r="S123" s="244"/>
      <c r="T123" s="283"/>
      <c r="U123" s="6"/>
      <c r="V123" s="8"/>
      <c r="W123" s="33"/>
      <c r="X123" s="5"/>
      <c r="Y123" s="5"/>
      <c r="Z123" s="5"/>
      <c r="AA123" s="4"/>
      <c r="AB123" s="4"/>
      <c r="AC123" s="4"/>
      <c r="AD123" s="4"/>
      <c r="AE123" s="4"/>
    </row>
    <row r="124" spans="1:31" s="32" customFormat="1" ht="35.25" customHeight="1">
      <c r="A124" s="267"/>
      <c r="B124" s="267"/>
      <c r="C124" s="243"/>
      <c r="D124" s="243"/>
      <c r="E124" s="274"/>
      <c r="F124" s="185" t="s">
        <v>32</v>
      </c>
      <c r="G124" s="184" t="s">
        <v>15</v>
      </c>
      <c r="H124" s="236" t="s">
        <v>32</v>
      </c>
      <c r="I124" s="190" t="s">
        <v>15</v>
      </c>
      <c r="J124" s="273"/>
      <c r="K124" s="244"/>
      <c r="L124" s="245"/>
      <c r="M124" s="244"/>
      <c r="N124" s="281"/>
      <c r="O124" s="244"/>
      <c r="P124" s="244"/>
      <c r="Q124" s="244"/>
      <c r="R124" s="244"/>
      <c r="S124" s="244"/>
      <c r="T124" s="283"/>
      <c r="U124" s="87"/>
      <c r="V124" s="33"/>
      <c r="W124" s="33"/>
      <c r="X124" s="5"/>
      <c r="Y124" s="5"/>
      <c r="Z124" s="5"/>
      <c r="AA124" s="4"/>
      <c r="AB124" s="4"/>
      <c r="AC124" s="4"/>
      <c r="AD124" s="4"/>
      <c r="AE124" s="4"/>
    </row>
    <row r="125" spans="1:31" s="71" customFormat="1" ht="12.75" customHeight="1">
      <c r="A125" s="70">
        <v>1</v>
      </c>
      <c r="B125" s="70">
        <v>2</v>
      </c>
      <c r="C125" s="70">
        <v>3</v>
      </c>
      <c r="D125" s="70">
        <v>4</v>
      </c>
      <c r="E125" s="70">
        <v>5</v>
      </c>
      <c r="F125" s="70">
        <v>7</v>
      </c>
      <c r="G125" s="70">
        <v>8</v>
      </c>
      <c r="H125" s="70">
        <v>9</v>
      </c>
      <c r="I125" s="70">
        <v>10</v>
      </c>
      <c r="J125" s="70">
        <v>13</v>
      </c>
      <c r="K125" s="70">
        <v>14</v>
      </c>
      <c r="L125" s="70">
        <v>16</v>
      </c>
      <c r="M125" s="70">
        <v>20</v>
      </c>
      <c r="N125" s="70">
        <v>24</v>
      </c>
      <c r="O125" s="70">
        <v>25</v>
      </c>
      <c r="P125" s="70">
        <v>26</v>
      </c>
      <c r="Q125" s="70">
        <v>29</v>
      </c>
      <c r="R125" s="70">
        <v>30</v>
      </c>
      <c r="S125" s="70">
        <v>31</v>
      </c>
      <c r="T125" s="70">
        <v>32</v>
      </c>
      <c r="U125" s="87"/>
      <c r="V125" s="72"/>
      <c r="W125" s="72"/>
      <c r="X125" s="73"/>
      <c r="Y125" s="73"/>
      <c r="Z125" s="73"/>
      <c r="AA125" s="74"/>
      <c r="AB125" s="74"/>
      <c r="AC125" s="74"/>
      <c r="AD125" s="74"/>
      <c r="AE125" s="74"/>
    </row>
    <row r="126" spans="1:31" s="43" customFormat="1" ht="23.25" customHeight="1">
      <c r="A126" s="45">
        <v>1</v>
      </c>
      <c r="B126" s="113" t="s">
        <v>71</v>
      </c>
      <c r="C126" s="75" t="s">
        <v>129</v>
      </c>
      <c r="D126" s="95" t="s">
        <v>98</v>
      </c>
      <c r="E126" s="76">
        <v>3237000</v>
      </c>
      <c r="F126" s="81">
        <v>25</v>
      </c>
      <c r="G126" s="143">
        <v>3112500</v>
      </c>
      <c r="H126" s="81">
        <v>0</v>
      </c>
      <c r="I126" s="143">
        <v>0</v>
      </c>
      <c r="J126" s="144">
        <v>25</v>
      </c>
      <c r="K126" s="46">
        <v>3112500</v>
      </c>
      <c r="L126" s="76">
        <v>375000</v>
      </c>
      <c r="M126" s="48">
        <v>3487500</v>
      </c>
      <c r="N126" s="47">
        <v>258960</v>
      </c>
      <c r="O126" s="47">
        <v>48555</v>
      </c>
      <c r="P126" s="47">
        <v>32370</v>
      </c>
      <c r="Q126" s="46">
        <v>3147615</v>
      </c>
      <c r="R126" s="46">
        <v>0</v>
      </c>
      <c r="S126" s="54">
        <v>3147615</v>
      </c>
      <c r="T126" s="46"/>
      <c r="U126" s="87"/>
      <c r="V126" s="44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43" customFormat="1" ht="23.25" customHeight="1">
      <c r="A127" s="45">
        <v>2</v>
      </c>
      <c r="B127" s="113" t="s">
        <v>72</v>
      </c>
      <c r="C127" s="75" t="s">
        <v>130</v>
      </c>
      <c r="D127" s="95" t="s">
        <v>98</v>
      </c>
      <c r="E127" s="76">
        <v>2943000</v>
      </c>
      <c r="F127" s="81">
        <v>25</v>
      </c>
      <c r="G127" s="143">
        <v>2829808</v>
      </c>
      <c r="H127" s="81">
        <v>0</v>
      </c>
      <c r="I127" s="143">
        <v>0</v>
      </c>
      <c r="J127" s="144">
        <v>25</v>
      </c>
      <c r="K127" s="46">
        <v>2829808</v>
      </c>
      <c r="L127" s="76">
        <v>375000</v>
      </c>
      <c r="M127" s="48">
        <v>3204808</v>
      </c>
      <c r="N127" s="47">
        <v>235440</v>
      </c>
      <c r="O127" s="47">
        <v>44145</v>
      </c>
      <c r="P127" s="47">
        <v>29430</v>
      </c>
      <c r="Q127" s="46">
        <v>2895793</v>
      </c>
      <c r="R127" s="46">
        <v>0</v>
      </c>
      <c r="S127" s="54">
        <v>2895793</v>
      </c>
      <c r="T127" s="46"/>
      <c r="U127" s="87"/>
      <c r="V127" s="44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43" customFormat="1" ht="23.25" customHeight="1">
      <c r="A128" s="45">
        <v>3</v>
      </c>
      <c r="B128" s="113" t="s">
        <v>73</v>
      </c>
      <c r="C128" s="75" t="s">
        <v>131</v>
      </c>
      <c r="D128" s="95" t="s">
        <v>98</v>
      </c>
      <c r="E128" s="76">
        <v>2943000</v>
      </c>
      <c r="F128" s="81">
        <v>25</v>
      </c>
      <c r="G128" s="143">
        <v>2829808</v>
      </c>
      <c r="H128" s="81">
        <v>0</v>
      </c>
      <c r="I128" s="143">
        <v>0</v>
      </c>
      <c r="J128" s="144">
        <v>25</v>
      </c>
      <c r="K128" s="46">
        <v>2829808</v>
      </c>
      <c r="L128" s="76">
        <v>375000</v>
      </c>
      <c r="M128" s="48">
        <v>3204808</v>
      </c>
      <c r="N128" s="47">
        <v>235440</v>
      </c>
      <c r="O128" s="47">
        <v>44145</v>
      </c>
      <c r="P128" s="47">
        <v>29430</v>
      </c>
      <c r="Q128" s="46">
        <v>2895793</v>
      </c>
      <c r="R128" s="46">
        <v>0</v>
      </c>
      <c r="S128" s="54">
        <v>2895793</v>
      </c>
      <c r="T128" s="46"/>
      <c r="U128" s="87"/>
      <c r="V128" s="44"/>
      <c r="W128" s="33"/>
      <c r="X128" s="5"/>
      <c r="Y128" s="5"/>
      <c r="Z128" s="5"/>
      <c r="AA128" s="4"/>
      <c r="AB128" s="4"/>
      <c r="AC128" s="4"/>
      <c r="AD128" s="4"/>
      <c r="AE128" s="4"/>
    </row>
    <row r="129" spans="1:31" s="43" customFormat="1" ht="23.25" customHeight="1">
      <c r="A129" s="45">
        <v>4</v>
      </c>
      <c r="B129" s="113" t="s">
        <v>74</v>
      </c>
      <c r="C129" s="75" t="s">
        <v>132</v>
      </c>
      <c r="D129" s="95" t="s">
        <v>98</v>
      </c>
      <c r="E129" s="76">
        <v>2943000</v>
      </c>
      <c r="F129" s="81">
        <v>24</v>
      </c>
      <c r="G129" s="143">
        <v>2716615</v>
      </c>
      <c r="H129" s="81">
        <v>0</v>
      </c>
      <c r="I129" s="143">
        <v>0</v>
      </c>
      <c r="J129" s="144">
        <v>24</v>
      </c>
      <c r="K129" s="46">
        <v>2716615</v>
      </c>
      <c r="L129" s="76">
        <v>360000</v>
      </c>
      <c r="M129" s="48">
        <v>3076615</v>
      </c>
      <c r="N129" s="47">
        <v>235440</v>
      </c>
      <c r="O129" s="47">
        <v>44145</v>
      </c>
      <c r="P129" s="47">
        <v>29430</v>
      </c>
      <c r="Q129" s="46">
        <v>2767600</v>
      </c>
      <c r="R129" s="46">
        <v>0</v>
      </c>
      <c r="S129" s="54">
        <v>2767600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3.25" customHeight="1">
      <c r="A130" s="45">
        <v>5</v>
      </c>
      <c r="B130" s="113" t="s">
        <v>75</v>
      </c>
      <c r="C130" s="75" t="s">
        <v>133</v>
      </c>
      <c r="D130" s="95" t="s">
        <v>98</v>
      </c>
      <c r="E130" s="76">
        <v>2943000</v>
      </c>
      <c r="F130" s="81">
        <v>25</v>
      </c>
      <c r="G130" s="143">
        <v>2829808</v>
      </c>
      <c r="H130" s="81">
        <v>0</v>
      </c>
      <c r="I130" s="143">
        <v>0</v>
      </c>
      <c r="J130" s="144">
        <v>25</v>
      </c>
      <c r="K130" s="46">
        <v>2829808</v>
      </c>
      <c r="L130" s="76">
        <v>375000</v>
      </c>
      <c r="M130" s="48">
        <v>3204808</v>
      </c>
      <c r="N130" s="47">
        <v>235440</v>
      </c>
      <c r="O130" s="47">
        <v>44145</v>
      </c>
      <c r="P130" s="47">
        <v>29430</v>
      </c>
      <c r="Q130" s="46">
        <v>2895793</v>
      </c>
      <c r="R130" s="46">
        <v>0</v>
      </c>
      <c r="S130" s="54">
        <v>2895793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6</v>
      </c>
      <c r="B131" s="113" t="s">
        <v>76</v>
      </c>
      <c r="C131" s="75" t="s">
        <v>134</v>
      </c>
      <c r="D131" s="95" t="s">
        <v>98</v>
      </c>
      <c r="E131" s="76">
        <v>2943000</v>
      </c>
      <c r="F131" s="81">
        <v>26</v>
      </c>
      <c r="G131" s="143">
        <v>2943000</v>
      </c>
      <c r="H131" s="81">
        <v>0</v>
      </c>
      <c r="I131" s="143">
        <v>0</v>
      </c>
      <c r="J131" s="144">
        <v>26</v>
      </c>
      <c r="K131" s="46">
        <v>2943000</v>
      </c>
      <c r="L131" s="76">
        <v>390000</v>
      </c>
      <c r="M131" s="48">
        <v>3333000</v>
      </c>
      <c r="N131" s="47">
        <v>235440</v>
      </c>
      <c r="O131" s="47">
        <v>44145</v>
      </c>
      <c r="P131" s="47">
        <v>29430</v>
      </c>
      <c r="Q131" s="46">
        <v>3023985</v>
      </c>
      <c r="R131" s="46">
        <v>0</v>
      </c>
      <c r="S131" s="54">
        <v>3023985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7</v>
      </c>
      <c r="B132" s="113" t="s">
        <v>77</v>
      </c>
      <c r="C132" s="75" t="s">
        <v>135</v>
      </c>
      <c r="D132" s="95" t="s">
        <v>98</v>
      </c>
      <c r="E132" s="76">
        <v>2943000</v>
      </c>
      <c r="F132" s="81">
        <v>26</v>
      </c>
      <c r="G132" s="143">
        <v>2943000</v>
      </c>
      <c r="H132" s="81">
        <v>0</v>
      </c>
      <c r="I132" s="143">
        <v>0</v>
      </c>
      <c r="J132" s="144">
        <v>26</v>
      </c>
      <c r="K132" s="46">
        <v>2943000</v>
      </c>
      <c r="L132" s="76">
        <v>390000</v>
      </c>
      <c r="M132" s="48">
        <v>3333000</v>
      </c>
      <c r="N132" s="47">
        <v>235440</v>
      </c>
      <c r="O132" s="47">
        <v>44145</v>
      </c>
      <c r="P132" s="47">
        <v>29430</v>
      </c>
      <c r="Q132" s="46">
        <v>3023985</v>
      </c>
      <c r="R132" s="46">
        <v>0</v>
      </c>
      <c r="S132" s="54">
        <v>3023985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8</v>
      </c>
      <c r="B133" s="113" t="s">
        <v>78</v>
      </c>
      <c r="C133" s="75" t="s">
        <v>136</v>
      </c>
      <c r="D133" s="95" t="s">
        <v>98</v>
      </c>
      <c r="E133" s="76">
        <v>2943000</v>
      </c>
      <c r="F133" s="81">
        <v>23</v>
      </c>
      <c r="G133" s="143">
        <v>2603423</v>
      </c>
      <c r="H133" s="81">
        <v>0</v>
      </c>
      <c r="I133" s="143">
        <v>0</v>
      </c>
      <c r="J133" s="144">
        <v>23</v>
      </c>
      <c r="K133" s="46">
        <v>2603423</v>
      </c>
      <c r="L133" s="76">
        <v>345000</v>
      </c>
      <c r="M133" s="48">
        <v>2948423</v>
      </c>
      <c r="N133" s="47">
        <v>235440</v>
      </c>
      <c r="O133" s="47">
        <v>44145</v>
      </c>
      <c r="P133" s="47">
        <v>29430</v>
      </c>
      <c r="Q133" s="46">
        <v>2639408</v>
      </c>
      <c r="R133" s="46">
        <v>0</v>
      </c>
      <c r="S133" s="54">
        <v>2639408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9</v>
      </c>
      <c r="B134" s="113" t="s">
        <v>79</v>
      </c>
      <c r="C134" s="75" t="s">
        <v>137</v>
      </c>
      <c r="D134" s="95" t="s">
        <v>98</v>
      </c>
      <c r="E134" s="76">
        <v>2943000</v>
      </c>
      <c r="F134" s="81">
        <v>24</v>
      </c>
      <c r="G134" s="143">
        <v>2716615</v>
      </c>
      <c r="H134" s="81">
        <v>0</v>
      </c>
      <c r="I134" s="143">
        <v>0</v>
      </c>
      <c r="J134" s="144">
        <v>24</v>
      </c>
      <c r="K134" s="46">
        <v>2716615</v>
      </c>
      <c r="L134" s="76">
        <v>360000</v>
      </c>
      <c r="M134" s="48">
        <v>3076615</v>
      </c>
      <c r="N134" s="47">
        <v>235440</v>
      </c>
      <c r="O134" s="47">
        <v>44145</v>
      </c>
      <c r="P134" s="47">
        <v>29430</v>
      </c>
      <c r="Q134" s="46">
        <v>2767600</v>
      </c>
      <c r="R134" s="46">
        <v>0</v>
      </c>
      <c r="S134" s="54">
        <v>2767600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10</v>
      </c>
      <c r="B135" s="113" t="s">
        <v>80</v>
      </c>
      <c r="C135" s="75" t="s">
        <v>138</v>
      </c>
      <c r="D135" s="95" t="s">
        <v>98</v>
      </c>
      <c r="E135" s="76">
        <v>2943000</v>
      </c>
      <c r="F135" s="81">
        <v>25</v>
      </c>
      <c r="G135" s="143">
        <v>2829808</v>
      </c>
      <c r="H135" s="81">
        <v>0</v>
      </c>
      <c r="I135" s="143">
        <v>0</v>
      </c>
      <c r="J135" s="144">
        <v>25</v>
      </c>
      <c r="K135" s="46">
        <v>2829808</v>
      </c>
      <c r="L135" s="76">
        <v>375000</v>
      </c>
      <c r="M135" s="48">
        <v>3204808</v>
      </c>
      <c r="N135" s="47">
        <v>235440</v>
      </c>
      <c r="O135" s="47">
        <v>44145</v>
      </c>
      <c r="P135" s="47">
        <v>29430</v>
      </c>
      <c r="Q135" s="46">
        <v>2895793</v>
      </c>
      <c r="R135" s="46">
        <v>0</v>
      </c>
      <c r="S135" s="54">
        <v>2895793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11</v>
      </c>
      <c r="B136" s="113" t="s">
        <v>81</v>
      </c>
      <c r="C136" s="75" t="s">
        <v>139</v>
      </c>
      <c r="D136" s="95" t="s">
        <v>98</v>
      </c>
      <c r="E136" s="76">
        <v>2943000</v>
      </c>
      <c r="F136" s="81">
        <v>26</v>
      </c>
      <c r="G136" s="143">
        <v>2943000</v>
      </c>
      <c r="H136" s="81">
        <v>0</v>
      </c>
      <c r="I136" s="143">
        <v>0</v>
      </c>
      <c r="J136" s="144">
        <v>26</v>
      </c>
      <c r="K136" s="46">
        <v>2943000</v>
      </c>
      <c r="L136" s="76">
        <v>390000</v>
      </c>
      <c r="M136" s="48">
        <v>3333000</v>
      </c>
      <c r="N136" s="47">
        <v>235440</v>
      </c>
      <c r="O136" s="47">
        <v>44145</v>
      </c>
      <c r="P136" s="47">
        <v>29430</v>
      </c>
      <c r="Q136" s="46">
        <v>3023985</v>
      </c>
      <c r="R136" s="46">
        <v>0</v>
      </c>
      <c r="S136" s="54">
        <v>3023985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12</v>
      </c>
      <c r="B137" s="113" t="s">
        <v>82</v>
      </c>
      <c r="C137" s="75" t="s">
        <v>140</v>
      </c>
      <c r="D137" s="95" t="s">
        <v>98</v>
      </c>
      <c r="E137" s="76">
        <v>2943000</v>
      </c>
      <c r="F137" s="81">
        <v>25</v>
      </c>
      <c r="G137" s="143">
        <v>2829808</v>
      </c>
      <c r="H137" s="81">
        <v>0</v>
      </c>
      <c r="I137" s="143">
        <v>0</v>
      </c>
      <c r="J137" s="144">
        <v>25</v>
      </c>
      <c r="K137" s="46">
        <v>2829808</v>
      </c>
      <c r="L137" s="76">
        <v>375000</v>
      </c>
      <c r="M137" s="48">
        <v>3204808</v>
      </c>
      <c r="N137" s="47">
        <v>235440</v>
      </c>
      <c r="O137" s="47">
        <v>44145</v>
      </c>
      <c r="P137" s="47">
        <v>29430</v>
      </c>
      <c r="Q137" s="46">
        <v>2895793</v>
      </c>
      <c r="R137" s="46">
        <v>0</v>
      </c>
      <c r="S137" s="54">
        <v>2895793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13</v>
      </c>
      <c r="B138" s="113" t="s">
        <v>83</v>
      </c>
      <c r="C138" s="75" t="s">
        <v>141</v>
      </c>
      <c r="D138" s="95" t="s">
        <v>98</v>
      </c>
      <c r="E138" s="76">
        <v>2943000</v>
      </c>
      <c r="F138" s="81">
        <v>24</v>
      </c>
      <c r="G138" s="143">
        <v>2716615</v>
      </c>
      <c r="H138" s="81">
        <v>0</v>
      </c>
      <c r="I138" s="143">
        <v>0</v>
      </c>
      <c r="J138" s="144">
        <v>24</v>
      </c>
      <c r="K138" s="46">
        <v>2716615</v>
      </c>
      <c r="L138" s="76">
        <v>360000</v>
      </c>
      <c r="M138" s="48">
        <v>3076615</v>
      </c>
      <c r="N138" s="47">
        <v>235440</v>
      </c>
      <c r="O138" s="47">
        <v>44145</v>
      </c>
      <c r="P138" s="47">
        <v>29430</v>
      </c>
      <c r="Q138" s="46">
        <v>2767600</v>
      </c>
      <c r="R138" s="46">
        <v>0</v>
      </c>
      <c r="S138" s="54">
        <v>2767600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14</v>
      </c>
      <c r="B139" s="113" t="s">
        <v>84</v>
      </c>
      <c r="C139" s="75" t="s">
        <v>142</v>
      </c>
      <c r="D139" s="95" t="s">
        <v>98</v>
      </c>
      <c r="E139" s="76">
        <v>2943000</v>
      </c>
      <c r="F139" s="81">
        <v>24</v>
      </c>
      <c r="G139" s="143">
        <v>2716615</v>
      </c>
      <c r="H139" s="81">
        <v>0</v>
      </c>
      <c r="I139" s="143">
        <v>0</v>
      </c>
      <c r="J139" s="144">
        <v>24</v>
      </c>
      <c r="K139" s="46">
        <v>2716615</v>
      </c>
      <c r="L139" s="76">
        <v>360000</v>
      </c>
      <c r="M139" s="48">
        <v>3076615</v>
      </c>
      <c r="N139" s="47">
        <v>235440</v>
      </c>
      <c r="O139" s="47">
        <v>44145</v>
      </c>
      <c r="P139" s="47">
        <v>29430</v>
      </c>
      <c r="Q139" s="46">
        <v>2767600</v>
      </c>
      <c r="R139" s="46">
        <v>0</v>
      </c>
      <c r="S139" s="54">
        <v>2767600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15</v>
      </c>
      <c r="B140" s="113" t="s">
        <v>85</v>
      </c>
      <c r="C140" s="75" t="s">
        <v>143</v>
      </c>
      <c r="D140" s="95" t="s">
        <v>98</v>
      </c>
      <c r="E140" s="76">
        <v>2943000</v>
      </c>
      <c r="F140" s="81">
        <v>24</v>
      </c>
      <c r="G140" s="143">
        <v>2716615</v>
      </c>
      <c r="H140" s="81">
        <v>0</v>
      </c>
      <c r="I140" s="143">
        <v>0</v>
      </c>
      <c r="J140" s="144">
        <v>24</v>
      </c>
      <c r="K140" s="46">
        <v>2716615</v>
      </c>
      <c r="L140" s="76">
        <v>360000</v>
      </c>
      <c r="M140" s="48">
        <v>3076615</v>
      </c>
      <c r="N140" s="47">
        <v>235440</v>
      </c>
      <c r="O140" s="47">
        <v>44145</v>
      </c>
      <c r="P140" s="47">
        <v>29430</v>
      </c>
      <c r="Q140" s="46">
        <v>2767600</v>
      </c>
      <c r="R140" s="46">
        <v>0</v>
      </c>
      <c r="S140" s="54">
        <v>2767600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16</v>
      </c>
      <c r="B141" s="113" t="s">
        <v>86</v>
      </c>
      <c r="C141" s="75" t="s">
        <v>144</v>
      </c>
      <c r="D141" s="95" t="s">
        <v>98</v>
      </c>
      <c r="E141" s="76">
        <v>2943000</v>
      </c>
      <c r="F141" s="81">
        <v>25</v>
      </c>
      <c r="G141" s="143">
        <v>2829808</v>
      </c>
      <c r="H141" s="81">
        <v>0</v>
      </c>
      <c r="I141" s="143">
        <v>0</v>
      </c>
      <c r="J141" s="144">
        <v>25</v>
      </c>
      <c r="K141" s="46">
        <v>2829808</v>
      </c>
      <c r="L141" s="76">
        <v>375000</v>
      </c>
      <c r="M141" s="48">
        <v>3204808</v>
      </c>
      <c r="N141" s="47">
        <v>235440</v>
      </c>
      <c r="O141" s="47">
        <v>44145</v>
      </c>
      <c r="P141" s="47">
        <v>29430</v>
      </c>
      <c r="Q141" s="46">
        <v>2895793</v>
      </c>
      <c r="R141" s="46">
        <v>0</v>
      </c>
      <c r="S141" s="54">
        <v>2895793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17</v>
      </c>
      <c r="B142" s="113" t="s">
        <v>87</v>
      </c>
      <c r="C142" s="75" t="s">
        <v>145</v>
      </c>
      <c r="D142" s="95" t="s">
        <v>98</v>
      </c>
      <c r="E142" s="76">
        <v>2943000</v>
      </c>
      <c r="F142" s="81">
        <v>26</v>
      </c>
      <c r="G142" s="143">
        <v>2943000</v>
      </c>
      <c r="H142" s="81">
        <v>0</v>
      </c>
      <c r="I142" s="143">
        <v>0</v>
      </c>
      <c r="J142" s="144">
        <v>26</v>
      </c>
      <c r="K142" s="46">
        <v>2943000</v>
      </c>
      <c r="L142" s="76">
        <v>390000</v>
      </c>
      <c r="M142" s="48">
        <v>3333000</v>
      </c>
      <c r="N142" s="47">
        <v>235440</v>
      </c>
      <c r="O142" s="47">
        <v>44145</v>
      </c>
      <c r="P142" s="47">
        <v>29430</v>
      </c>
      <c r="Q142" s="46">
        <v>3023985</v>
      </c>
      <c r="R142" s="46">
        <v>0</v>
      </c>
      <c r="S142" s="54">
        <v>3023985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18</v>
      </c>
      <c r="B143" s="113" t="s">
        <v>88</v>
      </c>
      <c r="C143" s="75" t="s">
        <v>146</v>
      </c>
      <c r="D143" s="95" t="s">
        <v>98</v>
      </c>
      <c r="E143" s="76">
        <v>2943000</v>
      </c>
      <c r="F143" s="81">
        <v>25</v>
      </c>
      <c r="G143" s="143">
        <v>2829808</v>
      </c>
      <c r="H143" s="81">
        <v>0</v>
      </c>
      <c r="I143" s="143">
        <v>0</v>
      </c>
      <c r="J143" s="144">
        <v>25</v>
      </c>
      <c r="K143" s="46">
        <v>2829808</v>
      </c>
      <c r="L143" s="76">
        <v>375000</v>
      </c>
      <c r="M143" s="48">
        <v>3204808</v>
      </c>
      <c r="N143" s="47">
        <v>235440</v>
      </c>
      <c r="O143" s="47">
        <v>44145</v>
      </c>
      <c r="P143" s="47">
        <v>29430</v>
      </c>
      <c r="Q143" s="46">
        <v>2895793</v>
      </c>
      <c r="R143" s="46">
        <v>0</v>
      </c>
      <c r="S143" s="54">
        <v>2895793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19</v>
      </c>
      <c r="B144" s="113" t="s">
        <v>89</v>
      </c>
      <c r="C144" s="75" t="s">
        <v>151</v>
      </c>
      <c r="D144" s="95" t="s">
        <v>98</v>
      </c>
      <c r="E144" s="76">
        <v>2943000</v>
      </c>
      <c r="F144" s="81">
        <v>24</v>
      </c>
      <c r="G144" s="143">
        <v>2716615</v>
      </c>
      <c r="H144" s="81">
        <v>0</v>
      </c>
      <c r="I144" s="143">
        <v>0</v>
      </c>
      <c r="J144" s="144">
        <v>24</v>
      </c>
      <c r="K144" s="46">
        <v>2716615</v>
      </c>
      <c r="L144" s="76">
        <v>360000</v>
      </c>
      <c r="M144" s="48">
        <v>3076615</v>
      </c>
      <c r="N144" s="47">
        <v>235440</v>
      </c>
      <c r="O144" s="47">
        <v>44145</v>
      </c>
      <c r="P144" s="47">
        <v>29430</v>
      </c>
      <c r="Q144" s="46">
        <v>2767600</v>
      </c>
      <c r="R144" s="46">
        <v>0</v>
      </c>
      <c r="S144" s="54">
        <v>2767600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20</v>
      </c>
      <c r="B145" s="113" t="s">
        <v>91</v>
      </c>
      <c r="C145" s="75" t="s">
        <v>154</v>
      </c>
      <c r="D145" s="95" t="s">
        <v>98</v>
      </c>
      <c r="E145" s="76">
        <v>2943000</v>
      </c>
      <c r="F145" s="81">
        <v>24</v>
      </c>
      <c r="G145" s="143">
        <v>2716615</v>
      </c>
      <c r="H145" s="81">
        <v>0</v>
      </c>
      <c r="I145" s="143">
        <v>0</v>
      </c>
      <c r="J145" s="144">
        <v>24</v>
      </c>
      <c r="K145" s="46">
        <v>2716615</v>
      </c>
      <c r="L145" s="76">
        <v>360000</v>
      </c>
      <c r="M145" s="48">
        <v>3076615</v>
      </c>
      <c r="N145" s="47">
        <v>235440</v>
      </c>
      <c r="O145" s="47">
        <v>44145</v>
      </c>
      <c r="P145" s="47">
        <v>29430</v>
      </c>
      <c r="Q145" s="46">
        <v>2767600</v>
      </c>
      <c r="R145" s="46">
        <v>0</v>
      </c>
      <c r="S145" s="54">
        <v>2767600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21</v>
      </c>
      <c r="B146" s="113" t="s">
        <v>92</v>
      </c>
      <c r="C146" s="75" t="s">
        <v>155</v>
      </c>
      <c r="D146" s="95" t="s">
        <v>98</v>
      </c>
      <c r="E146" s="76">
        <v>2943000</v>
      </c>
      <c r="F146" s="81">
        <v>25</v>
      </c>
      <c r="G146" s="143">
        <v>2829808</v>
      </c>
      <c r="H146" s="81">
        <v>0</v>
      </c>
      <c r="I146" s="143">
        <v>0</v>
      </c>
      <c r="J146" s="144">
        <v>25</v>
      </c>
      <c r="K146" s="46">
        <v>2829808</v>
      </c>
      <c r="L146" s="76">
        <v>375000</v>
      </c>
      <c r="M146" s="48">
        <v>3204808</v>
      </c>
      <c r="N146" s="47">
        <v>235440</v>
      </c>
      <c r="O146" s="47">
        <v>44145</v>
      </c>
      <c r="P146" s="47">
        <v>29430</v>
      </c>
      <c r="Q146" s="46">
        <v>2895793</v>
      </c>
      <c r="R146" s="46">
        <v>0</v>
      </c>
      <c r="S146" s="54">
        <v>2895793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22</v>
      </c>
      <c r="B147" s="113" t="s">
        <v>93</v>
      </c>
      <c r="C147" s="75" t="s">
        <v>156</v>
      </c>
      <c r="D147" s="95" t="s">
        <v>98</v>
      </c>
      <c r="E147" s="76">
        <v>2943000</v>
      </c>
      <c r="F147" s="81">
        <v>24</v>
      </c>
      <c r="G147" s="143">
        <v>2716615</v>
      </c>
      <c r="H147" s="81">
        <v>0</v>
      </c>
      <c r="I147" s="143">
        <v>0</v>
      </c>
      <c r="J147" s="144">
        <v>24</v>
      </c>
      <c r="K147" s="46">
        <v>2716615</v>
      </c>
      <c r="L147" s="76">
        <v>360000</v>
      </c>
      <c r="M147" s="48">
        <v>3076615</v>
      </c>
      <c r="N147" s="47">
        <v>235440</v>
      </c>
      <c r="O147" s="47">
        <v>44145</v>
      </c>
      <c r="P147" s="47">
        <v>29430</v>
      </c>
      <c r="Q147" s="46">
        <v>2767600</v>
      </c>
      <c r="R147" s="46">
        <v>0</v>
      </c>
      <c r="S147" s="54">
        <v>2767600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23</v>
      </c>
      <c r="B148" s="113" t="s">
        <v>94</v>
      </c>
      <c r="C148" s="75" t="s">
        <v>157</v>
      </c>
      <c r="D148" s="95" t="s">
        <v>98</v>
      </c>
      <c r="E148" s="76">
        <v>2943000</v>
      </c>
      <c r="F148" s="81">
        <v>26</v>
      </c>
      <c r="G148" s="143">
        <v>2943000</v>
      </c>
      <c r="H148" s="81">
        <v>0</v>
      </c>
      <c r="I148" s="143">
        <v>0</v>
      </c>
      <c r="J148" s="144">
        <v>26</v>
      </c>
      <c r="K148" s="46">
        <v>2943000</v>
      </c>
      <c r="L148" s="76">
        <v>390000</v>
      </c>
      <c r="M148" s="48">
        <v>3333000</v>
      </c>
      <c r="N148" s="47">
        <v>235440</v>
      </c>
      <c r="O148" s="47">
        <v>44145</v>
      </c>
      <c r="P148" s="47">
        <v>29430</v>
      </c>
      <c r="Q148" s="46">
        <v>3023985</v>
      </c>
      <c r="R148" s="46">
        <v>0</v>
      </c>
      <c r="S148" s="54">
        <v>3023985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24</v>
      </c>
      <c r="B149" s="113" t="s">
        <v>95</v>
      </c>
      <c r="C149" s="75" t="s">
        <v>158</v>
      </c>
      <c r="D149" s="95" t="s">
        <v>98</v>
      </c>
      <c r="E149" s="76">
        <v>2943000</v>
      </c>
      <c r="F149" s="81">
        <v>24</v>
      </c>
      <c r="G149" s="143">
        <v>2716615</v>
      </c>
      <c r="H149" s="81">
        <v>0</v>
      </c>
      <c r="I149" s="143">
        <v>0</v>
      </c>
      <c r="J149" s="144">
        <v>24</v>
      </c>
      <c r="K149" s="46">
        <v>2716615</v>
      </c>
      <c r="L149" s="76">
        <v>360000</v>
      </c>
      <c r="M149" s="48">
        <v>3076615</v>
      </c>
      <c r="N149" s="47">
        <v>235440</v>
      </c>
      <c r="O149" s="47">
        <v>44145</v>
      </c>
      <c r="P149" s="47">
        <v>29430</v>
      </c>
      <c r="Q149" s="46">
        <v>2767600</v>
      </c>
      <c r="R149" s="46">
        <v>0</v>
      </c>
      <c r="S149" s="54">
        <v>2767600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25</v>
      </c>
      <c r="B150" s="113" t="s">
        <v>96</v>
      </c>
      <c r="C150" s="75" t="s">
        <v>165</v>
      </c>
      <c r="D150" s="95" t="s">
        <v>98</v>
      </c>
      <c r="E150" s="76">
        <v>2943000</v>
      </c>
      <c r="F150" s="81">
        <v>25</v>
      </c>
      <c r="G150" s="143">
        <v>2829808</v>
      </c>
      <c r="H150" s="81">
        <v>0</v>
      </c>
      <c r="I150" s="143">
        <v>0</v>
      </c>
      <c r="J150" s="144">
        <v>25</v>
      </c>
      <c r="K150" s="46">
        <v>2829808</v>
      </c>
      <c r="L150" s="76">
        <v>375000</v>
      </c>
      <c r="M150" s="48">
        <v>3204808</v>
      </c>
      <c r="N150" s="47">
        <v>235440</v>
      </c>
      <c r="O150" s="47">
        <v>44145</v>
      </c>
      <c r="P150" s="47">
        <v>29430</v>
      </c>
      <c r="Q150" s="46">
        <v>2895793</v>
      </c>
      <c r="R150" s="46">
        <v>0</v>
      </c>
      <c r="S150" s="54">
        <v>2895793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26</v>
      </c>
      <c r="B151" s="200" t="s">
        <v>100</v>
      </c>
      <c r="C151" s="75" t="s">
        <v>111</v>
      </c>
      <c r="D151" s="95" t="s">
        <v>98</v>
      </c>
      <c r="E151" s="76">
        <v>3237000</v>
      </c>
      <c r="F151" s="81">
        <v>24</v>
      </c>
      <c r="G151" s="143">
        <v>2988000</v>
      </c>
      <c r="H151" s="81">
        <v>0</v>
      </c>
      <c r="I151" s="143">
        <v>0</v>
      </c>
      <c r="J151" s="144">
        <v>24</v>
      </c>
      <c r="K151" s="46">
        <v>2988000</v>
      </c>
      <c r="L151" s="76">
        <v>360000</v>
      </c>
      <c r="M151" s="48">
        <v>3348000</v>
      </c>
      <c r="N151" s="47">
        <v>258960</v>
      </c>
      <c r="O151" s="47">
        <v>48555</v>
      </c>
      <c r="P151" s="47">
        <v>32370</v>
      </c>
      <c r="Q151" s="46">
        <v>3008115</v>
      </c>
      <c r="R151" s="46">
        <v>0</v>
      </c>
      <c r="S151" s="54">
        <v>3008115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27</v>
      </c>
      <c r="B152" s="200" t="s">
        <v>101</v>
      </c>
      <c r="C152" s="75" t="s">
        <v>112</v>
      </c>
      <c r="D152" s="95" t="s">
        <v>98</v>
      </c>
      <c r="E152" s="76">
        <v>2943000</v>
      </c>
      <c r="F152" s="81">
        <v>24</v>
      </c>
      <c r="G152" s="143">
        <v>2716615</v>
      </c>
      <c r="H152" s="81">
        <v>0</v>
      </c>
      <c r="I152" s="143">
        <v>0</v>
      </c>
      <c r="J152" s="144">
        <v>24</v>
      </c>
      <c r="K152" s="46">
        <v>2716615</v>
      </c>
      <c r="L152" s="76">
        <v>360000</v>
      </c>
      <c r="M152" s="48">
        <v>3076615</v>
      </c>
      <c r="N152" s="47">
        <v>235440</v>
      </c>
      <c r="O152" s="47">
        <v>44145</v>
      </c>
      <c r="P152" s="47">
        <v>29430</v>
      </c>
      <c r="Q152" s="46">
        <v>2767600</v>
      </c>
      <c r="R152" s="46">
        <v>0</v>
      </c>
      <c r="S152" s="54">
        <v>2767600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28</v>
      </c>
      <c r="B153" s="200" t="s">
        <v>102</v>
      </c>
      <c r="C153" s="75" t="s">
        <v>113</v>
      </c>
      <c r="D153" s="95" t="s">
        <v>98</v>
      </c>
      <c r="E153" s="76">
        <v>2943000</v>
      </c>
      <c r="F153" s="81">
        <v>24</v>
      </c>
      <c r="G153" s="143">
        <v>2716615</v>
      </c>
      <c r="H153" s="81">
        <v>0</v>
      </c>
      <c r="I153" s="143">
        <v>0</v>
      </c>
      <c r="J153" s="144">
        <v>24</v>
      </c>
      <c r="K153" s="46">
        <v>2716615</v>
      </c>
      <c r="L153" s="76">
        <v>360000</v>
      </c>
      <c r="M153" s="48">
        <v>3076615</v>
      </c>
      <c r="N153" s="47">
        <v>235440</v>
      </c>
      <c r="O153" s="47">
        <v>44145</v>
      </c>
      <c r="P153" s="47">
        <v>29430</v>
      </c>
      <c r="Q153" s="46">
        <v>2767600</v>
      </c>
      <c r="R153" s="46">
        <v>0</v>
      </c>
      <c r="S153" s="54">
        <v>2767600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29</v>
      </c>
      <c r="B154" s="200" t="s">
        <v>103</v>
      </c>
      <c r="C154" s="75" t="s">
        <v>168</v>
      </c>
      <c r="D154" s="95" t="s">
        <v>98</v>
      </c>
      <c r="E154" s="76">
        <v>2943000</v>
      </c>
      <c r="F154" s="81">
        <v>24</v>
      </c>
      <c r="G154" s="143">
        <v>2716615</v>
      </c>
      <c r="H154" s="81">
        <v>0</v>
      </c>
      <c r="I154" s="143">
        <v>0</v>
      </c>
      <c r="J154" s="144">
        <v>24</v>
      </c>
      <c r="K154" s="46">
        <v>2716615</v>
      </c>
      <c r="L154" s="76">
        <v>360000</v>
      </c>
      <c r="M154" s="48">
        <v>3076615</v>
      </c>
      <c r="N154" s="47">
        <v>235440</v>
      </c>
      <c r="O154" s="47">
        <v>44145</v>
      </c>
      <c r="P154" s="47">
        <v>29430</v>
      </c>
      <c r="Q154" s="46">
        <v>2767600</v>
      </c>
      <c r="R154" s="46">
        <v>0</v>
      </c>
      <c r="S154" s="54">
        <v>2767600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30</v>
      </c>
      <c r="B155" s="200" t="s">
        <v>104</v>
      </c>
      <c r="C155" s="75" t="s">
        <v>114</v>
      </c>
      <c r="D155" s="95" t="s">
        <v>98</v>
      </c>
      <c r="E155" s="76">
        <v>2943000</v>
      </c>
      <c r="F155" s="81">
        <v>24</v>
      </c>
      <c r="G155" s="143">
        <v>2716615</v>
      </c>
      <c r="H155" s="81">
        <v>0</v>
      </c>
      <c r="I155" s="143">
        <v>0</v>
      </c>
      <c r="J155" s="144">
        <v>24</v>
      </c>
      <c r="K155" s="46">
        <v>2716615</v>
      </c>
      <c r="L155" s="76">
        <v>360000</v>
      </c>
      <c r="M155" s="48">
        <v>3076615</v>
      </c>
      <c r="N155" s="47">
        <v>235440</v>
      </c>
      <c r="O155" s="47">
        <v>44145</v>
      </c>
      <c r="P155" s="47">
        <v>29430</v>
      </c>
      <c r="Q155" s="46">
        <v>2767600</v>
      </c>
      <c r="R155" s="46">
        <v>0</v>
      </c>
      <c r="S155" s="54">
        <v>2767600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31</v>
      </c>
      <c r="B156" s="200" t="s">
        <v>105</v>
      </c>
      <c r="C156" s="75" t="s">
        <v>115</v>
      </c>
      <c r="D156" s="95" t="s">
        <v>98</v>
      </c>
      <c r="E156" s="76">
        <v>2943000</v>
      </c>
      <c r="F156" s="81">
        <v>26</v>
      </c>
      <c r="G156" s="143">
        <v>2943000</v>
      </c>
      <c r="H156" s="81">
        <v>0</v>
      </c>
      <c r="I156" s="143">
        <v>0</v>
      </c>
      <c r="J156" s="144">
        <v>26</v>
      </c>
      <c r="K156" s="46">
        <v>2943000</v>
      </c>
      <c r="L156" s="76">
        <v>390000</v>
      </c>
      <c r="M156" s="48">
        <v>3333000</v>
      </c>
      <c r="N156" s="47">
        <v>235440</v>
      </c>
      <c r="O156" s="47">
        <v>44145</v>
      </c>
      <c r="P156" s="47">
        <v>29430</v>
      </c>
      <c r="Q156" s="46">
        <v>3023985</v>
      </c>
      <c r="R156" s="46">
        <v>0</v>
      </c>
      <c r="S156" s="54">
        <v>3023985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32</v>
      </c>
      <c r="B157" s="200" t="s">
        <v>106</v>
      </c>
      <c r="C157" s="75" t="s">
        <v>152</v>
      </c>
      <c r="D157" s="95" t="s">
        <v>98</v>
      </c>
      <c r="E157" s="76">
        <v>2943000</v>
      </c>
      <c r="F157" s="81">
        <v>24</v>
      </c>
      <c r="G157" s="143">
        <v>2716615</v>
      </c>
      <c r="H157" s="81">
        <v>0</v>
      </c>
      <c r="I157" s="143">
        <v>0</v>
      </c>
      <c r="J157" s="144">
        <v>24</v>
      </c>
      <c r="K157" s="46">
        <v>2716615</v>
      </c>
      <c r="L157" s="76">
        <v>360000</v>
      </c>
      <c r="M157" s="48">
        <v>3076615</v>
      </c>
      <c r="N157" s="47">
        <v>235440</v>
      </c>
      <c r="O157" s="47">
        <v>44145</v>
      </c>
      <c r="P157" s="47">
        <v>29430</v>
      </c>
      <c r="Q157" s="46">
        <v>2767600</v>
      </c>
      <c r="R157" s="46">
        <v>0</v>
      </c>
      <c r="S157" s="54">
        <v>2767600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33</v>
      </c>
      <c r="B158" s="200" t="s">
        <v>107</v>
      </c>
      <c r="C158" s="75" t="s">
        <v>159</v>
      </c>
      <c r="D158" s="95" t="s">
        <v>98</v>
      </c>
      <c r="E158" s="76">
        <v>2943000</v>
      </c>
      <c r="F158" s="81">
        <v>24</v>
      </c>
      <c r="G158" s="143">
        <v>2716615</v>
      </c>
      <c r="H158" s="81">
        <v>0</v>
      </c>
      <c r="I158" s="143">
        <v>0</v>
      </c>
      <c r="J158" s="144">
        <v>24</v>
      </c>
      <c r="K158" s="46">
        <v>2716615</v>
      </c>
      <c r="L158" s="76">
        <v>360000</v>
      </c>
      <c r="M158" s="48">
        <v>3076615</v>
      </c>
      <c r="N158" s="47">
        <v>235440</v>
      </c>
      <c r="O158" s="47">
        <v>44145</v>
      </c>
      <c r="P158" s="47">
        <v>29430</v>
      </c>
      <c r="Q158" s="46">
        <v>2767600</v>
      </c>
      <c r="R158" s="46">
        <v>0</v>
      </c>
      <c r="S158" s="54">
        <v>2767600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34</v>
      </c>
      <c r="B159" s="200" t="s">
        <v>108</v>
      </c>
      <c r="C159" s="75" t="s">
        <v>160</v>
      </c>
      <c r="D159" s="95" t="s">
        <v>98</v>
      </c>
      <c r="E159" s="76">
        <v>2943000</v>
      </c>
      <c r="F159" s="81">
        <v>25</v>
      </c>
      <c r="G159" s="143">
        <v>2829808</v>
      </c>
      <c r="H159" s="81">
        <v>0</v>
      </c>
      <c r="I159" s="143">
        <v>0</v>
      </c>
      <c r="J159" s="144">
        <v>25</v>
      </c>
      <c r="K159" s="46">
        <v>2829808</v>
      </c>
      <c r="L159" s="76">
        <v>375000</v>
      </c>
      <c r="M159" s="48">
        <v>3204808</v>
      </c>
      <c r="N159" s="47">
        <v>235440</v>
      </c>
      <c r="O159" s="47">
        <v>44145</v>
      </c>
      <c r="P159" s="47">
        <v>29430</v>
      </c>
      <c r="Q159" s="46">
        <v>2895793</v>
      </c>
      <c r="R159" s="46">
        <v>0</v>
      </c>
      <c r="S159" s="54">
        <v>2895793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3.25" customHeight="1">
      <c r="A160" s="45">
        <v>35</v>
      </c>
      <c r="B160" s="200" t="s">
        <v>109</v>
      </c>
      <c r="C160" s="75" t="s">
        <v>161</v>
      </c>
      <c r="D160" s="95" t="s">
        <v>98</v>
      </c>
      <c r="E160" s="76">
        <v>2943000</v>
      </c>
      <c r="F160" s="81">
        <v>24</v>
      </c>
      <c r="G160" s="143">
        <v>2716615</v>
      </c>
      <c r="H160" s="81">
        <v>0</v>
      </c>
      <c r="I160" s="143">
        <v>0</v>
      </c>
      <c r="J160" s="144">
        <v>24</v>
      </c>
      <c r="K160" s="46">
        <v>2716615</v>
      </c>
      <c r="L160" s="76">
        <v>360000</v>
      </c>
      <c r="M160" s="48">
        <v>3076615</v>
      </c>
      <c r="N160" s="47">
        <v>235440</v>
      </c>
      <c r="O160" s="47">
        <v>44145</v>
      </c>
      <c r="P160" s="47">
        <v>29430</v>
      </c>
      <c r="Q160" s="46">
        <v>2767600</v>
      </c>
      <c r="R160" s="46">
        <v>0</v>
      </c>
      <c r="S160" s="54">
        <v>2767600</v>
      </c>
      <c r="T160" s="46"/>
      <c r="U160" s="87"/>
      <c r="V160" s="44"/>
      <c r="W160" s="33"/>
      <c r="X160" s="5"/>
      <c r="Y160" s="5"/>
      <c r="Z160" s="5"/>
      <c r="AA160" s="4"/>
      <c r="AB160" s="4"/>
      <c r="AC160" s="4"/>
      <c r="AD160" s="4"/>
      <c r="AE160" s="4"/>
    </row>
    <row r="161" spans="1:31" s="43" customFormat="1" ht="23.25" customHeight="1">
      <c r="A161" s="45">
        <v>36</v>
      </c>
      <c r="B161" s="200" t="s">
        <v>110</v>
      </c>
      <c r="C161" s="75" t="s">
        <v>162</v>
      </c>
      <c r="D161" s="95" t="s">
        <v>98</v>
      </c>
      <c r="E161" s="76">
        <v>2943000</v>
      </c>
      <c r="F161" s="81">
        <v>24</v>
      </c>
      <c r="G161" s="143">
        <v>2716615</v>
      </c>
      <c r="H161" s="81">
        <v>0</v>
      </c>
      <c r="I161" s="143">
        <v>0</v>
      </c>
      <c r="J161" s="144">
        <v>24</v>
      </c>
      <c r="K161" s="46">
        <v>2716615</v>
      </c>
      <c r="L161" s="76">
        <v>360000</v>
      </c>
      <c r="M161" s="48">
        <v>3076615</v>
      </c>
      <c r="N161" s="47">
        <v>235440</v>
      </c>
      <c r="O161" s="47">
        <v>44145</v>
      </c>
      <c r="P161" s="47">
        <v>29430</v>
      </c>
      <c r="Q161" s="46">
        <v>2767600</v>
      </c>
      <c r="R161" s="46">
        <v>0</v>
      </c>
      <c r="S161" s="54">
        <v>2767600</v>
      </c>
      <c r="T161" s="46"/>
      <c r="U161" s="87"/>
      <c r="V161" s="44"/>
      <c r="W161" s="33"/>
      <c r="X161" s="5"/>
      <c r="Y161" s="5"/>
      <c r="Z161" s="5"/>
      <c r="AA161" s="4"/>
      <c r="AB161" s="4"/>
      <c r="AC161" s="4"/>
      <c r="AD161" s="4"/>
      <c r="AE161" s="4"/>
    </row>
    <row r="162" spans="1:31" s="43" customFormat="1" ht="21" customHeight="1">
      <c r="A162" s="49"/>
      <c r="B162" s="198"/>
      <c r="C162" s="50"/>
      <c r="D162" s="3"/>
      <c r="E162" s="51"/>
      <c r="F162" s="51"/>
      <c r="G162" s="51"/>
      <c r="H162" s="51"/>
      <c r="I162" s="51"/>
      <c r="J162" s="52"/>
      <c r="K162" s="51"/>
      <c r="L162" s="51"/>
      <c r="M162" s="53"/>
      <c r="N162" s="51"/>
      <c r="O162" s="51"/>
      <c r="P162" s="51"/>
      <c r="Q162" s="46">
        <v>0</v>
      </c>
      <c r="R162" s="46"/>
      <c r="S162" s="54">
        <v>0</v>
      </c>
      <c r="T162" s="46"/>
      <c r="U162" s="87"/>
      <c r="V162" s="44"/>
      <c r="W162" s="44"/>
      <c r="X162" s="44"/>
      <c r="Y162" s="44"/>
      <c r="Z162" s="44"/>
    </row>
    <row r="163" spans="1:31" s="39" customFormat="1" ht="21" customHeight="1">
      <c r="A163" s="285" t="s">
        <v>22</v>
      </c>
      <c r="B163" s="286"/>
      <c r="C163" s="286"/>
      <c r="D163" s="286"/>
      <c r="E163" s="31">
        <v>106536000</v>
      </c>
      <c r="F163" s="31">
        <v>886</v>
      </c>
      <c r="G163" s="31">
        <v>100842458</v>
      </c>
      <c r="H163" s="31">
        <v>0</v>
      </c>
      <c r="I163" s="31">
        <v>0</v>
      </c>
      <c r="J163" s="31">
        <v>886</v>
      </c>
      <c r="K163" s="31">
        <v>100842458</v>
      </c>
      <c r="L163" s="31">
        <v>13290000</v>
      </c>
      <c r="M163" s="31">
        <v>114132458</v>
      </c>
      <c r="N163" s="31">
        <v>8522880</v>
      </c>
      <c r="O163" s="31">
        <v>1598040</v>
      </c>
      <c r="P163" s="31">
        <v>1065360</v>
      </c>
      <c r="Q163" s="31">
        <v>102946178</v>
      </c>
      <c r="R163" s="31">
        <v>0</v>
      </c>
      <c r="S163" s="31">
        <v>102946178</v>
      </c>
      <c r="T163" s="31"/>
      <c r="U163" s="238"/>
      <c r="V163" s="40"/>
      <c r="W163" s="40"/>
      <c r="X163" s="40"/>
      <c r="Y163" s="40"/>
      <c r="Z163" s="40"/>
    </row>
    <row r="164" spans="1:31" ht="11.25" customHeight="1">
      <c r="A164" s="10"/>
      <c r="B164" s="37"/>
      <c r="C164" s="11"/>
      <c r="D164" s="96"/>
      <c r="E164" s="83"/>
      <c r="F164" s="11"/>
      <c r="G164" s="11"/>
      <c r="H164" s="11"/>
      <c r="I164" s="11"/>
      <c r="K164" s="11"/>
      <c r="L164" s="11"/>
      <c r="M164" s="85"/>
      <c r="N164" s="11"/>
      <c r="O164" s="11"/>
      <c r="P164" s="11"/>
      <c r="Q164" s="11"/>
      <c r="R164" s="11"/>
      <c r="S164" s="11"/>
      <c r="T164" s="11"/>
      <c r="U164" s="87"/>
    </row>
    <row r="165" spans="1:31" s="43" customFormat="1" ht="11.25" customHeight="1">
      <c r="A165" s="64"/>
      <c r="B165" s="105"/>
      <c r="C165" s="64"/>
      <c r="D165" s="105"/>
      <c r="E165" s="106"/>
      <c r="F165" s="64"/>
      <c r="G165" s="64"/>
      <c r="H165" s="64"/>
      <c r="I165" s="64"/>
      <c r="J165" s="107"/>
      <c r="K165" s="106"/>
      <c r="L165" s="64"/>
      <c r="M165" s="64"/>
      <c r="N165" s="64"/>
      <c r="O165" s="64"/>
      <c r="P165" s="64"/>
      <c r="Q165" s="64"/>
      <c r="R165" s="64"/>
      <c r="S165" s="91" t="s">
        <v>176</v>
      </c>
      <c r="T165" s="64"/>
      <c r="U165" s="108"/>
      <c r="V165" s="44"/>
      <c r="W165" s="44"/>
      <c r="X165" s="44"/>
      <c r="Y165" s="44"/>
      <c r="Z165" s="44"/>
    </row>
    <row r="166" spans="1:31" s="43" customFormat="1" ht="14.25" customHeight="1">
      <c r="A166" s="34"/>
      <c r="B166" s="108"/>
      <c r="C166" s="34" t="s">
        <v>40</v>
      </c>
      <c r="D166" s="109"/>
      <c r="E166" s="65"/>
      <c r="F166" s="108"/>
      <c r="G166" s="65"/>
      <c r="H166" s="65"/>
      <c r="I166" s="65"/>
      <c r="J166" s="110"/>
      <c r="K166" s="44"/>
      <c r="L166" s="199"/>
      <c r="M166" s="186"/>
      <c r="N166" s="25"/>
      <c r="O166" s="25"/>
      <c r="P166" s="25"/>
      <c r="Q166" s="25"/>
      <c r="S166" s="25" t="s">
        <v>19</v>
      </c>
      <c r="T166" s="108"/>
      <c r="U166" s="108"/>
      <c r="V166" s="44"/>
      <c r="W166" s="44"/>
      <c r="X166" s="44"/>
      <c r="Y166" s="44"/>
      <c r="Z166" s="44"/>
    </row>
    <row r="167" spans="1:31" ht="12">
      <c r="A167" s="10"/>
      <c r="B167" s="37"/>
      <c r="C167" s="19"/>
      <c r="E167" s="17"/>
      <c r="F167" s="16"/>
      <c r="G167" s="17"/>
      <c r="H167" s="17"/>
      <c r="I167" s="17"/>
      <c r="K167" s="8"/>
      <c r="L167" s="19"/>
      <c r="M167" s="6"/>
      <c r="N167" s="15"/>
      <c r="O167" s="15"/>
      <c r="P167" s="15"/>
      <c r="Q167" s="15"/>
      <c r="S167" s="15"/>
      <c r="T167" s="16"/>
      <c r="U167" s="87"/>
    </row>
    <row r="168" spans="1:31">
      <c r="M168" s="6"/>
    </row>
    <row r="169" spans="1:31">
      <c r="M169" s="6"/>
    </row>
    <row r="170" spans="1:31">
      <c r="M170" s="6"/>
    </row>
    <row r="171" spans="1:31">
      <c r="M171" s="6"/>
    </row>
    <row r="172" spans="1:31">
      <c r="M172" s="6"/>
    </row>
    <row r="173" spans="1:31">
      <c r="M173" s="6"/>
    </row>
    <row r="174" spans="1:31">
      <c r="M174" s="6"/>
    </row>
    <row r="175" spans="1:31">
      <c r="M175" s="6"/>
    </row>
    <row r="176" spans="1:31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  <row r="289" spans="13:13">
      <c r="M289" s="6"/>
    </row>
    <row r="290" spans="13:13">
      <c r="M290" s="6"/>
    </row>
  </sheetData>
  <protectedRanges>
    <protectedRange password="CC78" sqref="V15:IK16 A23 L15 C6:D8 B19:C19 V6:W9 A15:A20 B15:B18 B20 A22:B22 V23:IK23 Q6:T8 V25:IK51 L16:T16 E23:K23 E6:I7 D16:I16 A81:A116 N6:P7 L6 F81:IK113 L66 L19 J7:K8 L8 L64 M23:T23 A25:A58 N15:S15 W52:IK58 V52:V63 F114:T116 W114:IK116 U114:V123 J15:K16 A168:IK65556 C25:T58 C81:E116 AF6:IK14 W10:W14 A10:B14 Q10:S14 B23:B116" name="Range1"/>
    <protectedRange password="CC78" sqref="F8:H8 H66 H124" name="Range1_4"/>
    <protectedRange password="CC78" sqref="V19:IK20 S19:T20 N19:Q20 E19:I20" name="Range1_1_1"/>
    <protectedRange password="CC78" sqref="Q24 C24 N24 V24:IK24 L24 T24 E24:I24" name="Range1_3_1"/>
    <protectedRange password="CC78" sqref="U1 R2:S4 V4:V5 W1:IK5 N5:T5 N1:Q4 T4:U4 B1:M5 U5:U63 X6:AE14" name="Range1_2"/>
    <protectedRange password="CC78" sqref="V10:V14" name="Range1_1"/>
    <protectedRange password="CC78" sqref="S24" name="Range1_3_1_1"/>
    <protectedRange password="CC78" sqref="A1:A4" name="Range1_2_1_1"/>
    <protectedRange password="CC78" sqref="V1:V3" name="Range1_2_1"/>
    <protectedRange password="CC78" sqref="I8" name="Range1_4_1"/>
    <protectedRange password="CC78" sqref="U2:U3" name="Range1_2_2_1"/>
    <protectedRange password="CC78" sqref="V75:IK76 L75 C64:D66 B79:C79 V64:W67 A75:A80 B75:B78 B80 N64:P65 Q64:T66 K75:K76 L76:T76 E64:I65 AF64:IK74 D76:J76 J75 J65:K66 L79 N75:S75 W68:W74 Q68:S74 A68:B74" name="Range1_3"/>
    <protectedRange password="CC78" sqref="F66:G66" name="Range1_4_2"/>
    <protectedRange password="CC78" sqref="V79:IK80 N79:Q80 S79:T80 E79:I80" name="Range1_1_1_1"/>
    <protectedRange password="CC78" sqref="R60:S62 W59:IK63 N63:T63 U64:U80 N59:Q62 T62 B59:M63 X64:AE74" name="Range1_2_2"/>
    <protectedRange password="CC78" sqref="V68:V74" name="Range1_1_2"/>
    <protectedRange password="CC78" sqref="A59:A62 A117:A120" name="Range1_2_1_1_1"/>
    <protectedRange password="CC78" sqref="I66" name="Range1_4_1_1"/>
    <protectedRange password="CC78" sqref="V162:IK163 L162 C122:D124 B166:C166 V124:W125 A162:A167 B162:B165 B167 Q122:T124 N122:P123 E122:I123 D163:I163 J162:K163 J123:K124 L166 L163:T163 N162:P162 W122:W123 W126:W161 AF122:IK161 Q126:S162 A126:B161" name="Range1_5"/>
    <protectedRange password="CC78" sqref="F124:G124" name="Range1_4_3"/>
    <protectedRange password="CC78" sqref="V166:IK167 N166:Q167 S166:T167 E166:I167" name="Range1_1_1_2"/>
    <protectedRange password="CC78" sqref="R118:S120 Q117:Q120 W117:IK121 Q121:T121 T120 B117:P121 X122:AE161 U124:U167" name="Range1_2_3"/>
    <protectedRange password="CC78" sqref="V126:V161" name="Range1_1_3"/>
    <protectedRange password="CC78" sqref="I124" name="Range1_4_1_2"/>
    <protectedRange password="CC78" sqref="L124 L122" name="Range1_3_2"/>
    <protectedRange password="CC78" sqref="K10:K14 K68:K74 K126:K161" name="Range1_6"/>
  </protectedRanges>
  <autoFilter ref="A8:AE10"/>
  <mergeCells count="69">
    <mergeCell ref="A163:D163"/>
    <mergeCell ref="Q122:Q124"/>
    <mergeCell ref="R122:R124"/>
    <mergeCell ref="S122:S124"/>
    <mergeCell ref="T122:T124"/>
    <mergeCell ref="F123:G123"/>
    <mergeCell ref="H123:I123"/>
    <mergeCell ref="J123:J124"/>
    <mergeCell ref="K123:K124"/>
    <mergeCell ref="N123:N124"/>
    <mergeCell ref="O123:O124"/>
    <mergeCell ref="P123:P124"/>
    <mergeCell ref="F122:K122"/>
    <mergeCell ref="L122:L124"/>
    <mergeCell ref="M122:M124"/>
    <mergeCell ref="N122:P122"/>
    <mergeCell ref="A122:A124"/>
    <mergeCell ref="B122:B124"/>
    <mergeCell ref="C122:C124"/>
    <mergeCell ref="D122:D124"/>
    <mergeCell ref="E122:E124"/>
    <mergeCell ref="S6:S8"/>
    <mergeCell ref="M6:M8"/>
    <mergeCell ref="D117:Q117"/>
    <mergeCell ref="R117:T117"/>
    <mergeCell ref="R1:T1"/>
    <mergeCell ref="Q6:Q8"/>
    <mergeCell ref="N6:P6"/>
    <mergeCell ref="R6:R8"/>
    <mergeCell ref="O7:O8"/>
    <mergeCell ref="N7:N8"/>
    <mergeCell ref="P7:P8"/>
    <mergeCell ref="T6:T8"/>
    <mergeCell ref="A16:D16"/>
    <mergeCell ref="D1:Q1"/>
    <mergeCell ref="A6:A8"/>
    <mergeCell ref="L6:L8"/>
    <mergeCell ref="B6:B8"/>
    <mergeCell ref="F7:G7"/>
    <mergeCell ref="C6:C8"/>
    <mergeCell ref="D6:D8"/>
    <mergeCell ref="F6:K6"/>
    <mergeCell ref="K7:K8"/>
    <mergeCell ref="J7:J8"/>
    <mergeCell ref="H7:I7"/>
    <mergeCell ref="E6:E8"/>
    <mergeCell ref="D59:Q59"/>
    <mergeCell ref="R59:T59"/>
    <mergeCell ref="A64:A66"/>
    <mergeCell ref="B64:B66"/>
    <mergeCell ref="C64:C66"/>
    <mergeCell ref="D64:D66"/>
    <mergeCell ref="E64:E66"/>
    <mergeCell ref="F64:K64"/>
    <mergeCell ref="M64:M66"/>
    <mergeCell ref="N64:P64"/>
    <mergeCell ref="Q64:Q66"/>
    <mergeCell ref="S64:S66"/>
    <mergeCell ref="T64:T66"/>
    <mergeCell ref="F65:G65"/>
    <mergeCell ref="H65:I65"/>
    <mergeCell ref="A76:D76"/>
    <mergeCell ref="L64:L66"/>
    <mergeCell ref="R64:R66"/>
    <mergeCell ref="J65:J66"/>
    <mergeCell ref="K65:K66"/>
    <mergeCell ref="N65:N66"/>
    <mergeCell ref="O65:O66"/>
    <mergeCell ref="P65:P66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90"/>
  <sheetViews>
    <sheetView topLeftCell="O142" zoomScaleNormal="70" workbookViewId="0">
      <selection activeCell="S144" sqref="S144:S16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11.1406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187"/>
      <c r="C1" s="187"/>
      <c r="D1" s="275" t="s">
        <v>177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187"/>
      <c r="C2" s="187"/>
      <c r="D2" s="187"/>
      <c r="E2" s="67"/>
      <c r="F2" s="187"/>
      <c r="G2" s="187"/>
      <c r="H2" s="187"/>
      <c r="I2" s="187"/>
      <c r="J2" s="68"/>
      <c r="K2" s="187"/>
      <c r="L2" s="187"/>
      <c r="M2" s="187"/>
      <c r="N2" s="187"/>
      <c r="O2" s="187"/>
      <c r="P2" s="187"/>
      <c r="Q2" s="187"/>
      <c r="R2" s="187"/>
      <c r="S2" s="187"/>
      <c r="T2" s="63"/>
      <c r="U2" s="66">
        <v>15</v>
      </c>
      <c r="V2" s="94">
        <v>28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187"/>
      <c r="C3" s="187"/>
      <c r="D3" s="187"/>
      <c r="E3" s="67"/>
      <c r="F3" s="187"/>
      <c r="G3" s="187"/>
      <c r="H3" s="187"/>
      <c r="I3" s="187"/>
      <c r="J3" s="68"/>
      <c r="K3" s="187"/>
      <c r="L3" s="187"/>
      <c r="M3" s="187"/>
      <c r="N3" s="187"/>
      <c r="O3" s="187"/>
      <c r="P3" s="187"/>
      <c r="Q3" s="187"/>
      <c r="R3" s="187"/>
      <c r="S3" s="187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187"/>
      <c r="C4" s="187"/>
      <c r="D4" s="187"/>
      <c r="E4" s="213">
        <v>42036</v>
      </c>
      <c r="F4" s="187"/>
      <c r="G4" s="187"/>
      <c r="H4" s="187"/>
      <c r="I4" s="187"/>
      <c r="J4" s="68"/>
      <c r="K4" s="187"/>
      <c r="L4" s="65"/>
      <c r="M4" s="187"/>
      <c r="N4" s="187"/>
      <c r="O4" s="187"/>
      <c r="P4" s="187"/>
      <c r="Q4" s="14"/>
      <c r="R4" s="187"/>
      <c r="S4" s="187"/>
      <c r="T4" s="187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148995788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185" t="s">
        <v>32</v>
      </c>
      <c r="G8" s="184" t="s">
        <v>15</v>
      </c>
      <c r="H8" s="185" t="s">
        <v>14</v>
      </c>
      <c r="I8" s="190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15</v>
      </c>
      <c r="G10" s="143">
        <v>4336000</v>
      </c>
      <c r="H10" s="81">
        <v>0</v>
      </c>
      <c r="I10" s="143">
        <v>0</v>
      </c>
      <c r="J10" s="82">
        <v>15</v>
      </c>
      <c r="K10" s="46">
        <v>4336000</v>
      </c>
      <c r="L10" s="76">
        <v>225000</v>
      </c>
      <c r="M10" s="48">
        <v>4561000</v>
      </c>
      <c r="N10" s="47">
        <v>346880</v>
      </c>
      <c r="O10" s="47">
        <v>65040</v>
      </c>
      <c r="P10" s="47">
        <v>43360</v>
      </c>
      <c r="Q10" s="46">
        <v>4105720</v>
      </c>
      <c r="R10" s="46">
        <v>0</v>
      </c>
      <c r="S10" s="54">
        <v>4105720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15</v>
      </c>
      <c r="G11" s="143">
        <v>4056000</v>
      </c>
      <c r="H11" s="81">
        <v>0</v>
      </c>
      <c r="I11" s="143">
        <v>0</v>
      </c>
      <c r="J11" s="82">
        <v>15</v>
      </c>
      <c r="K11" s="46">
        <v>4056000</v>
      </c>
      <c r="L11" s="76">
        <v>225000</v>
      </c>
      <c r="M11" s="48">
        <v>4281000</v>
      </c>
      <c r="N11" s="47">
        <v>324480</v>
      </c>
      <c r="O11" s="47">
        <v>60840</v>
      </c>
      <c r="P11" s="47">
        <v>40560</v>
      </c>
      <c r="Q11" s="46">
        <v>3855120</v>
      </c>
      <c r="R11" s="46">
        <v>0</v>
      </c>
      <c r="S11" s="54">
        <v>3855120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3.25" customHeight="1">
      <c r="A12" s="45">
        <v>3</v>
      </c>
      <c r="B12" s="45" t="s">
        <v>45</v>
      </c>
      <c r="C12" s="75" t="s">
        <v>52</v>
      </c>
      <c r="D12" s="95" t="s">
        <v>51</v>
      </c>
      <c r="E12" s="76">
        <v>4400000</v>
      </c>
      <c r="F12" s="81">
        <v>15</v>
      </c>
      <c r="G12" s="143">
        <v>4400000</v>
      </c>
      <c r="H12" s="81">
        <v>0</v>
      </c>
      <c r="I12" s="143">
        <v>0</v>
      </c>
      <c r="J12" s="82">
        <v>15</v>
      </c>
      <c r="K12" s="46">
        <v>4400000</v>
      </c>
      <c r="L12" s="76">
        <v>225000</v>
      </c>
      <c r="M12" s="48">
        <v>4625000</v>
      </c>
      <c r="N12" s="47">
        <v>352000</v>
      </c>
      <c r="O12" s="47">
        <v>66000</v>
      </c>
      <c r="P12" s="47">
        <v>44000</v>
      </c>
      <c r="Q12" s="46">
        <v>4163000</v>
      </c>
      <c r="R12" s="46">
        <v>0</v>
      </c>
      <c r="S12" s="54">
        <v>4163000</v>
      </c>
      <c r="T12" s="46"/>
      <c r="U12" s="87"/>
      <c r="V12" s="44"/>
      <c r="W12" s="33"/>
      <c r="X12" s="5"/>
      <c r="Y12" s="5"/>
      <c r="Z12" s="5"/>
      <c r="AA12" s="4"/>
      <c r="AB12" s="4"/>
      <c r="AC12" s="4"/>
      <c r="AD12" s="4"/>
      <c r="AE12" s="4"/>
    </row>
    <row r="13" spans="1:31" s="43" customFormat="1" ht="23.25" customHeight="1">
      <c r="A13" s="45">
        <v>4</v>
      </c>
      <c r="B13" s="45" t="s">
        <v>46</v>
      </c>
      <c r="C13" s="75" t="s">
        <v>150</v>
      </c>
      <c r="D13" s="95" t="s">
        <v>51</v>
      </c>
      <c r="E13" s="76">
        <v>4056000</v>
      </c>
      <c r="F13" s="81">
        <v>15</v>
      </c>
      <c r="G13" s="143">
        <v>4056000</v>
      </c>
      <c r="H13" s="81">
        <v>0</v>
      </c>
      <c r="I13" s="143">
        <v>0</v>
      </c>
      <c r="J13" s="82">
        <v>15</v>
      </c>
      <c r="K13" s="46">
        <v>4056000</v>
      </c>
      <c r="L13" s="76">
        <v>225000</v>
      </c>
      <c r="M13" s="48">
        <v>4281000</v>
      </c>
      <c r="N13" s="47">
        <v>324480</v>
      </c>
      <c r="O13" s="47">
        <v>60840</v>
      </c>
      <c r="P13" s="47">
        <v>40560</v>
      </c>
      <c r="Q13" s="46">
        <v>3855120</v>
      </c>
      <c r="R13" s="46">
        <v>0</v>
      </c>
      <c r="S13" s="54">
        <v>3855120</v>
      </c>
      <c r="T13" s="46"/>
      <c r="U13" s="87"/>
      <c r="V13" s="44"/>
      <c r="W13" s="33"/>
      <c r="X13" s="5"/>
      <c r="Y13" s="5"/>
      <c r="Z13" s="5"/>
      <c r="AA13" s="4"/>
      <c r="AB13" s="4"/>
      <c r="AC13" s="4"/>
      <c r="AD13" s="4"/>
      <c r="AE13" s="4"/>
    </row>
    <row r="14" spans="1:31" s="43" customFormat="1" ht="23.25" customHeight="1">
      <c r="A14" s="45">
        <v>5</v>
      </c>
      <c r="B14" s="45" t="s">
        <v>47</v>
      </c>
      <c r="C14" s="75" t="s">
        <v>163</v>
      </c>
      <c r="D14" s="95" t="s">
        <v>49</v>
      </c>
      <c r="E14" s="76">
        <v>3613000</v>
      </c>
      <c r="F14" s="81">
        <v>15</v>
      </c>
      <c r="G14" s="143">
        <v>3613000</v>
      </c>
      <c r="H14" s="81">
        <v>0</v>
      </c>
      <c r="I14" s="143">
        <v>0</v>
      </c>
      <c r="J14" s="82">
        <v>15</v>
      </c>
      <c r="K14" s="46">
        <v>3613000</v>
      </c>
      <c r="L14" s="76">
        <v>225000</v>
      </c>
      <c r="M14" s="48">
        <v>3838000</v>
      </c>
      <c r="N14" s="47">
        <v>289040</v>
      </c>
      <c r="O14" s="47">
        <v>54195</v>
      </c>
      <c r="P14" s="47">
        <v>36130</v>
      </c>
      <c r="Q14" s="46">
        <v>3458635</v>
      </c>
      <c r="R14" s="46">
        <v>0</v>
      </c>
      <c r="S14" s="54">
        <v>3458635</v>
      </c>
      <c r="T14" s="46"/>
      <c r="U14" s="87"/>
      <c r="V14" s="44"/>
      <c r="W14" s="33"/>
      <c r="X14" s="5"/>
      <c r="Y14" s="5"/>
      <c r="Z14" s="5"/>
      <c r="AA14" s="4"/>
      <c r="AB14" s="4"/>
      <c r="AC14" s="4"/>
      <c r="AD14" s="4"/>
      <c r="AE14" s="4"/>
    </row>
    <row r="15" spans="1:31" s="43" customFormat="1" ht="22.5" customHeight="1">
      <c r="A15" s="49"/>
      <c r="B15" s="49"/>
      <c r="C15" s="50"/>
      <c r="D15" s="3"/>
      <c r="E15" s="51"/>
      <c r="F15" s="51"/>
      <c r="G15" s="51"/>
      <c r="H15" s="51"/>
      <c r="I15" s="51"/>
      <c r="J15" s="52"/>
      <c r="K15" s="51"/>
      <c r="L15" s="51"/>
      <c r="M15" s="53"/>
      <c r="N15" s="51"/>
      <c r="O15" s="51"/>
      <c r="P15" s="51"/>
      <c r="Q15" s="51"/>
      <c r="R15" s="51"/>
      <c r="S15" s="51"/>
      <c r="T15" s="46"/>
      <c r="U15" s="87"/>
      <c r="V15" s="44"/>
      <c r="W15" s="44"/>
      <c r="X15" s="44"/>
      <c r="Y15" s="44"/>
      <c r="Z15" s="44"/>
    </row>
    <row r="16" spans="1:31" s="39" customFormat="1" ht="21" customHeight="1">
      <c r="A16" s="284" t="s">
        <v>22</v>
      </c>
      <c r="B16" s="284"/>
      <c r="C16" s="284"/>
      <c r="D16" s="284"/>
      <c r="E16" s="112">
        <v>20461000</v>
      </c>
      <c r="F16" s="112">
        <v>75</v>
      </c>
      <c r="G16" s="112">
        <v>20461000</v>
      </c>
      <c r="H16" s="112">
        <v>0</v>
      </c>
      <c r="I16" s="112">
        <v>0</v>
      </c>
      <c r="J16" s="31">
        <v>75</v>
      </c>
      <c r="K16" s="31">
        <v>20461000</v>
      </c>
      <c r="L16" s="31">
        <v>1125000</v>
      </c>
      <c r="M16" s="31">
        <v>21586000</v>
      </c>
      <c r="N16" s="31">
        <v>1636880</v>
      </c>
      <c r="O16" s="31">
        <v>306915</v>
      </c>
      <c r="P16" s="31">
        <v>204610</v>
      </c>
      <c r="Q16" s="31">
        <v>19437595</v>
      </c>
      <c r="R16" s="31">
        <v>0</v>
      </c>
      <c r="S16" s="31">
        <v>19437595</v>
      </c>
      <c r="T16" s="31"/>
      <c r="U16" s="87"/>
      <c r="V16" s="40"/>
      <c r="W16" s="40"/>
      <c r="X16" s="40"/>
      <c r="Y16" s="40"/>
      <c r="Z16" s="40"/>
    </row>
    <row r="17" spans="1:26" ht="11.25" customHeight="1">
      <c r="A17" s="10"/>
      <c r="B17" s="10"/>
      <c r="C17" s="11"/>
      <c r="D17" s="96"/>
      <c r="E17" s="83"/>
      <c r="F17" s="11"/>
      <c r="G17" s="11"/>
      <c r="H17" s="11"/>
      <c r="I17" s="11"/>
      <c r="K17" s="11"/>
      <c r="L17" s="11"/>
      <c r="M17" s="85"/>
      <c r="N17" s="11"/>
      <c r="O17" s="11"/>
      <c r="P17" s="11"/>
      <c r="Q17" s="11"/>
      <c r="R17" s="11"/>
      <c r="S17" s="11"/>
      <c r="T17" s="11"/>
      <c r="U17" s="87"/>
    </row>
    <row r="18" spans="1:26" s="43" customFormat="1" ht="11.25" customHeight="1">
      <c r="A18" s="64"/>
      <c r="B18" s="64"/>
      <c r="C18" s="64"/>
      <c r="D18" s="105"/>
      <c r="E18" s="106"/>
      <c r="F18" s="64"/>
      <c r="G18" s="64"/>
      <c r="H18" s="64"/>
      <c r="I18" s="64"/>
      <c r="J18" s="107"/>
      <c r="K18" s="106"/>
      <c r="L18" s="64"/>
      <c r="M18" s="64"/>
      <c r="N18" s="64"/>
      <c r="O18" s="64"/>
      <c r="P18" s="64"/>
      <c r="Q18" s="64"/>
      <c r="R18" s="64"/>
      <c r="S18" s="91" t="s">
        <v>178</v>
      </c>
      <c r="T18" s="64"/>
      <c r="U18" s="108"/>
      <c r="V18" s="44"/>
      <c r="W18" s="44"/>
      <c r="X18" s="44"/>
      <c r="Y18" s="44"/>
      <c r="Z18" s="44"/>
    </row>
    <row r="19" spans="1:26" s="43" customFormat="1" ht="12.75">
      <c r="A19" s="34"/>
      <c r="B19" s="34"/>
      <c r="C19" s="34" t="s">
        <v>40</v>
      </c>
      <c r="D19" s="109"/>
      <c r="E19" s="65"/>
      <c r="F19" s="108"/>
      <c r="G19" s="65"/>
      <c r="H19" s="65"/>
      <c r="I19" s="65"/>
      <c r="J19" s="110"/>
      <c r="K19" s="44"/>
      <c r="L19" s="34"/>
      <c r="M19" s="186"/>
      <c r="N19" s="25"/>
      <c r="O19" s="25"/>
      <c r="P19" s="25"/>
      <c r="Q19" s="25"/>
      <c r="S19" s="25" t="s">
        <v>19</v>
      </c>
      <c r="T19" s="108"/>
      <c r="U19" s="108"/>
      <c r="V19" s="44"/>
      <c r="W19" s="44"/>
      <c r="X19" s="44"/>
      <c r="Y19" s="44"/>
      <c r="Z19" s="44"/>
    </row>
    <row r="20" spans="1:26" ht="12">
      <c r="A20" s="10"/>
      <c r="B20" s="10"/>
      <c r="C20" s="19"/>
      <c r="E20" s="17"/>
      <c r="F20" s="16"/>
      <c r="G20" s="17"/>
      <c r="H20" s="17"/>
      <c r="I20" s="17"/>
      <c r="K20" s="8"/>
      <c r="L20" s="19"/>
      <c r="M20" s="6"/>
      <c r="N20" s="15"/>
      <c r="O20" s="15"/>
      <c r="P20" s="15"/>
      <c r="Q20" s="15"/>
      <c r="S20" s="15"/>
      <c r="T20" s="16"/>
      <c r="U20" s="87"/>
    </row>
    <row r="21" spans="1:26" ht="12">
      <c r="C21" s="19"/>
      <c r="L21" s="19"/>
      <c r="M21" s="6"/>
      <c r="T21" s="19"/>
      <c r="U21" s="87"/>
    </row>
    <row r="22" spans="1:26" ht="12">
      <c r="A22" s="10"/>
      <c r="B22" s="10"/>
      <c r="C22" s="19"/>
      <c r="E22" s="38"/>
      <c r="F22" s="37"/>
      <c r="G22" s="38"/>
      <c r="H22" s="38"/>
      <c r="I22" s="38"/>
      <c r="J22" s="77"/>
      <c r="K22" s="10"/>
      <c r="L22" s="19"/>
      <c r="M22" s="10"/>
      <c r="N22" s="84"/>
      <c r="O22" s="10"/>
      <c r="P22" s="10"/>
      <c r="Q22" s="10"/>
      <c r="R22" s="10"/>
      <c r="S22" s="10"/>
      <c r="T22" s="37"/>
      <c r="U22" s="87"/>
    </row>
    <row r="23" spans="1:26" ht="12">
      <c r="A23" s="10"/>
      <c r="B23" s="10"/>
      <c r="C23" s="19"/>
      <c r="K23" s="8"/>
      <c r="L23" s="19"/>
      <c r="M23" s="6"/>
      <c r="T23" s="19"/>
      <c r="U23" s="87"/>
    </row>
    <row r="24" spans="1:26" ht="12">
      <c r="A24" s="79"/>
      <c r="B24" s="18"/>
      <c r="C24" s="12"/>
      <c r="E24" s="14"/>
      <c r="F24" s="13"/>
      <c r="G24" s="14"/>
      <c r="H24" s="14"/>
      <c r="I24" s="14"/>
      <c r="J24" s="80"/>
      <c r="K24" s="9"/>
      <c r="L24" s="12"/>
      <c r="M24" s="9"/>
      <c r="N24" s="13"/>
      <c r="O24" s="9"/>
      <c r="P24" s="9"/>
      <c r="Q24" s="12"/>
      <c r="R24" s="9"/>
      <c r="S24" s="13"/>
      <c r="T24" s="13"/>
      <c r="U24" s="87"/>
    </row>
    <row r="25" spans="1:26" ht="12">
      <c r="A25" s="10"/>
      <c r="B25" s="10"/>
      <c r="K25" s="8"/>
      <c r="L25" s="8"/>
      <c r="M25" s="6"/>
      <c r="U25" s="87"/>
    </row>
    <row r="26" spans="1:26" ht="12">
      <c r="A26" s="10"/>
      <c r="B26" s="10"/>
      <c r="K26" s="8"/>
      <c r="L26" s="8"/>
      <c r="M26" s="6"/>
      <c r="U26" s="87"/>
    </row>
    <row r="27" spans="1:26" ht="12">
      <c r="A27" s="10"/>
      <c r="B27" s="10"/>
      <c r="K27" s="7"/>
      <c r="L27" s="7"/>
      <c r="M27" s="6"/>
      <c r="U27" s="87"/>
    </row>
    <row r="28" spans="1:26" ht="12">
      <c r="M28" s="6"/>
      <c r="U28" s="87"/>
    </row>
    <row r="29" spans="1:26" ht="12">
      <c r="M29" s="6"/>
      <c r="U29" s="87"/>
    </row>
    <row r="30" spans="1:26" ht="12">
      <c r="M30" s="6"/>
      <c r="U30" s="87"/>
    </row>
    <row r="31" spans="1:26" ht="12">
      <c r="M31" s="6"/>
      <c r="U31" s="87"/>
    </row>
    <row r="32" spans="1:26" ht="12">
      <c r="M32" s="6"/>
      <c r="U32" s="87"/>
    </row>
    <row r="33" spans="13:21" ht="12">
      <c r="M33" s="6"/>
      <c r="U33" s="87"/>
    </row>
    <row r="34" spans="13:21" ht="12">
      <c r="M34" s="6"/>
      <c r="U34" s="87"/>
    </row>
    <row r="35" spans="13:21" ht="12">
      <c r="M35" s="6"/>
      <c r="U35" s="87"/>
    </row>
    <row r="36" spans="13:21" ht="12">
      <c r="M36" s="6"/>
      <c r="U36" s="87"/>
    </row>
    <row r="37" spans="13:21" ht="12">
      <c r="M37" s="6"/>
      <c r="U37" s="87"/>
    </row>
    <row r="38" spans="13:21" ht="12">
      <c r="M38" s="6"/>
      <c r="U38" s="87"/>
    </row>
    <row r="39" spans="13:21" ht="12">
      <c r="M39" s="6"/>
      <c r="U39" s="87"/>
    </row>
    <row r="40" spans="13:21" ht="12">
      <c r="M40" s="6"/>
      <c r="U40" s="87"/>
    </row>
    <row r="41" spans="13:21" ht="12">
      <c r="M41" s="6"/>
      <c r="U41" s="87"/>
    </row>
    <row r="42" spans="13:21" ht="12">
      <c r="M42" s="6"/>
      <c r="U42" s="87"/>
    </row>
    <row r="43" spans="13:21" ht="12">
      <c r="M43" s="6"/>
      <c r="U43" s="87"/>
    </row>
    <row r="44" spans="13:21" ht="12">
      <c r="M44" s="6"/>
      <c r="U44" s="87"/>
    </row>
    <row r="45" spans="13:21" ht="12">
      <c r="M45" s="6"/>
      <c r="U45" s="87"/>
    </row>
    <row r="46" spans="13:21" ht="12">
      <c r="M46" s="6"/>
      <c r="U46" s="87"/>
    </row>
    <row r="47" spans="13:21" ht="12">
      <c r="M47" s="6"/>
      <c r="U47" s="87"/>
    </row>
    <row r="48" spans="13:21" ht="12">
      <c r="M48" s="6"/>
      <c r="U48" s="87"/>
    </row>
    <row r="49" spans="1:31" ht="12">
      <c r="M49" s="6"/>
      <c r="U49" s="87"/>
    </row>
    <row r="50" spans="1:31" ht="12">
      <c r="M50" s="6"/>
      <c r="U50" s="87"/>
    </row>
    <row r="51" spans="1:31" ht="12">
      <c r="M51" s="6"/>
      <c r="U51" s="87"/>
    </row>
    <row r="52" spans="1:31" ht="12">
      <c r="M52" s="6"/>
      <c r="U52" s="87"/>
    </row>
    <row r="53" spans="1:31" ht="12">
      <c r="M53" s="6"/>
      <c r="U53" s="87"/>
    </row>
    <row r="54" spans="1:31" ht="12">
      <c r="M54" s="6"/>
      <c r="U54" s="87"/>
    </row>
    <row r="55" spans="1:31" ht="12">
      <c r="M55" s="6"/>
      <c r="U55" s="87"/>
    </row>
    <row r="56" spans="1:31" ht="12">
      <c r="M56" s="6"/>
      <c r="U56" s="87"/>
    </row>
    <row r="57" spans="1:31" ht="12">
      <c r="M57" s="6"/>
      <c r="U57" s="87"/>
    </row>
    <row r="58" spans="1:31" ht="12">
      <c r="M58" s="6"/>
      <c r="U58" s="87"/>
    </row>
    <row r="59" spans="1:31" s="116" customFormat="1" ht="29.25" customHeight="1">
      <c r="A59" s="111" t="s">
        <v>172</v>
      </c>
      <c r="B59" s="191"/>
      <c r="C59" s="191"/>
      <c r="D59" s="252" t="s">
        <v>177</v>
      </c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3"/>
      <c r="R59" s="254" t="s">
        <v>99</v>
      </c>
      <c r="S59" s="255"/>
      <c r="T59" s="256"/>
      <c r="U59" s="87"/>
      <c r="V59" s="8"/>
      <c r="W59" s="120"/>
      <c r="X59" s="120"/>
      <c r="Y59" s="121"/>
      <c r="Z59" s="121"/>
    </row>
    <row r="60" spans="1:31" s="116" customFormat="1" ht="15" customHeight="1">
      <c r="A60" s="111" t="s">
        <v>174</v>
      </c>
      <c r="B60" s="191"/>
      <c r="C60" s="191"/>
      <c r="D60" s="191"/>
      <c r="E60" s="122"/>
      <c r="F60" s="191"/>
      <c r="G60" s="191"/>
      <c r="H60" s="191"/>
      <c r="I60" s="191"/>
      <c r="J60" s="123"/>
      <c r="K60" s="191"/>
      <c r="L60" s="191"/>
      <c r="M60" s="191"/>
      <c r="N60" s="191"/>
      <c r="O60" s="191"/>
      <c r="P60" s="191"/>
      <c r="Q60" s="191"/>
      <c r="R60" s="191"/>
      <c r="S60" s="191"/>
      <c r="T60" s="115"/>
      <c r="U60" s="87"/>
      <c r="V60" s="8"/>
      <c r="W60" s="120"/>
      <c r="X60" s="120"/>
      <c r="Y60" s="121"/>
      <c r="Z60" s="121"/>
    </row>
    <row r="61" spans="1:31" s="116" customFormat="1" ht="15" customHeight="1">
      <c r="A61" s="111" t="s">
        <v>42</v>
      </c>
      <c r="B61" s="191"/>
      <c r="C61" s="191"/>
      <c r="D61" s="191"/>
      <c r="E61" s="122"/>
      <c r="F61" s="191"/>
      <c r="G61" s="191"/>
      <c r="H61" s="191"/>
      <c r="I61" s="191"/>
      <c r="J61" s="123"/>
      <c r="K61" s="191"/>
      <c r="L61" s="191"/>
      <c r="M61" s="191"/>
      <c r="N61" s="191"/>
      <c r="O61" s="191"/>
      <c r="P61" s="191"/>
      <c r="Q61" s="191"/>
      <c r="R61" s="191"/>
      <c r="S61" s="191"/>
      <c r="T61" s="115"/>
      <c r="U61" s="87"/>
      <c r="V61" s="8"/>
      <c r="W61" s="120"/>
      <c r="X61" s="120"/>
      <c r="Y61" s="121"/>
      <c r="Z61" s="121"/>
    </row>
    <row r="62" spans="1:31" s="116" customFormat="1" ht="15" customHeight="1">
      <c r="A62" s="111" t="s">
        <v>175</v>
      </c>
      <c r="B62" s="191"/>
      <c r="C62" s="191"/>
      <c r="D62" s="191"/>
      <c r="E62" s="122"/>
      <c r="F62" s="191"/>
      <c r="G62" s="191"/>
      <c r="H62" s="191"/>
      <c r="I62" s="191"/>
      <c r="J62" s="123"/>
      <c r="K62" s="191"/>
      <c r="L62" s="124"/>
      <c r="M62" s="191"/>
      <c r="N62" s="191"/>
      <c r="O62" s="191"/>
      <c r="P62" s="191"/>
      <c r="Q62" s="125"/>
      <c r="R62" s="191"/>
      <c r="S62" s="191"/>
      <c r="T62" s="191"/>
      <c r="U62" s="87"/>
      <c r="V62" s="8"/>
      <c r="W62" s="120"/>
      <c r="X62" s="120"/>
      <c r="Y62" s="121"/>
      <c r="Z62" s="121"/>
    </row>
    <row r="63" spans="1:31" s="128" customFormat="1" ht="14.25" customHeight="1">
      <c r="A63" s="126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87"/>
      <c r="V63" s="8"/>
      <c r="W63" s="127"/>
      <c r="X63" s="127"/>
      <c r="Y63" s="127"/>
      <c r="Z63" s="127"/>
    </row>
    <row r="64" spans="1:31" s="131" customFormat="1" ht="24" customHeight="1">
      <c r="A64" s="257" t="s">
        <v>16</v>
      </c>
      <c r="B64" s="257" t="s">
        <v>17</v>
      </c>
      <c r="C64" s="259" t="s">
        <v>0</v>
      </c>
      <c r="D64" s="259" t="s">
        <v>1</v>
      </c>
      <c r="E64" s="260" t="s">
        <v>35</v>
      </c>
      <c r="F64" s="261" t="s">
        <v>23</v>
      </c>
      <c r="G64" s="262"/>
      <c r="H64" s="262"/>
      <c r="I64" s="262"/>
      <c r="J64" s="262"/>
      <c r="K64" s="263"/>
      <c r="L64" s="243" t="s">
        <v>37</v>
      </c>
      <c r="M64" s="246" t="s">
        <v>4</v>
      </c>
      <c r="N64" s="259" t="s">
        <v>5</v>
      </c>
      <c r="O64" s="259"/>
      <c r="P64" s="259"/>
      <c r="Q64" s="246" t="s">
        <v>6</v>
      </c>
      <c r="R64" s="246" t="s">
        <v>7</v>
      </c>
      <c r="S64" s="246" t="s">
        <v>8</v>
      </c>
      <c r="T64" s="264" t="s">
        <v>9</v>
      </c>
      <c r="U64" s="87"/>
      <c r="V64" s="8"/>
      <c r="W64" s="130"/>
      <c r="X64" s="121"/>
      <c r="Y64" s="121"/>
      <c r="Z64" s="121"/>
      <c r="AA64" s="116"/>
      <c r="AB64" s="116"/>
      <c r="AC64" s="116"/>
      <c r="AD64" s="116"/>
      <c r="AE64" s="116"/>
    </row>
    <row r="65" spans="1:31" s="131" customFormat="1" ht="33.75" customHeight="1">
      <c r="A65" s="258"/>
      <c r="B65" s="258"/>
      <c r="C65" s="259"/>
      <c r="D65" s="259"/>
      <c r="E65" s="260"/>
      <c r="F65" s="261" t="s">
        <v>39</v>
      </c>
      <c r="G65" s="263"/>
      <c r="H65" s="261" t="s">
        <v>33</v>
      </c>
      <c r="I65" s="262"/>
      <c r="J65" s="248" t="s">
        <v>24</v>
      </c>
      <c r="K65" s="246" t="s">
        <v>3</v>
      </c>
      <c r="L65" s="244"/>
      <c r="M65" s="247"/>
      <c r="N65" s="250" t="s">
        <v>11</v>
      </c>
      <c r="O65" s="246" t="s">
        <v>12</v>
      </c>
      <c r="P65" s="246" t="s">
        <v>26</v>
      </c>
      <c r="Q65" s="247"/>
      <c r="R65" s="247"/>
      <c r="S65" s="247"/>
      <c r="T65" s="265"/>
      <c r="U65" s="87"/>
      <c r="V65" s="8"/>
      <c r="W65" s="130"/>
      <c r="X65" s="121"/>
      <c r="Y65" s="121"/>
      <c r="Z65" s="121"/>
      <c r="AA65" s="116"/>
      <c r="AB65" s="116"/>
      <c r="AC65" s="116"/>
      <c r="AD65" s="116"/>
      <c r="AE65" s="116"/>
    </row>
    <row r="66" spans="1:31" s="131" customFormat="1" ht="35.25" customHeight="1">
      <c r="A66" s="258"/>
      <c r="B66" s="258"/>
      <c r="C66" s="246"/>
      <c r="D66" s="246"/>
      <c r="E66" s="260"/>
      <c r="F66" s="189" t="s">
        <v>32</v>
      </c>
      <c r="G66" s="190" t="s">
        <v>15</v>
      </c>
      <c r="H66" s="189" t="s">
        <v>14</v>
      </c>
      <c r="I66" s="190" t="s">
        <v>15</v>
      </c>
      <c r="J66" s="249"/>
      <c r="K66" s="247"/>
      <c r="L66" s="245"/>
      <c r="M66" s="247"/>
      <c r="N66" s="251"/>
      <c r="O66" s="247"/>
      <c r="P66" s="247"/>
      <c r="Q66" s="247"/>
      <c r="R66" s="247"/>
      <c r="S66" s="247"/>
      <c r="T66" s="265"/>
      <c r="U66" s="87"/>
      <c r="V66" s="8"/>
      <c r="W66" s="130"/>
      <c r="X66" s="121"/>
      <c r="Y66" s="121"/>
      <c r="Z66" s="121"/>
      <c r="AA66" s="116"/>
      <c r="AB66" s="116"/>
      <c r="AC66" s="116"/>
      <c r="AD66" s="116"/>
      <c r="AE66" s="116"/>
    </row>
    <row r="67" spans="1:31" s="137" customFormat="1" ht="12.75" customHeight="1">
      <c r="A67" s="133">
        <v>1</v>
      </c>
      <c r="B67" s="133">
        <v>2</v>
      </c>
      <c r="C67" s="133">
        <v>3</v>
      </c>
      <c r="D67" s="133">
        <v>4</v>
      </c>
      <c r="E67" s="133">
        <v>5</v>
      </c>
      <c r="F67" s="133">
        <v>7</v>
      </c>
      <c r="G67" s="133">
        <v>8</v>
      </c>
      <c r="H67" s="133">
        <v>9</v>
      </c>
      <c r="I67" s="133">
        <v>10</v>
      </c>
      <c r="J67" s="133">
        <v>13</v>
      </c>
      <c r="K67" s="133">
        <v>14</v>
      </c>
      <c r="L67" s="133">
        <v>16</v>
      </c>
      <c r="M67" s="133">
        <v>20</v>
      </c>
      <c r="N67" s="133">
        <v>24</v>
      </c>
      <c r="O67" s="133">
        <v>25</v>
      </c>
      <c r="P67" s="133">
        <v>26</v>
      </c>
      <c r="Q67" s="133">
        <v>29</v>
      </c>
      <c r="R67" s="133">
        <v>30</v>
      </c>
      <c r="S67" s="133">
        <v>31</v>
      </c>
      <c r="T67" s="133">
        <v>32</v>
      </c>
      <c r="U67" s="87"/>
      <c r="V67" s="8"/>
      <c r="W67" s="134"/>
      <c r="X67" s="135"/>
      <c r="Y67" s="135"/>
      <c r="Z67" s="135"/>
      <c r="AA67" s="136"/>
      <c r="AB67" s="136"/>
      <c r="AC67" s="136"/>
      <c r="AD67" s="136"/>
      <c r="AE67" s="136"/>
    </row>
    <row r="68" spans="1:31" s="149" customFormat="1" ht="23.25" customHeight="1">
      <c r="A68" s="138">
        <v>1</v>
      </c>
      <c r="B68" s="138" t="s">
        <v>53</v>
      </c>
      <c r="C68" s="139" t="s">
        <v>54</v>
      </c>
      <c r="D68" s="140" t="s">
        <v>19</v>
      </c>
      <c r="E68" s="141">
        <v>10851000</v>
      </c>
      <c r="F68" s="142">
        <v>11</v>
      </c>
      <c r="G68" s="143">
        <v>7957400</v>
      </c>
      <c r="H68" s="142">
        <v>0</v>
      </c>
      <c r="I68" s="143">
        <v>0</v>
      </c>
      <c r="J68" s="144">
        <v>11</v>
      </c>
      <c r="K68" s="46">
        <v>7957400</v>
      </c>
      <c r="L68" s="76">
        <v>165000</v>
      </c>
      <c r="M68" s="146">
        <v>8122400</v>
      </c>
      <c r="N68" s="47">
        <v>868080</v>
      </c>
      <c r="O68" s="47">
        <v>162765</v>
      </c>
      <c r="P68" s="47">
        <v>108510</v>
      </c>
      <c r="Q68" s="143">
        <v>6983045</v>
      </c>
      <c r="R68" s="143">
        <v>0</v>
      </c>
      <c r="S68" s="147">
        <v>6983045</v>
      </c>
      <c r="T68" s="143"/>
      <c r="U68" s="87"/>
      <c r="V68" s="8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49" customFormat="1" ht="23.25" customHeight="1">
      <c r="A69" s="138">
        <v>2</v>
      </c>
      <c r="B69" s="138" t="s">
        <v>55</v>
      </c>
      <c r="C69" s="139" t="s">
        <v>58</v>
      </c>
      <c r="D69" s="140" t="s">
        <v>59</v>
      </c>
      <c r="E69" s="141">
        <v>4895000</v>
      </c>
      <c r="F69" s="142">
        <v>15</v>
      </c>
      <c r="G69" s="143">
        <v>4895000</v>
      </c>
      <c r="H69" s="142">
        <v>0</v>
      </c>
      <c r="I69" s="143">
        <v>0</v>
      </c>
      <c r="J69" s="144">
        <v>15</v>
      </c>
      <c r="K69" s="46">
        <v>4895000</v>
      </c>
      <c r="L69" s="76">
        <v>225000</v>
      </c>
      <c r="M69" s="146">
        <v>5120000</v>
      </c>
      <c r="N69" s="47">
        <v>391600</v>
      </c>
      <c r="O69" s="47">
        <v>73425</v>
      </c>
      <c r="P69" s="47">
        <v>48950</v>
      </c>
      <c r="Q69" s="143">
        <v>4606025</v>
      </c>
      <c r="R69" s="143">
        <v>0</v>
      </c>
      <c r="S69" s="147">
        <v>4606025</v>
      </c>
      <c r="T69" s="143"/>
      <c r="U69" s="87"/>
      <c r="V69" s="8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49" customFormat="1" ht="23.25" customHeight="1">
      <c r="A70" s="138">
        <v>3</v>
      </c>
      <c r="B70" s="138" t="s">
        <v>57</v>
      </c>
      <c r="C70" s="139" t="s">
        <v>61</v>
      </c>
      <c r="D70" s="140" t="s">
        <v>62</v>
      </c>
      <c r="E70" s="141">
        <v>4895000</v>
      </c>
      <c r="F70" s="142">
        <v>15</v>
      </c>
      <c r="G70" s="143">
        <v>4895000</v>
      </c>
      <c r="H70" s="142">
        <v>0</v>
      </c>
      <c r="I70" s="143">
        <v>0</v>
      </c>
      <c r="J70" s="144">
        <v>15</v>
      </c>
      <c r="K70" s="46">
        <v>4895000</v>
      </c>
      <c r="L70" s="76">
        <v>225000</v>
      </c>
      <c r="M70" s="146">
        <v>5120000</v>
      </c>
      <c r="N70" s="47">
        <v>391600</v>
      </c>
      <c r="O70" s="47">
        <v>73425</v>
      </c>
      <c r="P70" s="47">
        <v>48950</v>
      </c>
      <c r="Q70" s="143">
        <v>4606025</v>
      </c>
      <c r="R70" s="143">
        <v>0</v>
      </c>
      <c r="S70" s="147">
        <v>4606025</v>
      </c>
      <c r="T70" s="143"/>
      <c r="U70" s="87"/>
      <c r="V70" s="8"/>
      <c r="W70" s="130"/>
      <c r="X70" s="121"/>
      <c r="Y70" s="121"/>
      <c r="Z70" s="121"/>
      <c r="AA70" s="116"/>
      <c r="AB70" s="116"/>
      <c r="AC70" s="116"/>
      <c r="AD70" s="116"/>
      <c r="AE70" s="116"/>
    </row>
    <row r="71" spans="1:31" s="149" customFormat="1" ht="23.25" customHeight="1">
      <c r="A71" s="138">
        <v>4</v>
      </c>
      <c r="B71" s="138" t="s">
        <v>60</v>
      </c>
      <c r="C71" s="139" t="s">
        <v>65</v>
      </c>
      <c r="D71" s="140" t="s">
        <v>66</v>
      </c>
      <c r="E71" s="141">
        <v>4336000</v>
      </c>
      <c r="F71" s="142">
        <v>14</v>
      </c>
      <c r="G71" s="143">
        <v>4046933</v>
      </c>
      <c r="H71" s="142">
        <v>0</v>
      </c>
      <c r="I71" s="143">
        <v>0</v>
      </c>
      <c r="J71" s="144">
        <v>14</v>
      </c>
      <c r="K71" s="46">
        <v>4046933</v>
      </c>
      <c r="L71" s="76">
        <v>210000</v>
      </c>
      <c r="M71" s="146">
        <v>4256933</v>
      </c>
      <c r="N71" s="47">
        <v>346880</v>
      </c>
      <c r="O71" s="47">
        <v>65040</v>
      </c>
      <c r="P71" s="47">
        <v>43360</v>
      </c>
      <c r="Q71" s="143">
        <v>3801653</v>
      </c>
      <c r="R71" s="143">
        <v>0</v>
      </c>
      <c r="S71" s="147">
        <v>3801653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5</v>
      </c>
      <c r="B72" s="138" t="s">
        <v>63</v>
      </c>
      <c r="C72" s="139" t="s">
        <v>68</v>
      </c>
      <c r="D72" s="140" t="s">
        <v>56</v>
      </c>
      <c r="E72" s="141">
        <v>3496000</v>
      </c>
      <c r="F72" s="142">
        <v>14</v>
      </c>
      <c r="G72" s="143">
        <v>3262933</v>
      </c>
      <c r="H72" s="142">
        <v>0</v>
      </c>
      <c r="I72" s="143">
        <v>0</v>
      </c>
      <c r="J72" s="144">
        <v>14</v>
      </c>
      <c r="K72" s="46">
        <v>3262933</v>
      </c>
      <c r="L72" s="76">
        <v>210000</v>
      </c>
      <c r="M72" s="146">
        <v>3472933</v>
      </c>
      <c r="N72" s="47">
        <v>279680</v>
      </c>
      <c r="O72" s="47">
        <v>52440</v>
      </c>
      <c r="P72" s="47">
        <v>34960</v>
      </c>
      <c r="Q72" s="143">
        <v>3105853</v>
      </c>
      <c r="R72" s="143">
        <v>0</v>
      </c>
      <c r="S72" s="147">
        <v>3105853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6</v>
      </c>
      <c r="B73" s="138" t="s">
        <v>64</v>
      </c>
      <c r="C73" s="139" t="s">
        <v>164</v>
      </c>
      <c r="D73" s="140" t="s">
        <v>70</v>
      </c>
      <c r="E73" s="141">
        <v>4056000</v>
      </c>
      <c r="F73" s="142">
        <v>14</v>
      </c>
      <c r="G73" s="143">
        <v>3785600</v>
      </c>
      <c r="H73" s="142">
        <v>0</v>
      </c>
      <c r="I73" s="143">
        <v>0</v>
      </c>
      <c r="J73" s="144">
        <v>14</v>
      </c>
      <c r="K73" s="46">
        <v>3785600</v>
      </c>
      <c r="L73" s="76">
        <v>210000</v>
      </c>
      <c r="M73" s="146">
        <v>3995600</v>
      </c>
      <c r="N73" s="47">
        <v>324480</v>
      </c>
      <c r="O73" s="47">
        <v>60840</v>
      </c>
      <c r="P73" s="47">
        <v>40560</v>
      </c>
      <c r="Q73" s="143">
        <v>3569720</v>
      </c>
      <c r="R73" s="143">
        <v>0</v>
      </c>
      <c r="S73" s="147">
        <v>3569720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7</v>
      </c>
      <c r="B74" s="138" t="s">
        <v>67</v>
      </c>
      <c r="C74" s="139" t="s">
        <v>167</v>
      </c>
      <c r="D74" s="140" t="s">
        <v>56</v>
      </c>
      <c r="E74" s="141">
        <v>3163000</v>
      </c>
      <c r="F74" s="142">
        <v>13</v>
      </c>
      <c r="G74" s="143">
        <v>2741267</v>
      </c>
      <c r="H74" s="142">
        <v>0</v>
      </c>
      <c r="I74" s="143">
        <v>0</v>
      </c>
      <c r="J74" s="144">
        <v>13</v>
      </c>
      <c r="K74" s="46">
        <v>2741267</v>
      </c>
      <c r="L74" s="76">
        <v>195000</v>
      </c>
      <c r="M74" s="146">
        <v>2936267</v>
      </c>
      <c r="N74" s="47">
        <v>253040</v>
      </c>
      <c r="O74" s="47">
        <v>47445</v>
      </c>
      <c r="P74" s="47">
        <v>31630</v>
      </c>
      <c r="Q74" s="143">
        <v>2604152</v>
      </c>
      <c r="R74" s="143">
        <v>0</v>
      </c>
      <c r="S74" s="147">
        <v>2604152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2.5" customHeight="1">
      <c r="A75" s="150"/>
      <c r="B75" s="150"/>
      <c r="C75" s="151"/>
      <c r="D75" s="152"/>
      <c r="E75" s="153"/>
      <c r="F75" s="153"/>
      <c r="G75" s="153"/>
      <c r="H75" s="153"/>
      <c r="I75" s="153"/>
      <c r="J75" s="154"/>
      <c r="K75" s="153"/>
      <c r="L75" s="153"/>
      <c r="M75" s="155"/>
      <c r="N75" s="153"/>
      <c r="O75" s="153"/>
      <c r="P75" s="153"/>
      <c r="Q75" s="153"/>
      <c r="R75" s="153"/>
      <c r="S75" s="153"/>
      <c r="T75" s="143"/>
      <c r="U75" s="117"/>
      <c r="V75" s="148"/>
      <c r="W75" s="148"/>
      <c r="X75" s="148"/>
      <c r="Y75" s="148"/>
      <c r="Z75" s="148"/>
    </row>
    <row r="76" spans="1:31" s="159" customFormat="1" ht="21" customHeight="1">
      <c r="A76" s="241" t="s">
        <v>22</v>
      </c>
      <c r="B76" s="242"/>
      <c r="C76" s="242"/>
      <c r="D76" s="242"/>
      <c r="E76" s="156">
        <v>35692000</v>
      </c>
      <c r="F76" s="156">
        <v>96</v>
      </c>
      <c r="G76" s="156">
        <v>31584133</v>
      </c>
      <c r="H76" s="156">
        <v>0</v>
      </c>
      <c r="I76" s="156">
        <v>0</v>
      </c>
      <c r="J76" s="156">
        <v>96</v>
      </c>
      <c r="K76" s="157">
        <v>31584133</v>
      </c>
      <c r="L76" s="157">
        <v>1440000</v>
      </c>
      <c r="M76" s="157">
        <v>33024133</v>
      </c>
      <c r="N76" s="157">
        <v>2855360</v>
      </c>
      <c r="O76" s="157">
        <v>535380</v>
      </c>
      <c r="P76" s="157">
        <v>356920</v>
      </c>
      <c r="Q76" s="157">
        <v>29276473</v>
      </c>
      <c r="R76" s="157">
        <v>0</v>
      </c>
      <c r="S76" s="157">
        <v>29276473</v>
      </c>
      <c r="T76" s="157"/>
      <c r="U76" s="238"/>
      <c r="V76" s="158"/>
      <c r="W76" s="158"/>
      <c r="X76" s="158"/>
      <c r="Y76" s="158"/>
      <c r="Z76" s="158"/>
    </row>
    <row r="77" spans="1:31" s="167" customFormat="1" ht="13.5" customHeight="1">
      <c r="A77" s="160"/>
      <c r="B77" s="160"/>
      <c r="C77" s="161"/>
      <c r="D77" s="162"/>
      <c r="E77" s="163"/>
      <c r="F77" s="161"/>
      <c r="G77" s="161"/>
      <c r="H77" s="161"/>
      <c r="I77" s="161"/>
      <c r="J77" s="164"/>
      <c r="K77" s="161"/>
      <c r="L77" s="161"/>
      <c r="M77" s="165"/>
      <c r="N77" s="161"/>
      <c r="O77" s="161"/>
      <c r="P77" s="161"/>
      <c r="Q77" s="161"/>
      <c r="R77" s="161"/>
      <c r="S77" s="161"/>
      <c r="T77" s="161"/>
      <c r="U77" s="117"/>
      <c r="V77" s="166"/>
      <c r="W77" s="166"/>
      <c r="X77" s="166"/>
      <c r="Y77" s="166"/>
      <c r="Z77" s="166"/>
    </row>
    <row r="78" spans="1:31" s="149" customFormat="1" ht="17.25" customHeight="1">
      <c r="A78" s="168"/>
      <c r="B78" s="168"/>
      <c r="C78" s="168"/>
      <c r="D78" s="169"/>
      <c r="E78" s="170"/>
      <c r="F78" s="168"/>
      <c r="G78" s="168"/>
      <c r="H78" s="168"/>
      <c r="I78" s="168"/>
      <c r="J78" s="171"/>
      <c r="K78" s="170"/>
      <c r="L78" s="168"/>
      <c r="M78" s="168"/>
      <c r="N78" s="168"/>
      <c r="O78" s="168"/>
      <c r="P78" s="168"/>
      <c r="Q78" s="168"/>
      <c r="R78" s="168"/>
      <c r="S78" s="172" t="s">
        <v>178</v>
      </c>
      <c r="T78" s="168"/>
      <c r="U78" s="173"/>
      <c r="V78" s="148"/>
      <c r="W78" s="148"/>
      <c r="X78" s="148"/>
      <c r="Y78" s="148"/>
      <c r="Z78" s="148"/>
    </row>
    <row r="79" spans="1:31" s="149" customFormat="1" ht="12.75">
      <c r="A79" s="174"/>
      <c r="B79" s="174"/>
      <c r="C79" s="173" t="s">
        <v>40</v>
      </c>
      <c r="D79" s="175"/>
      <c r="E79" s="124"/>
      <c r="F79" s="173"/>
      <c r="G79" s="124"/>
      <c r="H79" s="124"/>
      <c r="I79" s="124"/>
      <c r="J79" s="176"/>
      <c r="K79" s="148"/>
      <c r="L79" s="177"/>
      <c r="M79" s="188"/>
      <c r="N79" s="178"/>
      <c r="O79" s="178"/>
      <c r="P79" s="178"/>
      <c r="Q79" s="178"/>
      <c r="S79" s="178" t="s">
        <v>19</v>
      </c>
      <c r="T79" s="173"/>
      <c r="U79" s="173"/>
      <c r="V79" s="148"/>
      <c r="W79" s="148"/>
      <c r="X79" s="148"/>
      <c r="Y79" s="148"/>
      <c r="Z79" s="148"/>
    </row>
    <row r="80" spans="1:31" s="167" customFormat="1" ht="12">
      <c r="A80" s="160"/>
      <c r="B80" s="160"/>
      <c r="C80" s="179"/>
      <c r="D80" s="179"/>
      <c r="E80" s="180"/>
      <c r="F80" s="118"/>
      <c r="G80" s="180"/>
      <c r="H80" s="180"/>
      <c r="I80" s="180"/>
      <c r="J80" s="164"/>
      <c r="K80" s="166"/>
      <c r="L80" s="181"/>
      <c r="N80" s="182"/>
      <c r="O80" s="182"/>
      <c r="P80" s="182"/>
      <c r="Q80" s="182"/>
      <c r="S80" s="182"/>
      <c r="T80" s="118"/>
      <c r="U80" s="117"/>
      <c r="V80" s="166"/>
      <c r="W80" s="166"/>
      <c r="X80" s="166"/>
      <c r="Y80" s="166"/>
      <c r="Z80" s="166"/>
    </row>
    <row r="81" spans="13:13">
      <c r="M81" s="6"/>
    </row>
    <row r="82" spans="13:13">
      <c r="M82" s="6"/>
    </row>
    <row r="83" spans="13:13">
      <c r="M83" s="6"/>
    </row>
    <row r="84" spans="13:13">
      <c r="M84" s="6"/>
    </row>
    <row r="85" spans="13:13">
      <c r="M85" s="6"/>
    </row>
    <row r="86" spans="13:13">
      <c r="M86" s="6"/>
    </row>
    <row r="87" spans="13:13">
      <c r="M87" s="6"/>
    </row>
    <row r="88" spans="13:13">
      <c r="M88" s="6"/>
    </row>
    <row r="89" spans="13:13">
      <c r="M89" s="6"/>
    </row>
    <row r="90" spans="13:13">
      <c r="M90" s="6"/>
    </row>
    <row r="91" spans="13:13">
      <c r="M91" s="6"/>
    </row>
    <row r="92" spans="13:13">
      <c r="M92" s="6"/>
    </row>
    <row r="93" spans="13:13">
      <c r="M93" s="6"/>
    </row>
    <row r="94" spans="13:13">
      <c r="M94" s="6"/>
    </row>
    <row r="95" spans="13:13">
      <c r="M95" s="6"/>
    </row>
    <row r="96" spans="13:13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 s="4" customFormat="1" ht="41.25" customHeight="1">
      <c r="A117" s="111" t="s">
        <v>172</v>
      </c>
      <c r="B117" s="187"/>
      <c r="C117" s="187"/>
      <c r="D117" s="275" t="s">
        <v>177</v>
      </c>
      <c r="E117" s="275"/>
      <c r="F117" s="275"/>
      <c r="G117" s="275"/>
      <c r="H117" s="275"/>
      <c r="I117" s="275"/>
      <c r="J117" s="275"/>
      <c r="K117" s="275"/>
      <c r="L117" s="275"/>
      <c r="M117" s="275"/>
      <c r="N117" s="275"/>
      <c r="O117" s="275"/>
      <c r="P117" s="275"/>
      <c r="Q117" s="276"/>
      <c r="R117" s="277" t="s">
        <v>128</v>
      </c>
      <c r="S117" s="278"/>
      <c r="T117" s="279"/>
      <c r="U117" s="6"/>
      <c r="V117" s="8"/>
      <c r="W117" s="69"/>
      <c r="X117" s="69"/>
      <c r="Y117" s="5"/>
      <c r="Z117" s="5"/>
    </row>
    <row r="118" spans="1:31" s="4" customFormat="1" ht="15" customHeight="1">
      <c r="A118" s="111" t="s">
        <v>174</v>
      </c>
      <c r="B118" s="187"/>
      <c r="C118" s="187"/>
      <c r="D118" s="187"/>
      <c r="E118" s="67"/>
      <c r="F118" s="187"/>
      <c r="G118" s="187"/>
      <c r="H118" s="187"/>
      <c r="I118" s="187"/>
      <c r="J118" s="68"/>
      <c r="K118" s="187"/>
      <c r="L118" s="187"/>
      <c r="M118" s="187"/>
      <c r="N118" s="187"/>
      <c r="O118" s="187"/>
      <c r="P118" s="187"/>
      <c r="Q118" s="187"/>
      <c r="R118" s="187"/>
      <c r="S118" s="187"/>
      <c r="T118" s="63"/>
      <c r="U118" s="6"/>
      <c r="V118" s="8"/>
      <c r="W118" s="69"/>
      <c r="X118" s="69"/>
      <c r="Y118" s="5"/>
      <c r="Z118" s="5"/>
    </row>
    <row r="119" spans="1:31" s="4" customFormat="1" ht="15" customHeight="1">
      <c r="A119" s="111" t="s">
        <v>42</v>
      </c>
      <c r="B119" s="187"/>
      <c r="C119" s="187"/>
      <c r="D119" s="187"/>
      <c r="E119" s="67"/>
      <c r="F119" s="187"/>
      <c r="G119" s="187"/>
      <c r="H119" s="187"/>
      <c r="I119" s="187"/>
      <c r="J119" s="68"/>
      <c r="K119" s="187"/>
      <c r="L119" s="187"/>
      <c r="M119" s="187"/>
      <c r="N119" s="187"/>
      <c r="O119" s="187"/>
      <c r="P119" s="187"/>
      <c r="Q119" s="187"/>
      <c r="R119" s="187"/>
      <c r="S119" s="187"/>
      <c r="T119" s="63"/>
      <c r="U119" s="6"/>
      <c r="V119" s="8"/>
      <c r="W119" s="69"/>
      <c r="X119" s="69"/>
      <c r="Y119" s="5"/>
      <c r="Z119" s="5"/>
    </row>
    <row r="120" spans="1:31" s="4" customFormat="1" ht="15" customHeight="1">
      <c r="A120" s="111" t="s">
        <v>175</v>
      </c>
      <c r="B120" s="187"/>
      <c r="C120" s="187"/>
      <c r="D120" s="187"/>
      <c r="E120" s="67"/>
      <c r="F120" s="187"/>
      <c r="G120" s="187"/>
      <c r="H120" s="187"/>
      <c r="I120" s="187"/>
      <c r="J120" s="68"/>
      <c r="K120" s="187"/>
      <c r="L120" s="65"/>
      <c r="M120" s="187"/>
      <c r="N120" s="187"/>
      <c r="O120" s="187"/>
      <c r="P120" s="187"/>
      <c r="Q120" s="14"/>
      <c r="R120" s="187"/>
      <c r="S120" s="187"/>
      <c r="T120" s="187"/>
      <c r="U120" s="6"/>
      <c r="V120" s="8"/>
      <c r="W120" s="69"/>
      <c r="X120" s="69"/>
      <c r="Y120" s="5"/>
      <c r="Z120" s="5"/>
    </row>
    <row r="121" spans="1:31" s="88" customFormat="1" ht="14.25" customHeight="1">
      <c r="A121" s="86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6"/>
      <c r="V121" s="8"/>
      <c r="W121" s="89"/>
      <c r="X121" s="89"/>
      <c r="Y121" s="89"/>
      <c r="Z121" s="89"/>
    </row>
    <row r="122" spans="1:31" s="32" customFormat="1" ht="24" customHeight="1">
      <c r="A122" s="266" t="s">
        <v>16</v>
      </c>
      <c r="B122" s="266" t="s">
        <v>17</v>
      </c>
      <c r="C122" s="270" t="s">
        <v>0</v>
      </c>
      <c r="D122" s="270" t="s">
        <v>1</v>
      </c>
      <c r="E122" s="274" t="s">
        <v>35</v>
      </c>
      <c r="F122" s="268" t="s">
        <v>23</v>
      </c>
      <c r="G122" s="271"/>
      <c r="H122" s="271"/>
      <c r="I122" s="271"/>
      <c r="J122" s="271"/>
      <c r="K122" s="269"/>
      <c r="L122" s="243" t="s">
        <v>37</v>
      </c>
      <c r="M122" s="243" t="s">
        <v>4</v>
      </c>
      <c r="N122" s="270" t="s">
        <v>5</v>
      </c>
      <c r="O122" s="270"/>
      <c r="P122" s="270"/>
      <c r="Q122" s="243" t="s">
        <v>6</v>
      </c>
      <c r="R122" s="243" t="s">
        <v>7</v>
      </c>
      <c r="S122" s="243" t="s">
        <v>8</v>
      </c>
      <c r="T122" s="282" t="s">
        <v>9</v>
      </c>
      <c r="U122" s="6"/>
      <c r="V122" s="8"/>
      <c r="W122" s="33"/>
      <c r="X122" s="5"/>
      <c r="Y122" s="5"/>
      <c r="Z122" s="5"/>
      <c r="AA122" s="4"/>
      <c r="AB122" s="4"/>
      <c r="AC122" s="4"/>
      <c r="AD122" s="4"/>
      <c r="AE122" s="4"/>
    </row>
    <row r="123" spans="1:31" s="32" customFormat="1" ht="33.75" customHeight="1">
      <c r="A123" s="267"/>
      <c r="B123" s="267"/>
      <c r="C123" s="270"/>
      <c r="D123" s="270"/>
      <c r="E123" s="274"/>
      <c r="F123" s="268" t="s">
        <v>39</v>
      </c>
      <c r="G123" s="269"/>
      <c r="H123" s="268" t="s">
        <v>33</v>
      </c>
      <c r="I123" s="271"/>
      <c r="J123" s="272" t="s">
        <v>24</v>
      </c>
      <c r="K123" s="243" t="s">
        <v>3</v>
      </c>
      <c r="L123" s="244"/>
      <c r="M123" s="244"/>
      <c r="N123" s="280" t="s">
        <v>11</v>
      </c>
      <c r="O123" s="243" t="s">
        <v>12</v>
      </c>
      <c r="P123" s="243" t="s">
        <v>26</v>
      </c>
      <c r="Q123" s="244"/>
      <c r="R123" s="244"/>
      <c r="S123" s="244"/>
      <c r="T123" s="283"/>
      <c r="U123" s="6"/>
      <c r="V123" s="8"/>
      <c r="W123" s="33"/>
      <c r="X123" s="5"/>
      <c r="Y123" s="5"/>
      <c r="Z123" s="5"/>
      <c r="AA123" s="4"/>
      <c r="AB123" s="4"/>
      <c r="AC123" s="4"/>
      <c r="AD123" s="4"/>
      <c r="AE123" s="4"/>
    </row>
    <row r="124" spans="1:31" s="32" customFormat="1" ht="35.25" customHeight="1">
      <c r="A124" s="267"/>
      <c r="B124" s="267"/>
      <c r="C124" s="243"/>
      <c r="D124" s="243"/>
      <c r="E124" s="274"/>
      <c r="F124" s="185" t="s">
        <v>32</v>
      </c>
      <c r="G124" s="184" t="s">
        <v>15</v>
      </c>
      <c r="H124" s="185" t="s">
        <v>14</v>
      </c>
      <c r="I124" s="190" t="s">
        <v>15</v>
      </c>
      <c r="J124" s="273"/>
      <c r="K124" s="244"/>
      <c r="L124" s="245"/>
      <c r="M124" s="244"/>
      <c r="N124" s="281"/>
      <c r="O124" s="244"/>
      <c r="P124" s="244"/>
      <c r="Q124" s="244"/>
      <c r="R124" s="244"/>
      <c r="S124" s="244"/>
      <c r="T124" s="283"/>
      <c r="U124" s="6"/>
      <c r="V124" s="8"/>
      <c r="W124" s="33"/>
      <c r="X124" s="5"/>
      <c r="Y124" s="5"/>
      <c r="Z124" s="5"/>
      <c r="AA124" s="4"/>
      <c r="AB124" s="4"/>
      <c r="AC124" s="4"/>
      <c r="AD124" s="4"/>
      <c r="AE124" s="4"/>
    </row>
    <row r="125" spans="1:31" s="71" customFormat="1" ht="12.75" customHeight="1">
      <c r="A125" s="70">
        <v>1</v>
      </c>
      <c r="B125" s="70">
        <v>2</v>
      </c>
      <c r="C125" s="70">
        <v>3</v>
      </c>
      <c r="D125" s="70">
        <v>4</v>
      </c>
      <c r="E125" s="70">
        <v>5</v>
      </c>
      <c r="F125" s="70">
        <v>7</v>
      </c>
      <c r="G125" s="70">
        <v>8</v>
      </c>
      <c r="H125" s="70">
        <v>9</v>
      </c>
      <c r="I125" s="70">
        <v>10</v>
      </c>
      <c r="J125" s="70">
        <v>13</v>
      </c>
      <c r="K125" s="70">
        <v>14</v>
      </c>
      <c r="L125" s="70">
        <v>16</v>
      </c>
      <c r="M125" s="70">
        <v>20</v>
      </c>
      <c r="N125" s="70">
        <v>24</v>
      </c>
      <c r="O125" s="70">
        <v>25</v>
      </c>
      <c r="P125" s="70">
        <v>26</v>
      </c>
      <c r="Q125" s="70">
        <v>29</v>
      </c>
      <c r="R125" s="70">
        <v>30</v>
      </c>
      <c r="S125" s="70">
        <v>31</v>
      </c>
      <c r="T125" s="70">
        <v>32</v>
      </c>
      <c r="U125" s="6"/>
      <c r="V125" s="8"/>
      <c r="W125" s="72"/>
      <c r="X125" s="73"/>
      <c r="Y125" s="73"/>
      <c r="Z125" s="73"/>
      <c r="AA125" s="74"/>
      <c r="AB125" s="74"/>
      <c r="AC125" s="74"/>
      <c r="AD125" s="74"/>
      <c r="AE125" s="74"/>
    </row>
    <row r="126" spans="1:31" s="43" customFormat="1" ht="23.25" customHeight="1">
      <c r="A126" s="45">
        <v>1</v>
      </c>
      <c r="B126" s="113" t="s">
        <v>71</v>
      </c>
      <c r="C126" s="75" t="s">
        <v>129</v>
      </c>
      <c r="D126" s="95" t="s">
        <v>98</v>
      </c>
      <c r="E126" s="76">
        <v>3237000</v>
      </c>
      <c r="F126" s="81">
        <v>15</v>
      </c>
      <c r="G126" s="143">
        <v>3237000</v>
      </c>
      <c r="H126" s="81">
        <v>0</v>
      </c>
      <c r="I126" s="143">
        <v>0</v>
      </c>
      <c r="J126" s="82">
        <v>15</v>
      </c>
      <c r="K126" s="46">
        <v>3237000</v>
      </c>
      <c r="L126" s="76">
        <v>225000</v>
      </c>
      <c r="M126" s="48">
        <v>3462000</v>
      </c>
      <c r="N126" s="47">
        <v>258960</v>
      </c>
      <c r="O126" s="47">
        <v>48555</v>
      </c>
      <c r="P126" s="47">
        <v>32370</v>
      </c>
      <c r="Q126" s="46">
        <v>3122115</v>
      </c>
      <c r="R126" s="46">
        <v>0</v>
      </c>
      <c r="S126" s="54">
        <v>3122115</v>
      </c>
      <c r="T126" s="46"/>
      <c r="U126" s="6"/>
      <c r="V126" s="8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43" customFormat="1" ht="23.25" customHeight="1">
      <c r="A127" s="45">
        <v>2</v>
      </c>
      <c r="B127" s="113" t="s">
        <v>72</v>
      </c>
      <c r="C127" s="75" t="s">
        <v>130</v>
      </c>
      <c r="D127" s="95" t="s">
        <v>98</v>
      </c>
      <c r="E127" s="76">
        <v>2943000</v>
      </c>
      <c r="F127" s="81">
        <v>15</v>
      </c>
      <c r="G127" s="143">
        <v>2943000</v>
      </c>
      <c r="H127" s="81">
        <v>0</v>
      </c>
      <c r="I127" s="143">
        <v>0</v>
      </c>
      <c r="J127" s="82">
        <v>15</v>
      </c>
      <c r="K127" s="46">
        <v>2943000</v>
      </c>
      <c r="L127" s="76">
        <v>225000</v>
      </c>
      <c r="M127" s="48">
        <v>3168000</v>
      </c>
      <c r="N127" s="47">
        <v>235440</v>
      </c>
      <c r="O127" s="47">
        <v>44145</v>
      </c>
      <c r="P127" s="47">
        <v>29430</v>
      </c>
      <c r="Q127" s="46">
        <v>2858985</v>
      </c>
      <c r="R127" s="46">
        <v>0</v>
      </c>
      <c r="S127" s="54">
        <v>2858985</v>
      </c>
      <c r="T127" s="46"/>
      <c r="U127" s="6"/>
      <c r="V127" s="8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43" customFormat="1" ht="23.25" customHeight="1">
      <c r="A128" s="45">
        <v>3</v>
      </c>
      <c r="B128" s="113" t="s">
        <v>73</v>
      </c>
      <c r="C128" s="75" t="s">
        <v>131</v>
      </c>
      <c r="D128" s="95" t="s">
        <v>98</v>
      </c>
      <c r="E128" s="76">
        <v>2943000</v>
      </c>
      <c r="F128" s="81">
        <v>15</v>
      </c>
      <c r="G128" s="143">
        <v>2943000</v>
      </c>
      <c r="H128" s="81">
        <v>0</v>
      </c>
      <c r="I128" s="143">
        <v>0</v>
      </c>
      <c r="J128" s="82">
        <v>15</v>
      </c>
      <c r="K128" s="46">
        <v>2943000</v>
      </c>
      <c r="L128" s="76">
        <v>225000</v>
      </c>
      <c r="M128" s="48">
        <v>3168000</v>
      </c>
      <c r="N128" s="47">
        <v>235440</v>
      </c>
      <c r="O128" s="47">
        <v>44145</v>
      </c>
      <c r="P128" s="47">
        <v>29430</v>
      </c>
      <c r="Q128" s="46">
        <v>2858985</v>
      </c>
      <c r="R128" s="46">
        <v>0</v>
      </c>
      <c r="S128" s="54">
        <v>2858985</v>
      </c>
      <c r="T128" s="46"/>
      <c r="U128" s="87"/>
      <c r="V128" s="44"/>
      <c r="W128" s="33"/>
      <c r="X128" s="5"/>
      <c r="Y128" s="5"/>
      <c r="Z128" s="5"/>
      <c r="AA128" s="4"/>
      <c r="AB128" s="4"/>
      <c r="AC128" s="4"/>
      <c r="AD128" s="4"/>
      <c r="AE128" s="4"/>
    </row>
    <row r="129" spans="1:31" s="43" customFormat="1" ht="23.25" customHeight="1">
      <c r="A129" s="45">
        <v>4</v>
      </c>
      <c r="B129" s="113" t="s">
        <v>74</v>
      </c>
      <c r="C129" s="75" t="s">
        <v>132</v>
      </c>
      <c r="D129" s="95" t="s">
        <v>98</v>
      </c>
      <c r="E129" s="76">
        <v>2943000</v>
      </c>
      <c r="F129" s="81">
        <v>15</v>
      </c>
      <c r="G129" s="143">
        <v>2943000</v>
      </c>
      <c r="H129" s="81">
        <v>0</v>
      </c>
      <c r="I129" s="143">
        <v>0</v>
      </c>
      <c r="J129" s="82">
        <v>15</v>
      </c>
      <c r="K129" s="46">
        <v>2943000</v>
      </c>
      <c r="L129" s="76">
        <v>225000</v>
      </c>
      <c r="M129" s="48">
        <v>3168000</v>
      </c>
      <c r="N129" s="47">
        <v>235440</v>
      </c>
      <c r="O129" s="47">
        <v>44145</v>
      </c>
      <c r="P129" s="47">
        <v>29430</v>
      </c>
      <c r="Q129" s="46">
        <v>2858985</v>
      </c>
      <c r="R129" s="46">
        <v>0</v>
      </c>
      <c r="S129" s="54">
        <v>2858985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3.25" customHeight="1">
      <c r="A130" s="45">
        <v>5</v>
      </c>
      <c r="B130" s="113" t="s">
        <v>75</v>
      </c>
      <c r="C130" s="75" t="s">
        <v>133</v>
      </c>
      <c r="D130" s="95" t="s">
        <v>98</v>
      </c>
      <c r="E130" s="76">
        <v>2943000</v>
      </c>
      <c r="F130" s="81">
        <v>15</v>
      </c>
      <c r="G130" s="143">
        <v>2943000</v>
      </c>
      <c r="H130" s="81">
        <v>0</v>
      </c>
      <c r="I130" s="143">
        <v>0</v>
      </c>
      <c r="J130" s="82">
        <v>15</v>
      </c>
      <c r="K130" s="46">
        <v>2943000</v>
      </c>
      <c r="L130" s="76">
        <v>225000</v>
      </c>
      <c r="M130" s="48">
        <v>3168000</v>
      </c>
      <c r="N130" s="47">
        <v>235440</v>
      </c>
      <c r="O130" s="47">
        <v>44145</v>
      </c>
      <c r="P130" s="47">
        <v>29430</v>
      </c>
      <c r="Q130" s="46">
        <v>2858985</v>
      </c>
      <c r="R130" s="46">
        <v>0</v>
      </c>
      <c r="S130" s="54">
        <v>2858985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6</v>
      </c>
      <c r="B131" s="113" t="s">
        <v>76</v>
      </c>
      <c r="C131" s="75" t="s">
        <v>134</v>
      </c>
      <c r="D131" s="95" t="s">
        <v>98</v>
      </c>
      <c r="E131" s="76">
        <v>2943000</v>
      </c>
      <c r="F131" s="81">
        <v>13</v>
      </c>
      <c r="G131" s="143">
        <v>2550600</v>
      </c>
      <c r="H131" s="81">
        <v>0</v>
      </c>
      <c r="I131" s="143">
        <v>0</v>
      </c>
      <c r="J131" s="82">
        <v>13</v>
      </c>
      <c r="K131" s="46">
        <v>2550600</v>
      </c>
      <c r="L131" s="76">
        <v>195000</v>
      </c>
      <c r="M131" s="48">
        <v>2745600</v>
      </c>
      <c r="N131" s="47">
        <v>235440</v>
      </c>
      <c r="O131" s="47">
        <v>44145</v>
      </c>
      <c r="P131" s="47">
        <v>29430</v>
      </c>
      <c r="Q131" s="46">
        <v>2436585</v>
      </c>
      <c r="R131" s="46">
        <v>0</v>
      </c>
      <c r="S131" s="54">
        <v>2436585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7</v>
      </c>
      <c r="B132" s="113" t="s">
        <v>77</v>
      </c>
      <c r="C132" s="75" t="s">
        <v>135</v>
      </c>
      <c r="D132" s="95" t="s">
        <v>98</v>
      </c>
      <c r="E132" s="76">
        <v>2943000</v>
      </c>
      <c r="F132" s="81">
        <v>15</v>
      </c>
      <c r="G132" s="143">
        <v>2943000</v>
      </c>
      <c r="H132" s="81">
        <v>0</v>
      </c>
      <c r="I132" s="143">
        <v>0</v>
      </c>
      <c r="J132" s="82">
        <v>15</v>
      </c>
      <c r="K132" s="46">
        <v>2943000</v>
      </c>
      <c r="L132" s="76">
        <v>225000</v>
      </c>
      <c r="M132" s="48">
        <v>3168000</v>
      </c>
      <c r="N132" s="47">
        <v>235440</v>
      </c>
      <c r="O132" s="47">
        <v>44145</v>
      </c>
      <c r="P132" s="47">
        <v>29430</v>
      </c>
      <c r="Q132" s="46">
        <v>2858985</v>
      </c>
      <c r="R132" s="46">
        <v>0</v>
      </c>
      <c r="S132" s="54">
        <v>2858985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8</v>
      </c>
      <c r="B133" s="113" t="s">
        <v>78</v>
      </c>
      <c r="C133" s="75" t="s">
        <v>136</v>
      </c>
      <c r="D133" s="95" t="s">
        <v>98</v>
      </c>
      <c r="E133" s="76">
        <v>2943000</v>
      </c>
      <c r="F133" s="81">
        <v>15</v>
      </c>
      <c r="G133" s="143">
        <v>2943000</v>
      </c>
      <c r="H133" s="81">
        <v>0</v>
      </c>
      <c r="I133" s="143">
        <v>0</v>
      </c>
      <c r="J133" s="82">
        <v>15</v>
      </c>
      <c r="K133" s="46">
        <v>2943000</v>
      </c>
      <c r="L133" s="76">
        <v>225000</v>
      </c>
      <c r="M133" s="48">
        <v>3168000</v>
      </c>
      <c r="N133" s="47">
        <v>235440</v>
      </c>
      <c r="O133" s="47">
        <v>44145</v>
      </c>
      <c r="P133" s="47">
        <v>29430</v>
      </c>
      <c r="Q133" s="46">
        <v>2858985</v>
      </c>
      <c r="R133" s="46">
        <v>0</v>
      </c>
      <c r="S133" s="54">
        <v>2858985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9</v>
      </c>
      <c r="B134" s="113" t="s">
        <v>79</v>
      </c>
      <c r="C134" s="75" t="s">
        <v>137</v>
      </c>
      <c r="D134" s="95" t="s">
        <v>98</v>
      </c>
      <c r="E134" s="76">
        <v>2943000</v>
      </c>
      <c r="F134" s="81">
        <v>13</v>
      </c>
      <c r="G134" s="143">
        <v>2550600</v>
      </c>
      <c r="H134" s="81">
        <v>0</v>
      </c>
      <c r="I134" s="143">
        <v>0</v>
      </c>
      <c r="J134" s="82">
        <v>13</v>
      </c>
      <c r="K134" s="46">
        <v>2550600</v>
      </c>
      <c r="L134" s="76">
        <v>195000</v>
      </c>
      <c r="M134" s="48">
        <v>2745600</v>
      </c>
      <c r="N134" s="47">
        <v>235440</v>
      </c>
      <c r="O134" s="47">
        <v>44145</v>
      </c>
      <c r="P134" s="47">
        <v>29430</v>
      </c>
      <c r="Q134" s="46">
        <v>2436585</v>
      </c>
      <c r="R134" s="46">
        <v>0</v>
      </c>
      <c r="S134" s="54">
        <v>2436585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10</v>
      </c>
      <c r="B135" s="113" t="s">
        <v>80</v>
      </c>
      <c r="C135" s="75" t="s">
        <v>138</v>
      </c>
      <c r="D135" s="95" t="s">
        <v>98</v>
      </c>
      <c r="E135" s="76">
        <v>2943000</v>
      </c>
      <c r="F135" s="81">
        <v>15</v>
      </c>
      <c r="G135" s="143">
        <v>2943000</v>
      </c>
      <c r="H135" s="81">
        <v>0</v>
      </c>
      <c r="I135" s="143">
        <v>0</v>
      </c>
      <c r="J135" s="82">
        <v>15</v>
      </c>
      <c r="K135" s="46">
        <v>2943000</v>
      </c>
      <c r="L135" s="76">
        <v>225000</v>
      </c>
      <c r="M135" s="48">
        <v>3168000</v>
      </c>
      <c r="N135" s="47">
        <v>235440</v>
      </c>
      <c r="O135" s="47">
        <v>44145</v>
      </c>
      <c r="P135" s="47">
        <v>29430</v>
      </c>
      <c r="Q135" s="46">
        <v>2858985</v>
      </c>
      <c r="R135" s="46">
        <v>0</v>
      </c>
      <c r="S135" s="54">
        <v>2858985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11</v>
      </c>
      <c r="B136" s="113" t="s">
        <v>81</v>
      </c>
      <c r="C136" s="75" t="s">
        <v>139</v>
      </c>
      <c r="D136" s="95" t="s">
        <v>98</v>
      </c>
      <c r="E136" s="76">
        <v>2943000</v>
      </c>
      <c r="F136" s="81">
        <v>15</v>
      </c>
      <c r="G136" s="143">
        <v>2943000</v>
      </c>
      <c r="H136" s="81">
        <v>0</v>
      </c>
      <c r="I136" s="143">
        <v>0</v>
      </c>
      <c r="J136" s="82">
        <v>15</v>
      </c>
      <c r="K136" s="46">
        <v>2943000</v>
      </c>
      <c r="L136" s="76">
        <v>225000</v>
      </c>
      <c r="M136" s="48">
        <v>3168000</v>
      </c>
      <c r="N136" s="47">
        <v>235440</v>
      </c>
      <c r="O136" s="47">
        <v>44145</v>
      </c>
      <c r="P136" s="47">
        <v>29430</v>
      </c>
      <c r="Q136" s="46">
        <v>2858985</v>
      </c>
      <c r="R136" s="46">
        <v>0</v>
      </c>
      <c r="S136" s="54">
        <v>2858985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12</v>
      </c>
      <c r="B137" s="113" t="s">
        <v>82</v>
      </c>
      <c r="C137" s="75" t="s">
        <v>140</v>
      </c>
      <c r="D137" s="95" t="s">
        <v>98</v>
      </c>
      <c r="E137" s="76">
        <v>2943000</v>
      </c>
      <c r="F137" s="81">
        <v>15</v>
      </c>
      <c r="G137" s="143">
        <v>2943000</v>
      </c>
      <c r="H137" s="81">
        <v>0</v>
      </c>
      <c r="I137" s="143">
        <v>0</v>
      </c>
      <c r="J137" s="82">
        <v>15</v>
      </c>
      <c r="K137" s="46">
        <v>2943000</v>
      </c>
      <c r="L137" s="76">
        <v>225000</v>
      </c>
      <c r="M137" s="48">
        <v>3168000</v>
      </c>
      <c r="N137" s="47">
        <v>235440</v>
      </c>
      <c r="O137" s="47">
        <v>44145</v>
      </c>
      <c r="P137" s="47">
        <v>29430</v>
      </c>
      <c r="Q137" s="46">
        <v>2858985</v>
      </c>
      <c r="R137" s="46">
        <v>0</v>
      </c>
      <c r="S137" s="54">
        <v>2858985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13</v>
      </c>
      <c r="B138" s="113" t="s">
        <v>83</v>
      </c>
      <c r="C138" s="75" t="s">
        <v>141</v>
      </c>
      <c r="D138" s="95" t="s">
        <v>98</v>
      </c>
      <c r="E138" s="76">
        <v>2943000</v>
      </c>
      <c r="F138" s="81">
        <v>15</v>
      </c>
      <c r="G138" s="143">
        <v>2943000</v>
      </c>
      <c r="H138" s="81">
        <v>0</v>
      </c>
      <c r="I138" s="143">
        <v>0</v>
      </c>
      <c r="J138" s="82">
        <v>15</v>
      </c>
      <c r="K138" s="46">
        <v>2943000</v>
      </c>
      <c r="L138" s="76">
        <v>225000</v>
      </c>
      <c r="M138" s="48">
        <v>3168000</v>
      </c>
      <c r="N138" s="47">
        <v>235440</v>
      </c>
      <c r="O138" s="47">
        <v>44145</v>
      </c>
      <c r="P138" s="47">
        <v>29430</v>
      </c>
      <c r="Q138" s="46">
        <v>2858985</v>
      </c>
      <c r="R138" s="46">
        <v>0</v>
      </c>
      <c r="S138" s="54">
        <v>2858985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14</v>
      </c>
      <c r="B139" s="113" t="s">
        <v>84</v>
      </c>
      <c r="C139" s="75" t="s">
        <v>142</v>
      </c>
      <c r="D139" s="95" t="s">
        <v>98</v>
      </c>
      <c r="E139" s="76">
        <v>2943000</v>
      </c>
      <c r="F139" s="81">
        <v>13</v>
      </c>
      <c r="G139" s="143">
        <v>2550600</v>
      </c>
      <c r="H139" s="81">
        <v>0</v>
      </c>
      <c r="I139" s="143">
        <v>0</v>
      </c>
      <c r="J139" s="82">
        <v>13</v>
      </c>
      <c r="K139" s="46">
        <v>2550600</v>
      </c>
      <c r="L139" s="76">
        <v>195000</v>
      </c>
      <c r="M139" s="48">
        <v>2745600</v>
      </c>
      <c r="N139" s="47">
        <v>235440</v>
      </c>
      <c r="O139" s="47">
        <v>44145</v>
      </c>
      <c r="P139" s="47">
        <v>29430</v>
      </c>
      <c r="Q139" s="46">
        <v>2436585</v>
      </c>
      <c r="R139" s="46">
        <v>0</v>
      </c>
      <c r="S139" s="54">
        <v>2436585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15</v>
      </c>
      <c r="B140" s="113" t="s">
        <v>85</v>
      </c>
      <c r="C140" s="75" t="s">
        <v>143</v>
      </c>
      <c r="D140" s="95" t="s">
        <v>98</v>
      </c>
      <c r="E140" s="76">
        <v>2943000</v>
      </c>
      <c r="F140" s="81">
        <v>14</v>
      </c>
      <c r="G140" s="143">
        <v>2746800</v>
      </c>
      <c r="H140" s="81">
        <v>0</v>
      </c>
      <c r="I140" s="143">
        <v>0</v>
      </c>
      <c r="J140" s="82">
        <v>14</v>
      </c>
      <c r="K140" s="46">
        <v>2746800</v>
      </c>
      <c r="L140" s="76">
        <v>210000</v>
      </c>
      <c r="M140" s="48">
        <v>2956800</v>
      </c>
      <c r="N140" s="47">
        <v>235440</v>
      </c>
      <c r="O140" s="47">
        <v>44145</v>
      </c>
      <c r="P140" s="47">
        <v>29430</v>
      </c>
      <c r="Q140" s="46">
        <v>2647785</v>
      </c>
      <c r="R140" s="46">
        <v>0</v>
      </c>
      <c r="S140" s="54">
        <v>2647785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16</v>
      </c>
      <c r="B141" s="113" t="s">
        <v>86</v>
      </c>
      <c r="C141" s="75" t="s">
        <v>144</v>
      </c>
      <c r="D141" s="95" t="s">
        <v>98</v>
      </c>
      <c r="E141" s="76">
        <v>2943000</v>
      </c>
      <c r="F141" s="81">
        <v>14</v>
      </c>
      <c r="G141" s="143">
        <v>2746800</v>
      </c>
      <c r="H141" s="81">
        <v>0</v>
      </c>
      <c r="I141" s="143">
        <v>0</v>
      </c>
      <c r="J141" s="82">
        <v>14</v>
      </c>
      <c r="K141" s="46">
        <v>2746800</v>
      </c>
      <c r="L141" s="76">
        <v>210000</v>
      </c>
      <c r="M141" s="48">
        <v>2956800</v>
      </c>
      <c r="N141" s="47">
        <v>235440</v>
      </c>
      <c r="O141" s="47">
        <v>44145</v>
      </c>
      <c r="P141" s="47">
        <v>29430</v>
      </c>
      <c r="Q141" s="46">
        <v>2647785</v>
      </c>
      <c r="R141" s="46">
        <v>0</v>
      </c>
      <c r="S141" s="54">
        <v>2647785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17</v>
      </c>
      <c r="B142" s="113" t="s">
        <v>87</v>
      </c>
      <c r="C142" s="75" t="s">
        <v>145</v>
      </c>
      <c r="D142" s="95" t="s">
        <v>98</v>
      </c>
      <c r="E142" s="76">
        <v>2943000</v>
      </c>
      <c r="F142" s="81">
        <v>15</v>
      </c>
      <c r="G142" s="143">
        <v>2943000</v>
      </c>
      <c r="H142" s="81">
        <v>0</v>
      </c>
      <c r="I142" s="143">
        <v>0</v>
      </c>
      <c r="J142" s="82">
        <v>15</v>
      </c>
      <c r="K142" s="46">
        <v>2943000</v>
      </c>
      <c r="L142" s="76">
        <v>225000</v>
      </c>
      <c r="M142" s="48">
        <v>3168000</v>
      </c>
      <c r="N142" s="47">
        <v>235440</v>
      </c>
      <c r="O142" s="47">
        <v>44145</v>
      </c>
      <c r="P142" s="47">
        <v>29430</v>
      </c>
      <c r="Q142" s="46">
        <v>2858985</v>
      </c>
      <c r="R142" s="46">
        <v>0</v>
      </c>
      <c r="S142" s="54">
        <v>2858985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18</v>
      </c>
      <c r="B143" s="113" t="s">
        <v>88</v>
      </c>
      <c r="C143" s="75" t="s">
        <v>146</v>
      </c>
      <c r="D143" s="95" t="s">
        <v>98</v>
      </c>
      <c r="E143" s="76">
        <v>2943000</v>
      </c>
      <c r="F143" s="81">
        <v>15</v>
      </c>
      <c r="G143" s="143">
        <v>2943000</v>
      </c>
      <c r="H143" s="81">
        <v>0</v>
      </c>
      <c r="I143" s="143">
        <v>0</v>
      </c>
      <c r="J143" s="82">
        <v>15</v>
      </c>
      <c r="K143" s="46">
        <v>2943000</v>
      </c>
      <c r="L143" s="76">
        <v>225000</v>
      </c>
      <c r="M143" s="48">
        <v>3168000</v>
      </c>
      <c r="N143" s="47">
        <v>235440</v>
      </c>
      <c r="O143" s="47">
        <v>44145</v>
      </c>
      <c r="P143" s="47">
        <v>29430</v>
      </c>
      <c r="Q143" s="46">
        <v>2858985</v>
      </c>
      <c r="R143" s="46">
        <v>0</v>
      </c>
      <c r="S143" s="54">
        <v>2858985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19</v>
      </c>
      <c r="B144" s="113" t="s">
        <v>89</v>
      </c>
      <c r="C144" s="75" t="s">
        <v>151</v>
      </c>
      <c r="D144" s="95" t="s">
        <v>98</v>
      </c>
      <c r="E144" s="76">
        <v>2943000</v>
      </c>
      <c r="F144" s="81">
        <v>14</v>
      </c>
      <c r="G144" s="143">
        <v>2746800</v>
      </c>
      <c r="H144" s="81">
        <v>0</v>
      </c>
      <c r="I144" s="143">
        <v>0</v>
      </c>
      <c r="J144" s="82">
        <v>14</v>
      </c>
      <c r="K144" s="46">
        <v>2746800</v>
      </c>
      <c r="L144" s="76">
        <v>210000</v>
      </c>
      <c r="M144" s="48">
        <v>2956800</v>
      </c>
      <c r="N144" s="47">
        <v>235440</v>
      </c>
      <c r="O144" s="47">
        <v>44145</v>
      </c>
      <c r="P144" s="47">
        <v>29430</v>
      </c>
      <c r="Q144" s="46">
        <v>2647785</v>
      </c>
      <c r="R144" s="46">
        <v>0</v>
      </c>
      <c r="S144" s="54">
        <v>2647785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20</v>
      </c>
      <c r="B145" s="113" t="s">
        <v>91</v>
      </c>
      <c r="C145" s="75" t="s">
        <v>154</v>
      </c>
      <c r="D145" s="95" t="s">
        <v>98</v>
      </c>
      <c r="E145" s="76">
        <v>2943000</v>
      </c>
      <c r="F145" s="81">
        <v>15</v>
      </c>
      <c r="G145" s="143">
        <v>2943000</v>
      </c>
      <c r="H145" s="81">
        <v>0</v>
      </c>
      <c r="I145" s="143">
        <v>0</v>
      </c>
      <c r="J145" s="82">
        <v>15</v>
      </c>
      <c r="K145" s="46">
        <v>2943000</v>
      </c>
      <c r="L145" s="76">
        <v>225000</v>
      </c>
      <c r="M145" s="48">
        <v>3168000</v>
      </c>
      <c r="N145" s="47">
        <v>235440</v>
      </c>
      <c r="O145" s="47">
        <v>44145</v>
      </c>
      <c r="P145" s="47">
        <v>29430</v>
      </c>
      <c r="Q145" s="46">
        <v>2858985</v>
      </c>
      <c r="R145" s="46">
        <v>0</v>
      </c>
      <c r="S145" s="54">
        <v>2858985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21</v>
      </c>
      <c r="B146" s="113" t="s">
        <v>92</v>
      </c>
      <c r="C146" s="75" t="s">
        <v>155</v>
      </c>
      <c r="D146" s="95" t="s">
        <v>98</v>
      </c>
      <c r="E146" s="76">
        <v>2943000</v>
      </c>
      <c r="F146" s="81">
        <v>14</v>
      </c>
      <c r="G146" s="143">
        <v>2746800</v>
      </c>
      <c r="H146" s="81">
        <v>0</v>
      </c>
      <c r="I146" s="143">
        <v>0</v>
      </c>
      <c r="J146" s="82">
        <v>14</v>
      </c>
      <c r="K146" s="46">
        <v>2746800</v>
      </c>
      <c r="L146" s="76">
        <v>210000</v>
      </c>
      <c r="M146" s="48">
        <v>2956800</v>
      </c>
      <c r="N146" s="47">
        <v>235440</v>
      </c>
      <c r="O146" s="47">
        <v>44145</v>
      </c>
      <c r="P146" s="47">
        <v>29430</v>
      </c>
      <c r="Q146" s="46">
        <v>2647785</v>
      </c>
      <c r="R146" s="46">
        <v>0</v>
      </c>
      <c r="S146" s="54">
        <v>2647785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22</v>
      </c>
      <c r="B147" s="113" t="s">
        <v>93</v>
      </c>
      <c r="C147" s="75" t="s">
        <v>156</v>
      </c>
      <c r="D147" s="95" t="s">
        <v>98</v>
      </c>
      <c r="E147" s="76">
        <v>2943000</v>
      </c>
      <c r="F147" s="81">
        <v>15</v>
      </c>
      <c r="G147" s="143">
        <v>2943000</v>
      </c>
      <c r="H147" s="81">
        <v>0</v>
      </c>
      <c r="I147" s="143">
        <v>0</v>
      </c>
      <c r="J147" s="82">
        <v>15</v>
      </c>
      <c r="K147" s="46">
        <v>2943000</v>
      </c>
      <c r="L147" s="76">
        <v>225000</v>
      </c>
      <c r="M147" s="48">
        <v>3168000</v>
      </c>
      <c r="N147" s="47">
        <v>235440</v>
      </c>
      <c r="O147" s="47">
        <v>44145</v>
      </c>
      <c r="P147" s="47">
        <v>29430</v>
      </c>
      <c r="Q147" s="46">
        <v>2858985</v>
      </c>
      <c r="R147" s="46">
        <v>0</v>
      </c>
      <c r="S147" s="54">
        <v>2858985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23</v>
      </c>
      <c r="B148" s="113" t="s">
        <v>94</v>
      </c>
      <c r="C148" s="75" t="s">
        <v>157</v>
      </c>
      <c r="D148" s="95" t="s">
        <v>98</v>
      </c>
      <c r="E148" s="76">
        <v>2943000</v>
      </c>
      <c r="F148" s="81">
        <v>15</v>
      </c>
      <c r="G148" s="143">
        <v>2943000</v>
      </c>
      <c r="H148" s="81">
        <v>0</v>
      </c>
      <c r="I148" s="143">
        <v>0</v>
      </c>
      <c r="J148" s="82">
        <v>15</v>
      </c>
      <c r="K148" s="46">
        <v>2943000</v>
      </c>
      <c r="L148" s="76">
        <v>225000</v>
      </c>
      <c r="M148" s="48">
        <v>3168000</v>
      </c>
      <c r="N148" s="47">
        <v>235440</v>
      </c>
      <c r="O148" s="47">
        <v>44145</v>
      </c>
      <c r="P148" s="47">
        <v>29430</v>
      </c>
      <c r="Q148" s="46">
        <v>2858985</v>
      </c>
      <c r="R148" s="46">
        <v>0</v>
      </c>
      <c r="S148" s="54">
        <v>2858985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24</v>
      </c>
      <c r="B149" s="113" t="s">
        <v>95</v>
      </c>
      <c r="C149" s="75" t="s">
        <v>158</v>
      </c>
      <c r="D149" s="95" t="s">
        <v>98</v>
      </c>
      <c r="E149" s="76">
        <v>2943000</v>
      </c>
      <c r="F149" s="81">
        <v>15</v>
      </c>
      <c r="G149" s="143">
        <v>2943000</v>
      </c>
      <c r="H149" s="81">
        <v>0</v>
      </c>
      <c r="I149" s="143">
        <v>0</v>
      </c>
      <c r="J149" s="82">
        <v>15</v>
      </c>
      <c r="K149" s="46">
        <v>2943000</v>
      </c>
      <c r="L149" s="76">
        <v>225000</v>
      </c>
      <c r="M149" s="48">
        <v>3168000</v>
      </c>
      <c r="N149" s="47">
        <v>235440</v>
      </c>
      <c r="O149" s="47">
        <v>44145</v>
      </c>
      <c r="P149" s="47">
        <v>29430</v>
      </c>
      <c r="Q149" s="46">
        <v>2858985</v>
      </c>
      <c r="R149" s="46">
        <v>0</v>
      </c>
      <c r="S149" s="54">
        <v>2858985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25</v>
      </c>
      <c r="B150" s="113" t="s">
        <v>96</v>
      </c>
      <c r="C150" s="75" t="s">
        <v>165</v>
      </c>
      <c r="D150" s="95" t="s">
        <v>98</v>
      </c>
      <c r="E150" s="76">
        <v>2943000</v>
      </c>
      <c r="F150" s="81">
        <v>15</v>
      </c>
      <c r="G150" s="143">
        <v>2943000</v>
      </c>
      <c r="H150" s="81">
        <v>0</v>
      </c>
      <c r="I150" s="143">
        <v>0</v>
      </c>
      <c r="J150" s="82">
        <v>15</v>
      </c>
      <c r="K150" s="46">
        <v>2943000</v>
      </c>
      <c r="L150" s="76">
        <v>225000</v>
      </c>
      <c r="M150" s="48">
        <v>3168000</v>
      </c>
      <c r="N150" s="47">
        <v>235440</v>
      </c>
      <c r="O150" s="47">
        <v>44145</v>
      </c>
      <c r="P150" s="47">
        <v>29430</v>
      </c>
      <c r="Q150" s="46">
        <v>2858985</v>
      </c>
      <c r="R150" s="46">
        <v>0</v>
      </c>
      <c r="S150" s="54">
        <v>2858985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26</v>
      </c>
      <c r="B151" s="200" t="s">
        <v>100</v>
      </c>
      <c r="C151" s="75" t="s">
        <v>111</v>
      </c>
      <c r="D151" s="95" t="s">
        <v>98</v>
      </c>
      <c r="E151" s="76">
        <v>3237000</v>
      </c>
      <c r="F151" s="81">
        <v>15</v>
      </c>
      <c r="G151" s="143">
        <v>3237000</v>
      </c>
      <c r="H151" s="81">
        <v>0</v>
      </c>
      <c r="I151" s="143">
        <v>0</v>
      </c>
      <c r="J151" s="82">
        <v>15</v>
      </c>
      <c r="K151" s="46">
        <v>3237000</v>
      </c>
      <c r="L151" s="76">
        <v>225000</v>
      </c>
      <c r="M151" s="48">
        <v>3462000</v>
      </c>
      <c r="N151" s="47">
        <v>258960</v>
      </c>
      <c r="O151" s="47">
        <v>48555</v>
      </c>
      <c r="P151" s="47">
        <v>32370</v>
      </c>
      <c r="Q151" s="46">
        <v>3122115</v>
      </c>
      <c r="R151" s="46">
        <v>0</v>
      </c>
      <c r="S151" s="54">
        <v>3122115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27</v>
      </c>
      <c r="B152" s="200" t="s">
        <v>101</v>
      </c>
      <c r="C152" s="75" t="s">
        <v>112</v>
      </c>
      <c r="D152" s="95" t="s">
        <v>98</v>
      </c>
      <c r="E152" s="76">
        <v>2943000</v>
      </c>
      <c r="F152" s="81">
        <v>15</v>
      </c>
      <c r="G152" s="143">
        <v>2943000</v>
      </c>
      <c r="H152" s="81">
        <v>0</v>
      </c>
      <c r="I152" s="143">
        <v>0</v>
      </c>
      <c r="J152" s="82">
        <v>15</v>
      </c>
      <c r="K152" s="46">
        <v>2943000</v>
      </c>
      <c r="L152" s="76">
        <v>225000</v>
      </c>
      <c r="M152" s="48">
        <v>3168000</v>
      </c>
      <c r="N152" s="47">
        <v>235440</v>
      </c>
      <c r="O152" s="47">
        <v>44145</v>
      </c>
      <c r="P152" s="47">
        <v>29430</v>
      </c>
      <c r="Q152" s="46">
        <v>2858985</v>
      </c>
      <c r="R152" s="46">
        <v>0</v>
      </c>
      <c r="S152" s="54">
        <v>2858985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28</v>
      </c>
      <c r="B153" s="200" t="s">
        <v>102</v>
      </c>
      <c r="C153" s="75" t="s">
        <v>113</v>
      </c>
      <c r="D153" s="95" t="s">
        <v>98</v>
      </c>
      <c r="E153" s="76">
        <v>2943000</v>
      </c>
      <c r="F153" s="81">
        <v>15</v>
      </c>
      <c r="G153" s="143">
        <v>2943000</v>
      </c>
      <c r="H153" s="81">
        <v>0</v>
      </c>
      <c r="I153" s="143">
        <v>0</v>
      </c>
      <c r="J153" s="82">
        <v>15</v>
      </c>
      <c r="K153" s="46">
        <v>2943000</v>
      </c>
      <c r="L153" s="76">
        <v>225000</v>
      </c>
      <c r="M153" s="48">
        <v>3168000</v>
      </c>
      <c r="N153" s="47">
        <v>235440</v>
      </c>
      <c r="O153" s="47">
        <v>44145</v>
      </c>
      <c r="P153" s="47">
        <v>29430</v>
      </c>
      <c r="Q153" s="46">
        <v>2858985</v>
      </c>
      <c r="R153" s="46">
        <v>0</v>
      </c>
      <c r="S153" s="54">
        <v>2858985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29</v>
      </c>
      <c r="B154" s="200" t="s">
        <v>103</v>
      </c>
      <c r="C154" s="75" t="s">
        <v>168</v>
      </c>
      <c r="D154" s="95" t="s">
        <v>98</v>
      </c>
      <c r="E154" s="76">
        <v>2943000</v>
      </c>
      <c r="F154" s="81">
        <v>13</v>
      </c>
      <c r="G154" s="143">
        <v>2550600</v>
      </c>
      <c r="H154" s="81">
        <v>0</v>
      </c>
      <c r="I154" s="143">
        <v>0</v>
      </c>
      <c r="J154" s="82">
        <v>13</v>
      </c>
      <c r="K154" s="46">
        <v>2550600</v>
      </c>
      <c r="L154" s="76">
        <v>195000</v>
      </c>
      <c r="M154" s="48">
        <v>2745600</v>
      </c>
      <c r="N154" s="47">
        <v>235440</v>
      </c>
      <c r="O154" s="47">
        <v>44145</v>
      </c>
      <c r="P154" s="47">
        <v>29430</v>
      </c>
      <c r="Q154" s="46">
        <v>2436585</v>
      </c>
      <c r="R154" s="46">
        <v>0</v>
      </c>
      <c r="S154" s="54">
        <v>2436585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30</v>
      </c>
      <c r="B155" s="200" t="s">
        <v>104</v>
      </c>
      <c r="C155" s="75" t="s">
        <v>114</v>
      </c>
      <c r="D155" s="95" t="s">
        <v>98</v>
      </c>
      <c r="E155" s="76">
        <v>2943000</v>
      </c>
      <c r="F155" s="81">
        <v>15</v>
      </c>
      <c r="G155" s="143">
        <v>2943000</v>
      </c>
      <c r="H155" s="81">
        <v>0</v>
      </c>
      <c r="I155" s="143">
        <v>0</v>
      </c>
      <c r="J155" s="82">
        <v>15</v>
      </c>
      <c r="K155" s="46">
        <v>2943000</v>
      </c>
      <c r="L155" s="76">
        <v>225000</v>
      </c>
      <c r="M155" s="48">
        <v>3168000</v>
      </c>
      <c r="N155" s="47">
        <v>235440</v>
      </c>
      <c r="O155" s="47">
        <v>44145</v>
      </c>
      <c r="P155" s="47">
        <v>29430</v>
      </c>
      <c r="Q155" s="46">
        <v>2858985</v>
      </c>
      <c r="R155" s="46">
        <v>0</v>
      </c>
      <c r="S155" s="54">
        <v>2858985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31</v>
      </c>
      <c r="B156" s="200" t="s">
        <v>105</v>
      </c>
      <c r="C156" s="75" t="s">
        <v>115</v>
      </c>
      <c r="D156" s="95" t="s">
        <v>98</v>
      </c>
      <c r="E156" s="76">
        <v>2943000</v>
      </c>
      <c r="F156" s="81">
        <v>15</v>
      </c>
      <c r="G156" s="143">
        <v>2943000</v>
      </c>
      <c r="H156" s="81">
        <v>0</v>
      </c>
      <c r="I156" s="143">
        <v>0</v>
      </c>
      <c r="J156" s="82">
        <v>15</v>
      </c>
      <c r="K156" s="46">
        <v>2943000</v>
      </c>
      <c r="L156" s="76">
        <v>225000</v>
      </c>
      <c r="M156" s="48">
        <v>3168000</v>
      </c>
      <c r="N156" s="47">
        <v>235440</v>
      </c>
      <c r="O156" s="47">
        <v>44145</v>
      </c>
      <c r="P156" s="47">
        <v>29430</v>
      </c>
      <c r="Q156" s="46">
        <v>2858985</v>
      </c>
      <c r="R156" s="46">
        <v>0</v>
      </c>
      <c r="S156" s="54">
        <v>2858985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32</v>
      </c>
      <c r="B157" s="200" t="s">
        <v>106</v>
      </c>
      <c r="C157" s="75" t="s">
        <v>152</v>
      </c>
      <c r="D157" s="95" t="s">
        <v>98</v>
      </c>
      <c r="E157" s="76">
        <v>2943000</v>
      </c>
      <c r="F157" s="81">
        <v>15</v>
      </c>
      <c r="G157" s="143">
        <v>2943000</v>
      </c>
      <c r="H157" s="81">
        <v>0</v>
      </c>
      <c r="I157" s="143">
        <v>0</v>
      </c>
      <c r="J157" s="82">
        <v>15</v>
      </c>
      <c r="K157" s="46">
        <v>2943000</v>
      </c>
      <c r="L157" s="76">
        <v>225000</v>
      </c>
      <c r="M157" s="48">
        <v>3168000</v>
      </c>
      <c r="N157" s="47">
        <v>235440</v>
      </c>
      <c r="O157" s="47">
        <v>44145</v>
      </c>
      <c r="P157" s="47">
        <v>29430</v>
      </c>
      <c r="Q157" s="46">
        <v>2858985</v>
      </c>
      <c r="R157" s="46">
        <v>0</v>
      </c>
      <c r="S157" s="54">
        <v>2858985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33</v>
      </c>
      <c r="B158" s="200" t="s">
        <v>107</v>
      </c>
      <c r="C158" s="75" t="s">
        <v>159</v>
      </c>
      <c r="D158" s="95" t="s">
        <v>98</v>
      </c>
      <c r="E158" s="76">
        <v>2943000</v>
      </c>
      <c r="F158" s="81">
        <v>15</v>
      </c>
      <c r="G158" s="143">
        <v>2943000</v>
      </c>
      <c r="H158" s="81">
        <v>0</v>
      </c>
      <c r="I158" s="143">
        <v>0</v>
      </c>
      <c r="J158" s="82">
        <v>15</v>
      </c>
      <c r="K158" s="46">
        <v>2943000</v>
      </c>
      <c r="L158" s="76">
        <v>225000</v>
      </c>
      <c r="M158" s="48">
        <v>3168000</v>
      </c>
      <c r="N158" s="47">
        <v>235440</v>
      </c>
      <c r="O158" s="47">
        <v>44145</v>
      </c>
      <c r="P158" s="47">
        <v>29430</v>
      </c>
      <c r="Q158" s="46">
        <v>2858985</v>
      </c>
      <c r="R158" s="46">
        <v>0</v>
      </c>
      <c r="S158" s="54">
        <v>2858985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34</v>
      </c>
      <c r="B159" s="200" t="s">
        <v>108</v>
      </c>
      <c r="C159" s="75" t="s">
        <v>160</v>
      </c>
      <c r="D159" s="95" t="s">
        <v>98</v>
      </c>
      <c r="E159" s="76">
        <v>2943000</v>
      </c>
      <c r="F159" s="81">
        <v>15</v>
      </c>
      <c r="G159" s="143">
        <v>2943000</v>
      </c>
      <c r="H159" s="81">
        <v>0</v>
      </c>
      <c r="I159" s="143">
        <v>0</v>
      </c>
      <c r="J159" s="82">
        <v>15</v>
      </c>
      <c r="K159" s="46">
        <v>2943000</v>
      </c>
      <c r="L159" s="76">
        <v>225000</v>
      </c>
      <c r="M159" s="48">
        <v>3168000</v>
      </c>
      <c r="N159" s="47">
        <v>235440</v>
      </c>
      <c r="O159" s="47">
        <v>44145</v>
      </c>
      <c r="P159" s="47">
        <v>29430</v>
      </c>
      <c r="Q159" s="46">
        <v>2858985</v>
      </c>
      <c r="R159" s="46">
        <v>0</v>
      </c>
      <c r="S159" s="54">
        <v>2858985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3.25" customHeight="1">
      <c r="A160" s="45">
        <v>35</v>
      </c>
      <c r="B160" s="200" t="s">
        <v>109</v>
      </c>
      <c r="C160" s="75" t="s">
        <v>161</v>
      </c>
      <c r="D160" s="95" t="s">
        <v>98</v>
      </c>
      <c r="E160" s="76">
        <v>2943000</v>
      </c>
      <c r="F160" s="81">
        <v>14</v>
      </c>
      <c r="G160" s="143">
        <v>2746800</v>
      </c>
      <c r="H160" s="81">
        <v>0</v>
      </c>
      <c r="I160" s="143">
        <v>0</v>
      </c>
      <c r="J160" s="82">
        <v>14</v>
      </c>
      <c r="K160" s="46">
        <v>2746800</v>
      </c>
      <c r="L160" s="76">
        <v>210000</v>
      </c>
      <c r="M160" s="48">
        <v>2956800</v>
      </c>
      <c r="N160" s="47">
        <v>235440</v>
      </c>
      <c r="O160" s="47">
        <v>44145</v>
      </c>
      <c r="P160" s="47">
        <v>29430</v>
      </c>
      <c r="Q160" s="46">
        <v>2647785</v>
      </c>
      <c r="R160" s="46">
        <v>0</v>
      </c>
      <c r="S160" s="54">
        <v>2647785</v>
      </c>
      <c r="T160" s="46"/>
      <c r="U160" s="87"/>
      <c r="V160" s="44"/>
      <c r="W160" s="33"/>
      <c r="X160" s="5"/>
      <c r="Y160" s="5"/>
      <c r="Z160" s="5"/>
      <c r="AA160" s="4"/>
      <c r="AB160" s="4"/>
      <c r="AC160" s="4"/>
      <c r="AD160" s="4"/>
      <c r="AE160" s="4"/>
    </row>
    <row r="161" spans="1:31" s="43" customFormat="1" ht="23.25" customHeight="1">
      <c r="A161" s="45">
        <v>36</v>
      </c>
      <c r="B161" s="200" t="s">
        <v>110</v>
      </c>
      <c r="C161" s="75" t="s">
        <v>162</v>
      </c>
      <c r="D161" s="95" t="s">
        <v>98</v>
      </c>
      <c r="E161" s="76">
        <v>2943000</v>
      </c>
      <c r="F161" s="81">
        <v>13</v>
      </c>
      <c r="G161" s="143">
        <v>2550600</v>
      </c>
      <c r="H161" s="81">
        <v>0</v>
      </c>
      <c r="I161" s="143">
        <v>0</v>
      </c>
      <c r="J161" s="82">
        <v>13</v>
      </c>
      <c r="K161" s="46">
        <v>2550600</v>
      </c>
      <c r="L161" s="76">
        <v>195000</v>
      </c>
      <c r="M161" s="48">
        <v>2745600</v>
      </c>
      <c r="N161" s="47">
        <v>235440</v>
      </c>
      <c r="O161" s="47">
        <v>44145</v>
      </c>
      <c r="P161" s="47">
        <v>29430</v>
      </c>
      <c r="Q161" s="46">
        <v>2436585</v>
      </c>
      <c r="R161" s="46">
        <v>0</v>
      </c>
      <c r="S161" s="54">
        <v>2436585</v>
      </c>
      <c r="T161" s="46"/>
      <c r="U161" s="87"/>
      <c r="V161" s="44"/>
      <c r="W161" s="33"/>
      <c r="X161" s="5"/>
      <c r="Y161" s="5"/>
      <c r="Z161" s="5"/>
      <c r="AA161" s="4"/>
      <c r="AB161" s="4"/>
      <c r="AC161" s="4"/>
      <c r="AD161" s="4"/>
      <c r="AE161" s="4"/>
    </row>
    <row r="162" spans="1:31" s="43" customFormat="1" ht="21" customHeight="1">
      <c r="A162" s="49"/>
      <c r="B162" s="198"/>
      <c r="C162" s="50"/>
      <c r="D162" s="3"/>
      <c r="E162" s="51"/>
      <c r="F162" s="51"/>
      <c r="G162" s="51"/>
      <c r="H162" s="51"/>
      <c r="I162" s="51"/>
      <c r="J162" s="52"/>
      <c r="K162" s="51"/>
      <c r="L162" s="51"/>
      <c r="M162" s="53"/>
      <c r="N162" s="51"/>
      <c r="O162" s="51"/>
      <c r="P162" s="51"/>
      <c r="Q162" s="46">
        <v>0</v>
      </c>
      <c r="R162" s="46"/>
      <c r="S162" s="54">
        <v>0</v>
      </c>
      <c r="T162" s="46"/>
      <c r="U162" s="87"/>
      <c r="V162" s="44"/>
      <c r="W162" s="44"/>
      <c r="X162" s="44"/>
      <c r="Y162" s="44"/>
      <c r="Z162" s="44"/>
    </row>
    <row r="163" spans="1:31" s="39" customFormat="1" ht="21" customHeight="1">
      <c r="A163" s="285" t="s">
        <v>22</v>
      </c>
      <c r="B163" s="286"/>
      <c r="C163" s="286"/>
      <c r="D163" s="286"/>
      <c r="E163" s="31">
        <v>106536000</v>
      </c>
      <c r="F163" s="31">
        <v>525</v>
      </c>
      <c r="G163" s="31">
        <v>103593000</v>
      </c>
      <c r="H163" s="31">
        <v>0</v>
      </c>
      <c r="I163" s="31">
        <v>0</v>
      </c>
      <c r="J163" s="31">
        <v>525</v>
      </c>
      <c r="K163" s="31">
        <v>103593000</v>
      </c>
      <c r="L163" s="31">
        <v>7875000</v>
      </c>
      <c r="M163" s="31">
        <v>111468000</v>
      </c>
      <c r="N163" s="31">
        <v>8522880</v>
      </c>
      <c r="O163" s="31">
        <v>1598040</v>
      </c>
      <c r="P163" s="31">
        <v>1065360</v>
      </c>
      <c r="Q163" s="31">
        <v>100281720</v>
      </c>
      <c r="R163" s="31">
        <v>0</v>
      </c>
      <c r="S163" s="31">
        <v>100281720</v>
      </c>
      <c r="T163" s="31"/>
      <c r="U163" s="87"/>
      <c r="V163" s="40"/>
      <c r="W163" s="40"/>
      <c r="X163" s="40"/>
      <c r="Y163" s="40"/>
      <c r="Z163" s="40"/>
    </row>
    <row r="164" spans="1:31" ht="11.25" customHeight="1">
      <c r="A164" s="10"/>
      <c r="B164" s="37"/>
      <c r="C164" s="11"/>
      <c r="D164" s="96"/>
      <c r="E164" s="83"/>
      <c r="F164" s="11"/>
      <c r="G164" s="11"/>
      <c r="H164" s="11"/>
      <c r="I164" s="11"/>
      <c r="K164" s="11"/>
      <c r="L164" s="11"/>
      <c r="M164" s="85"/>
      <c r="N164" s="11"/>
      <c r="O164" s="11"/>
      <c r="P164" s="11"/>
      <c r="Q164" s="11"/>
      <c r="R164" s="11"/>
      <c r="S164" s="11"/>
      <c r="T164" s="11"/>
      <c r="U164" s="87"/>
    </row>
    <row r="165" spans="1:31" s="43" customFormat="1" ht="11.25" customHeight="1">
      <c r="A165" s="64"/>
      <c r="B165" s="105"/>
      <c r="C165" s="64"/>
      <c r="D165" s="105"/>
      <c r="E165" s="106"/>
      <c r="F165" s="64"/>
      <c r="G165" s="64"/>
      <c r="H165" s="64"/>
      <c r="I165" s="64"/>
      <c r="J165" s="107"/>
      <c r="K165" s="106"/>
      <c r="L165" s="64"/>
      <c r="M165" s="64"/>
      <c r="N165" s="64"/>
      <c r="O165" s="64"/>
      <c r="P165" s="64"/>
      <c r="Q165" s="64"/>
      <c r="R165" s="64"/>
      <c r="S165" s="91" t="s">
        <v>178</v>
      </c>
      <c r="T165" s="64"/>
      <c r="U165" s="108"/>
      <c r="V165" s="44"/>
      <c r="W165" s="44"/>
      <c r="X165" s="44"/>
      <c r="Y165" s="44"/>
      <c r="Z165" s="44"/>
    </row>
    <row r="166" spans="1:31" s="43" customFormat="1" ht="14.25" customHeight="1">
      <c r="A166" s="34"/>
      <c r="B166" s="108"/>
      <c r="C166" s="34" t="s">
        <v>40</v>
      </c>
      <c r="D166" s="109"/>
      <c r="E166" s="65"/>
      <c r="F166" s="108"/>
      <c r="G166" s="65"/>
      <c r="H166" s="65"/>
      <c r="I166" s="65"/>
      <c r="J166" s="110"/>
      <c r="K166" s="44"/>
      <c r="L166" s="199"/>
      <c r="M166" s="186"/>
      <c r="N166" s="25"/>
      <c r="O166" s="25"/>
      <c r="P166" s="25"/>
      <c r="Q166" s="25"/>
      <c r="S166" s="25" t="s">
        <v>19</v>
      </c>
      <c r="T166" s="108"/>
      <c r="U166" s="108"/>
      <c r="V166" s="44"/>
      <c r="W166" s="44"/>
      <c r="X166" s="44"/>
      <c r="Y166" s="44"/>
      <c r="Z166" s="44"/>
    </row>
    <row r="167" spans="1:31" ht="12">
      <c r="A167" s="10"/>
      <c r="B167" s="37"/>
      <c r="C167" s="19"/>
      <c r="E167" s="17"/>
      <c r="F167" s="16"/>
      <c r="G167" s="17"/>
      <c r="H167" s="17"/>
      <c r="I167" s="17"/>
      <c r="K167" s="8"/>
      <c r="L167" s="19"/>
      <c r="M167" s="6"/>
      <c r="N167" s="15"/>
      <c r="O167" s="15"/>
      <c r="P167" s="15"/>
      <c r="Q167" s="15"/>
      <c r="S167" s="15"/>
      <c r="T167" s="16"/>
      <c r="U167" s="87"/>
    </row>
    <row r="168" spans="1:31">
      <c r="M168" s="6"/>
    </row>
    <row r="169" spans="1:31">
      <c r="M169" s="6"/>
    </row>
    <row r="170" spans="1:31">
      <c r="M170" s="6"/>
    </row>
    <row r="171" spans="1:31">
      <c r="M171" s="6"/>
    </row>
    <row r="172" spans="1:31">
      <c r="M172" s="6"/>
    </row>
    <row r="173" spans="1:31">
      <c r="M173" s="6"/>
    </row>
    <row r="174" spans="1:31">
      <c r="M174" s="6"/>
    </row>
    <row r="175" spans="1:31">
      <c r="M175" s="6"/>
    </row>
    <row r="176" spans="1:31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  <row r="289" spans="13:13">
      <c r="M289" s="6"/>
    </row>
    <row r="290" spans="13:13">
      <c r="M290" s="6"/>
    </row>
  </sheetData>
  <protectedRanges>
    <protectedRange password="CC78" sqref="V15:IK16 A23 L15 C6:D8 B19:C19 V6:W9 A15:A20 B15:B18 B20 J15:J16 A22:B22 V23:IK23 Q6:T8 V25:IK54 L16:T16 E23:K23 E6:I7 AF6:IK14 D16:I16 A81:A116 N6:P7 L6 F81:IK114 L66 L19 J7:K8 L8 L64 M23:T23 A25:A58 N15:S15 U115:V127 W55:IK58 V55:V70 F115:T116 W115:IK116 W10:W14 B23:B116 A168:IK65556 C25:T58 C81:E116 Q10:S14 A10:B14 K10:K16 K68:K74 K126:K161" name="Range1"/>
    <protectedRange password="CC78" sqref="F8:G8" name="Range1_4"/>
    <protectedRange password="CC78" sqref="V19:IK20 S19:T20 N19:Q20 E19:I20" name="Range1_1_1"/>
    <protectedRange password="CC78" sqref="Q24 C24 N24 V24:IK24 L24 T24 E24:I24" name="Range1_3_1"/>
    <protectedRange password="CC78" sqref="U1 R2:S4 V4:V5 W1:IK5 Q5:T5 N1:Q4 T4:U4 U5:U70 X6:AE14 B1:M5" name="Range1_2"/>
    <protectedRange password="CC78" sqref="V10:V14" name="Range1_1"/>
    <protectedRange password="CC78" sqref="S24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5:IK76 L75 C64:D66 B79:C79 A75:A80 B75:B78 B80 N64:P65 Q64:T66 L76:T76 E64:I65 AF64:IK74 D76:J76 J75 Q68:S74 J65:K66 L79 N75:S75 A68:B74 W64:W74 K75:K76" name="Range1_3"/>
    <protectedRange password="CC78" sqref="F66:G66" name="Range1_4_2"/>
    <protectedRange password="CC78" sqref="V79:IK80 N79:Q80 S79:T80 E79:I80" name="Range1_1_1_1"/>
    <protectedRange password="CC78" sqref="R60:S62 W59:IK63 N63:T63 U71:U75 N59:Q62 T62 X64:AE74 B59:M63 U77:U80" name="Range1_2_2"/>
    <protectedRange password="CC78" sqref="V71:V74" name="Range1_1_2"/>
    <protectedRange password="CC78" sqref="A59:A62 A117:A120" name="Range1_2_1_1_1"/>
    <protectedRange password="CC78" sqref="H66:I66" name="Range1_4_1_1"/>
    <protectedRange password="CC78" sqref="V162:IK163 L162 C122:D124 B166:C166 A162:A167 B162:B165 B167 Q122:T124 N122:P123 E122:I123 D163:I163 J123:K124 L166 L163:T163 N162:P162 J162:K163 W122:W161 AF122:IK161 A126:B161 Q126:S162" name="Range1_5"/>
    <protectedRange password="CC78" sqref="F124:G124" name="Range1_4_3"/>
    <protectedRange password="CC78" sqref="V166:IK167 N166:Q167 S166:T167 E166:I167" name="Range1_1_1_2"/>
    <protectedRange password="CC78" sqref="R118:S120 Q117:Q120 W117:IK121 Q121:T121 T120 B117:P121 X122:AE161 U128:U167" name="Range1_2_3"/>
    <protectedRange password="CC78" sqref="V128:V161" name="Range1_1_3"/>
    <protectedRange password="CC78" sqref="H124:I124" name="Range1_4_1_2"/>
    <protectedRange password="CC78" sqref="L124 L122" name="Range1_3_2"/>
    <protectedRange password="CC78" sqref="N5:P5" name="Range1_2_4"/>
    <protectedRange password="CC78" sqref="U76" name="Range1_2_3_1"/>
  </protectedRanges>
  <autoFilter ref="A8:AE10"/>
  <mergeCells count="69">
    <mergeCell ref="A163:D163"/>
    <mergeCell ref="T122:T124"/>
    <mergeCell ref="F123:G123"/>
    <mergeCell ref="H123:I123"/>
    <mergeCell ref="J123:J124"/>
    <mergeCell ref="K123:K124"/>
    <mergeCell ref="N123:N124"/>
    <mergeCell ref="O123:O124"/>
    <mergeCell ref="P123:P124"/>
    <mergeCell ref="L122:L124"/>
    <mergeCell ref="M122:M124"/>
    <mergeCell ref="N122:P122"/>
    <mergeCell ref="Q122:Q124"/>
    <mergeCell ref="R122:R124"/>
    <mergeCell ref="S122:S124"/>
    <mergeCell ref="A76:D76"/>
    <mergeCell ref="D117:Q117"/>
    <mergeCell ref="R117:T117"/>
    <mergeCell ref="A122:A124"/>
    <mergeCell ref="B122:B124"/>
    <mergeCell ref="C122:C124"/>
    <mergeCell ref="D122:D124"/>
    <mergeCell ref="E122:E124"/>
    <mergeCell ref="F122:K122"/>
    <mergeCell ref="F64:K64"/>
    <mergeCell ref="T64:T66"/>
    <mergeCell ref="F65:G65"/>
    <mergeCell ref="H65:I65"/>
    <mergeCell ref="J65:J66"/>
    <mergeCell ref="K65:K66"/>
    <mergeCell ref="N65:N66"/>
    <mergeCell ref="O65:O66"/>
    <mergeCell ref="P65:P66"/>
    <mergeCell ref="L64:L66"/>
    <mergeCell ref="M64:M66"/>
    <mergeCell ref="N64:P64"/>
    <mergeCell ref="Q64:Q66"/>
    <mergeCell ref="R64:R66"/>
    <mergeCell ref="S64:S66"/>
    <mergeCell ref="A64:A66"/>
    <mergeCell ref="B64:B66"/>
    <mergeCell ref="C64:C66"/>
    <mergeCell ref="D64:D66"/>
    <mergeCell ref="E64:E66"/>
    <mergeCell ref="A16:D16"/>
    <mergeCell ref="D59:Q59"/>
    <mergeCell ref="R59:T59"/>
    <mergeCell ref="S6:S8"/>
    <mergeCell ref="T6:T8"/>
    <mergeCell ref="P7:P8"/>
    <mergeCell ref="A6:A8"/>
    <mergeCell ref="B6:B8"/>
    <mergeCell ref="C6:C8"/>
    <mergeCell ref="D1:Q1"/>
    <mergeCell ref="R1:T1"/>
    <mergeCell ref="F6:K6"/>
    <mergeCell ref="L6:L8"/>
    <mergeCell ref="O7:O8"/>
    <mergeCell ref="M6:M8"/>
    <mergeCell ref="N6:P6"/>
    <mergeCell ref="Q6:Q8"/>
    <mergeCell ref="R6:R8"/>
    <mergeCell ref="F7:G7"/>
    <mergeCell ref="H7:I7"/>
    <mergeCell ref="J7:J8"/>
    <mergeCell ref="D6:D8"/>
    <mergeCell ref="E6:E8"/>
    <mergeCell ref="K7:K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92"/>
  <sheetViews>
    <sheetView topLeftCell="L147" zoomScaleNormal="70" workbookViewId="0">
      <selection activeCell="S128" sqref="S128:S16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187"/>
      <c r="C1" s="187"/>
      <c r="D1" s="275" t="s">
        <v>179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187"/>
      <c r="C2" s="187"/>
      <c r="D2" s="187"/>
      <c r="E2" s="67"/>
      <c r="F2" s="187"/>
      <c r="G2" s="187"/>
      <c r="H2" s="187"/>
      <c r="I2" s="187"/>
      <c r="J2" s="68"/>
      <c r="K2" s="187"/>
      <c r="L2" s="187"/>
      <c r="M2" s="187"/>
      <c r="N2" s="187"/>
      <c r="O2" s="187"/>
      <c r="P2" s="187"/>
      <c r="Q2" s="187"/>
      <c r="R2" s="187"/>
      <c r="S2" s="187"/>
      <c r="T2" s="63"/>
      <c r="U2" s="66">
        <v>26</v>
      </c>
      <c r="V2" s="94">
        <v>31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187"/>
      <c r="C3" s="187"/>
      <c r="D3" s="187"/>
      <c r="E3" s="67"/>
      <c r="F3" s="187"/>
      <c r="G3" s="187"/>
      <c r="H3" s="187"/>
      <c r="I3" s="187"/>
      <c r="J3" s="68"/>
      <c r="K3" s="187"/>
      <c r="L3" s="187"/>
      <c r="M3" s="187"/>
      <c r="N3" s="187"/>
      <c r="O3" s="187"/>
      <c r="P3" s="187"/>
      <c r="Q3" s="187"/>
      <c r="R3" s="187"/>
      <c r="S3" s="187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187"/>
      <c r="C4" s="187"/>
      <c r="D4" s="187"/>
      <c r="E4" s="213">
        <v>42064</v>
      </c>
      <c r="F4" s="187"/>
      <c r="G4" s="187"/>
      <c r="H4" s="187"/>
      <c r="I4" s="187"/>
      <c r="J4" s="68"/>
      <c r="K4" s="187"/>
      <c r="L4" s="65"/>
      <c r="M4" s="187"/>
      <c r="N4" s="187"/>
      <c r="O4" s="187"/>
      <c r="P4" s="187"/>
      <c r="Q4" s="14"/>
      <c r="R4" s="187"/>
      <c r="S4" s="187"/>
      <c r="T4" s="187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154921175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185" t="s">
        <v>32</v>
      </c>
      <c r="G8" s="184" t="s">
        <v>15</v>
      </c>
      <c r="H8" s="185" t="s">
        <v>14</v>
      </c>
      <c r="I8" s="190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24</v>
      </c>
      <c r="G10" s="143">
        <v>4002462</v>
      </c>
      <c r="H10" s="81">
        <v>0</v>
      </c>
      <c r="I10" s="143">
        <v>0</v>
      </c>
      <c r="J10" s="82">
        <v>24</v>
      </c>
      <c r="K10" s="46">
        <v>4002462</v>
      </c>
      <c r="L10" s="141">
        <v>360000</v>
      </c>
      <c r="M10" s="48">
        <v>4362462</v>
      </c>
      <c r="N10" s="47">
        <v>346880</v>
      </c>
      <c r="O10" s="47">
        <v>65040</v>
      </c>
      <c r="P10" s="47">
        <v>43360</v>
      </c>
      <c r="Q10" s="46">
        <v>3907182</v>
      </c>
      <c r="R10" s="46">
        <v>0</v>
      </c>
      <c r="S10" s="54">
        <v>3907182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24</v>
      </c>
      <c r="G11" s="143">
        <v>3744000</v>
      </c>
      <c r="H11" s="81">
        <v>0</v>
      </c>
      <c r="I11" s="143">
        <v>0</v>
      </c>
      <c r="J11" s="82">
        <v>24</v>
      </c>
      <c r="K11" s="46">
        <v>3744000</v>
      </c>
      <c r="L11" s="141">
        <v>360000</v>
      </c>
      <c r="M11" s="48">
        <v>4104000</v>
      </c>
      <c r="N11" s="47">
        <v>324480</v>
      </c>
      <c r="O11" s="47">
        <v>60840</v>
      </c>
      <c r="P11" s="47">
        <v>40560</v>
      </c>
      <c r="Q11" s="46">
        <v>3678120</v>
      </c>
      <c r="R11" s="46">
        <v>0</v>
      </c>
      <c r="S11" s="54">
        <v>3678120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3.25" customHeight="1">
      <c r="A12" s="45">
        <v>3</v>
      </c>
      <c r="B12" s="45" t="s">
        <v>45</v>
      </c>
      <c r="C12" s="75" t="s">
        <v>52</v>
      </c>
      <c r="D12" s="95" t="s">
        <v>51</v>
      </c>
      <c r="E12" s="76">
        <v>4400000</v>
      </c>
      <c r="F12" s="81">
        <v>25</v>
      </c>
      <c r="G12" s="143">
        <v>4230769</v>
      </c>
      <c r="H12" s="81">
        <v>0</v>
      </c>
      <c r="I12" s="143">
        <v>0</v>
      </c>
      <c r="J12" s="82">
        <v>25</v>
      </c>
      <c r="K12" s="46">
        <v>4230769</v>
      </c>
      <c r="L12" s="141">
        <v>375000</v>
      </c>
      <c r="M12" s="48">
        <v>4605769</v>
      </c>
      <c r="N12" s="47">
        <v>352000</v>
      </c>
      <c r="O12" s="47">
        <v>66000</v>
      </c>
      <c r="P12" s="47">
        <v>44000</v>
      </c>
      <c r="Q12" s="46">
        <v>4143769</v>
      </c>
      <c r="R12" s="46">
        <v>0</v>
      </c>
      <c r="S12" s="54">
        <v>4143769</v>
      </c>
      <c r="T12" s="46"/>
      <c r="U12" s="87"/>
      <c r="V12" s="44"/>
      <c r="W12" s="33"/>
      <c r="X12" s="5"/>
      <c r="Y12" s="5"/>
      <c r="Z12" s="5"/>
      <c r="AA12" s="4"/>
      <c r="AB12" s="4"/>
      <c r="AC12" s="4"/>
      <c r="AD12" s="4"/>
      <c r="AE12" s="4"/>
    </row>
    <row r="13" spans="1:31" s="43" customFormat="1" ht="23.25" customHeight="1">
      <c r="A13" s="45">
        <v>4</v>
      </c>
      <c r="B13" s="45" t="s">
        <v>46</v>
      </c>
      <c r="C13" s="75" t="s">
        <v>150</v>
      </c>
      <c r="D13" s="95" t="s">
        <v>51</v>
      </c>
      <c r="E13" s="76">
        <v>4056000</v>
      </c>
      <c r="F13" s="81">
        <v>25</v>
      </c>
      <c r="G13" s="143">
        <v>3900000</v>
      </c>
      <c r="H13" s="81">
        <v>0</v>
      </c>
      <c r="I13" s="143">
        <v>0</v>
      </c>
      <c r="J13" s="82">
        <v>25</v>
      </c>
      <c r="K13" s="46">
        <v>3900000</v>
      </c>
      <c r="L13" s="141">
        <v>375000</v>
      </c>
      <c r="M13" s="48">
        <v>4275000</v>
      </c>
      <c r="N13" s="47">
        <v>324480</v>
      </c>
      <c r="O13" s="47">
        <v>60840</v>
      </c>
      <c r="P13" s="47">
        <v>40560</v>
      </c>
      <c r="Q13" s="46">
        <v>3849120</v>
      </c>
      <c r="R13" s="46">
        <v>0</v>
      </c>
      <c r="S13" s="54">
        <v>3849120</v>
      </c>
      <c r="T13" s="46"/>
      <c r="U13" s="87"/>
      <c r="V13" s="44"/>
      <c r="W13" s="33"/>
      <c r="X13" s="5"/>
      <c r="Y13" s="5"/>
      <c r="Z13" s="5"/>
      <c r="AA13" s="4"/>
      <c r="AB13" s="4"/>
      <c r="AC13" s="4"/>
      <c r="AD13" s="4"/>
      <c r="AE13" s="4"/>
    </row>
    <row r="14" spans="1:31" s="43" customFormat="1" ht="22.5" customHeight="1">
      <c r="A14" s="49"/>
      <c r="B14" s="49"/>
      <c r="C14" s="50"/>
      <c r="D14" s="3"/>
      <c r="E14" s="51"/>
      <c r="F14" s="51"/>
      <c r="G14" s="51"/>
      <c r="H14" s="51"/>
      <c r="I14" s="51"/>
      <c r="J14" s="52"/>
      <c r="K14" s="51"/>
      <c r="L14" s="51"/>
      <c r="M14" s="53"/>
      <c r="N14" s="51"/>
      <c r="O14" s="51"/>
      <c r="P14" s="51"/>
      <c r="Q14" s="51"/>
      <c r="R14" s="51"/>
      <c r="S14" s="51"/>
      <c r="T14" s="46"/>
      <c r="U14" s="87"/>
      <c r="V14" s="44"/>
      <c r="W14" s="44"/>
      <c r="X14" s="44"/>
      <c r="Y14" s="44"/>
      <c r="Z14" s="44"/>
    </row>
    <row r="15" spans="1:31" s="39" customFormat="1" ht="21" customHeight="1">
      <c r="A15" s="284" t="s">
        <v>22</v>
      </c>
      <c r="B15" s="284"/>
      <c r="C15" s="284"/>
      <c r="D15" s="284"/>
      <c r="E15" s="112">
        <v>16848000</v>
      </c>
      <c r="F15" s="112">
        <v>98</v>
      </c>
      <c r="G15" s="112">
        <v>15877231</v>
      </c>
      <c r="H15" s="112">
        <v>0</v>
      </c>
      <c r="I15" s="112">
        <v>0</v>
      </c>
      <c r="J15" s="31">
        <v>98</v>
      </c>
      <c r="K15" s="31">
        <v>15877231</v>
      </c>
      <c r="L15" s="31">
        <v>1470000</v>
      </c>
      <c r="M15" s="31">
        <v>17347231</v>
      </c>
      <c r="N15" s="31">
        <v>1347840</v>
      </c>
      <c r="O15" s="31">
        <v>252720</v>
      </c>
      <c r="P15" s="31">
        <v>168480</v>
      </c>
      <c r="Q15" s="31">
        <v>15578191</v>
      </c>
      <c r="R15" s="31">
        <v>0</v>
      </c>
      <c r="S15" s="31">
        <v>15578191</v>
      </c>
      <c r="T15" s="31"/>
      <c r="U15" s="87"/>
      <c r="V15" s="40"/>
      <c r="W15" s="40"/>
      <c r="X15" s="40"/>
      <c r="Y15" s="40"/>
      <c r="Z15" s="40"/>
    </row>
    <row r="16" spans="1:31" ht="11.25" customHeight="1">
      <c r="A16" s="10"/>
      <c r="B16" s="10"/>
      <c r="C16" s="11"/>
      <c r="D16" s="96"/>
      <c r="E16" s="83"/>
      <c r="F16" s="11"/>
      <c r="G16" s="11"/>
      <c r="H16" s="11"/>
      <c r="I16" s="11"/>
      <c r="K16" s="11"/>
      <c r="L16" s="11"/>
      <c r="M16" s="85"/>
      <c r="N16" s="11"/>
      <c r="O16" s="11"/>
      <c r="P16" s="11"/>
      <c r="Q16" s="11"/>
      <c r="R16" s="11"/>
      <c r="S16" s="11"/>
      <c r="T16" s="11"/>
      <c r="U16" s="87"/>
    </row>
    <row r="17" spans="1:26" s="43" customFormat="1" ht="11.25" customHeight="1">
      <c r="A17" s="64"/>
      <c r="B17" s="64"/>
      <c r="C17" s="64"/>
      <c r="D17" s="105"/>
      <c r="E17" s="106"/>
      <c r="F17" s="64"/>
      <c r="G17" s="64"/>
      <c r="H17" s="64"/>
      <c r="I17" s="64"/>
      <c r="J17" s="107"/>
      <c r="K17" s="106"/>
      <c r="L17" s="64"/>
      <c r="M17" s="64"/>
      <c r="N17" s="64"/>
      <c r="O17" s="64"/>
      <c r="P17" s="64"/>
      <c r="Q17" s="64"/>
      <c r="R17" s="64"/>
      <c r="S17" s="91" t="s">
        <v>180</v>
      </c>
      <c r="T17" s="64"/>
      <c r="U17" s="108"/>
      <c r="V17" s="44"/>
      <c r="W17" s="44"/>
      <c r="X17" s="44"/>
      <c r="Y17" s="44"/>
      <c r="Z17" s="44"/>
    </row>
    <row r="18" spans="1:26" s="43" customFormat="1" ht="12.75">
      <c r="A18" s="34"/>
      <c r="B18" s="34"/>
      <c r="C18" s="34" t="s">
        <v>40</v>
      </c>
      <c r="D18" s="109"/>
      <c r="E18" s="65"/>
      <c r="F18" s="108"/>
      <c r="G18" s="65"/>
      <c r="H18" s="65"/>
      <c r="I18" s="65"/>
      <c r="J18" s="110"/>
      <c r="K18" s="44"/>
      <c r="L18" s="34"/>
      <c r="M18" s="186"/>
      <c r="N18" s="25"/>
      <c r="O18" s="25"/>
      <c r="P18" s="25"/>
      <c r="Q18" s="25"/>
      <c r="S18" s="25" t="s">
        <v>19</v>
      </c>
      <c r="T18" s="108"/>
      <c r="U18" s="108"/>
      <c r="V18" s="44"/>
      <c r="W18" s="44"/>
      <c r="X18" s="44"/>
      <c r="Y18" s="44"/>
      <c r="Z18" s="44"/>
    </row>
    <row r="19" spans="1:26" ht="12">
      <c r="A19" s="10"/>
      <c r="B19" s="10"/>
      <c r="C19" s="19"/>
      <c r="E19" s="17"/>
      <c r="F19" s="16"/>
      <c r="G19" s="17"/>
      <c r="H19" s="17"/>
      <c r="I19" s="17"/>
      <c r="K19" s="8"/>
      <c r="L19" s="19"/>
      <c r="M19" s="6"/>
      <c r="N19" s="15"/>
      <c r="O19" s="15"/>
      <c r="P19" s="15"/>
      <c r="Q19" s="15"/>
      <c r="S19" s="15"/>
      <c r="T19" s="16"/>
      <c r="U19" s="87"/>
    </row>
    <row r="20" spans="1:26" ht="12">
      <c r="C20" s="19"/>
      <c r="L20" s="19"/>
      <c r="M20" s="6"/>
      <c r="T20" s="19"/>
      <c r="U20" s="87"/>
    </row>
    <row r="21" spans="1:26" ht="12">
      <c r="A21" s="10"/>
      <c r="B21" s="10"/>
      <c r="C21" s="19"/>
      <c r="E21" s="38"/>
      <c r="F21" s="37"/>
      <c r="G21" s="38"/>
      <c r="H21" s="38"/>
      <c r="I21" s="38"/>
      <c r="J21" s="77"/>
      <c r="K21" s="10"/>
      <c r="L21" s="19"/>
      <c r="M21" s="10"/>
      <c r="N21" s="84"/>
      <c r="O21" s="10"/>
      <c r="P21" s="10"/>
      <c r="Q21" s="10"/>
      <c r="R21" s="10"/>
      <c r="S21" s="10"/>
      <c r="T21" s="37"/>
      <c r="U21" s="87"/>
    </row>
    <row r="22" spans="1:26" ht="12">
      <c r="A22" s="10"/>
      <c r="B22" s="10"/>
      <c r="C22" s="19"/>
      <c r="K22" s="8"/>
      <c r="L22" s="19"/>
      <c r="M22" s="6"/>
      <c r="T22" s="19"/>
      <c r="U22" s="87"/>
    </row>
    <row r="23" spans="1:26" ht="12">
      <c r="A23" s="79"/>
      <c r="B23" s="18"/>
      <c r="C23" s="12"/>
      <c r="E23" s="14"/>
      <c r="F23" s="13"/>
      <c r="G23" s="14"/>
      <c r="H23" s="14"/>
      <c r="I23" s="14"/>
      <c r="J23" s="80"/>
      <c r="K23" s="9"/>
      <c r="L23" s="12"/>
      <c r="M23" s="9"/>
      <c r="N23" s="13"/>
      <c r="O23" s="9"/>
      <c r="P23" s="9"/>
      <c r="Q23" s="12"/>
      <c r="R23" s="9"/>
      <c r="S23" s="13"/>
      <c r="T23" s="13"/>
      <c r="U23" s="87"/>
    </row>
    <row r="24" spans="1:26" ht="12">
      <c r="A24" s="10"/>
      <c r="B24" s="10"/>
      <c r="K24" s="8"/>
      <c r="L24" s="8"/>
      <c r="M24" s="6"/>
      <c r="U24" s="87"/>
    </row>
    <row r="25" spans="1:26" ht="12">
      <c r="A25" s="10"/>
      <c r="B25" s="10"/>
      <c r="K25" s="8"/>
      <c r="L25" s="8"/>
      <c r="M25" s="6"/>
      <c r="U25" s="87"/>
    </row>
    <row r="26" spans="1:26" ht="12">
      <c r="A26" s="10"/>
      <c r="B26" s="10"/>
      <c r="K26" s="7"/>
      <c r="L26" s="7"/>
      <c r="M26" s="6"/>
      <c r="U26" s="87"/>
    </row>
    <row r="27" spans="1:26" ht="12">
      <c r="M27" s="6"/>
      <c r="U27" s="87"/>
    </row>
    <row r="28" spans="1:26" ht="12">
      <c r="M28" s="6"/>
      <c r="U28" s="87"/>
    </row>
    <row r="29" spans="1:26" ht="12">
      <c r="M29" s="6"/>
      <c r="U29" s="87"/>
    </row>
    <row r="30" spans="1:26" ht="12">
      <c r="M30" s="6"/>
      <c r="U30" s="87"/>
    </row>
    <row r="31" spans="1:26" ht="12">
      <c r="M31" s="6"/>
      <c r="U31" s="87"/>
    </row>
    <row r="32" spans="1:26" ht="12">
      <c r="M32" s="6"/>
      <c r="U32" s="87"/>
    </row>
    <row r="33" spans="13:21" ht="12">
      <c r="M33" s="6"/>
      <c r="U33" s="87"/>
    </row>
    <row r="34" spans="13:21" ht="12">
      <c r="M34" s="6"/>
      <c r="U34" s="87"/>
    </row>
    <row r="35" spans="13:21" ht="12">
      <c r="M35" s="6"/>
      <c r="U35" s="87"/>
    </row>
    <row r="36" spans="13:21" ht="12">
      <c r="M36" s="6"/>
      <c r="U36" s="87"/>
    </row>
    <row r="37" spans="13:21" ht="12">
      <c r="M37" s="6"/>
      <c r="U37" s="87"/>
    </row>
    <row r="38" spans="13:21" ht="12">
      <c r="M38" s="6"/>
      <c r="U38" s="87"/>
    </row>
    <row r="39" spans="13:21" ht="12">
      <c r="M39" s="6"/>
      <c r="U39" s="87"/>
    </row>
    <row r="40" spans="13:21" ht="12">
      <c r="M40" s="6"/>
      <c r="U40" s="87"/>
    </row>
    <row r="41" spans="13:21" ht="12">
      <c r="M41" s="6"/>
      <c r="U41" s="87"/>
    </row>
    <row r="42" spans="13:21" ht="12">
      <c r="M42" s="6"/>
      <c r="U42" s="87"/>
    </row>
    <row r="43" spans="13:21" ht="12">
      <c r="M43" s="6"/>
      <c r="U43" s="87"/>
    </row>
    <row r="44" spans="13:21" ht="12">
      <c r="M44" s="6"/>
      <c r="U44" s="87"/>
    </row>
    <row r="45" spans="13:21" ht="12">
      <c r="M45" s="6"/>
      <c r="U45" s="87"/>
    </row>
    <row r="46" spans="13:21" ht="12">
      <c r="M46" s="6"/>
      <c r="U46" s="87"/>
    </row>
    <row r="47" spans="13:21" ht="12">
      <c r="M47" s="6"/>
      <c r="U47" s="87"/>
    </row>
    <row r="48" spans="13:21" ht="12">
      <c r="M48" s="6"/>
      <c r="U48" s="87"/>
    </row>
    <row r="49" spans="1:26" ht="12">
      <c r="M49" s="6"/>
      <c r="U49" s="87"/>
    </row>
    <row r="50" spans="1:26" ht="12">
      <c r="M50" s="6"/>
      <c r="U50" s="87"/>
    </row>
    <row r="51" spans="1:26" ht="12">
      <c r="M51" s="6"/>
      <c r="U51" s="87"/>
    </row>
    <row r="52" spans="1:26" ht="12">
      <c r="M52" s="6"/>
      <c r="U52" s="87"/>
    </row>
    <row r="53" spans="1:26" ht="12">
      <c r="M53" s="6"/>
      <c r="U53" s="87"/>
    </row>
    <row r="54" spans="1:26" ht="12">
      <c r="M54" s="6"/>
      <c r="U54" s="87"/>
    </row>
    <row r="55" spans="1:26" ht="12">
      <c r="M55" s="6"/>
      <c r="U55" s="87"/>
    </row>
    <row r="56" spans="1:26" ht="12">
      <c r="M56" s="6"/>
      <c r="U56" s="87"/>
    </row>
    <row r="57" spans="1:26" ht="12">
      <c r="M57" s="6"/>
      <c r="U57" s="87"/>
    </row>
    <row r="58" spans="1:26" ht="12">
      <c r="M58" s="6"/>
      <c r="U58" s="87"/>
    </row>
    <row r="59" spans="1:26" ht="12">
      <c r="M59" s="6"/>
      <c r="U59" s="87"/>
    </row>
    <row r="60" spans="1:26" ht="12">
      <c r="M60" s="6"/>
      <c r="U60" s="87"/>
    </row>
    <row r="61" spans="1:26" s="116" customFormat="1" ht="29.25" customHeight="1">
      <c r="A61" s="111" t="s">
        <v>172</v>
      </c>
      <c r="B61" s="191"/>
      <c r="C61" s="191"/>
      <c r="D61" s="252" t="s">
        <v>179</v>
      </c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3"/>
      <c r="R61" s="254" t="s">
        <v>99</v>
      </c>
      <c r="S61" s="255"/>
      <c r="T61" s="256"/>
      <c r="U61" s="87"/>
      <c r="V61" s="8"/>
      <c r="W61" s="120"/>
      <c r="X61" s="120"/>
      <c r="Y61" s="121"/>
      <c r="Z61" s="121"/>
    </row>
    <row r="62" spans="1:26" s="116" customFormat="1" ht="15" customHeight="1">
      <c r="A62" s="111" t="s">
        <v>174</v>
      </c>
      <c r="B62" s="191"/>
      <c r="C62" s="191"/>
      <c r="D62" s="191"/>
      <c r="E62" s="122"/>
      <c r="F62" s="191"/>
      <c r="G62" s="191"/>
      <c r="H62" s="191"/>
      <c r="I62" s="191"/>
      <c r="J62" s="123"/>
      <c r="K62" s="191"/>
      <c r="L62" s="191"/>
      <c r="M62" s="191"/>
      <c r="N62" s="191"/>
      <c r="O62" s="191"/>
      <c r="P62" s="191"/>
      <c r="Q62" s="191"/>
      <c r="R62" s="191"/>
      <c r="S62" s="191"/>
      <c r="T62" s="115"/>
      <c r="U62" s="87"/>
      <c r="V62" s="8"/>
      <c r="W62" s="120"/>
      <c r="X62" s="120"/>
      <c r="Y62" s="121"/>
      <c r="Z62" s="121"/>
    </row>
    <row r="63" spans="1:26" s="116" customFormat="1" ht="15" customHeight="1">
      <c r="A63" s="111" t="s">
        <v>42</v>
      </c>
      <c r="B63" s="191"/>
      <c r="C63" s="191"/>
      <c r="D63" s="191"/>
      <c r="E63" s="122"/>
      <c r="F63" s="191"/>
      <c r="G63" s="191"/>
      <c r="H63" s="191"/>
      <c r="I63" s="191"/>
      <c r="J63" s="123"/>
      <c r="K63" s="191"/>
      <c r="L63" s="191"/>
      <c r="M63" s="191"/>
      <c r="N63" s="191"/>
      <c r="O63" s="191"/>
      <c r="P63" s="191"/>
      <c r="Q63" s="191"/>
      <c r="R63" s="191"/>
      <c r="S63" s="191"/>
      <c r="T63" s="115"/>
      <c r="U63" s="87"/>
      <c r="V63" s="8"/>
      <c r="W63" s="120"/>
      <c r="X63" s="120"/>
      <c r="Y63" s="121"/>
      <c r="Z63" s="121"/>
    </row>
    <row r="64" spans="1:26" s="116" customFormat="1" ht="15" customHeight="1">
      <c r="A64" s="111" t="s">
        <v>175</v>
      </c>
      <c r="B64" s="191"/>
      <c r="C64" s="191"/>
      <c r="D64" s="191"/>
      <c r="E64" s="122"/>
      <c r="F64" s="191"/>
      <c r="G64" s="191"/>
      <c r="H64" s="191"/>
      <c r="I64" s="191"/>
      <c r="J64" s="123"/>
      <c r="K64" s="191"/>
      <c r="L64" s="124"/>
      <c r="M64" s="191"/>
      <c r="N64" s="191"/>
      <c r="O64" s="191"/>
      <c r="P64" s="191"/>
      <c r="Q64" s="125"/>
      <c r="R64" s="191"/>
      <c r="S64" s="191"/>
      <c r="T64" s="191"/>
      <c r="U64" s="87"/>
      <c r="V64" s="8"/>
      <c r="W64" s="120"/>
      <c r="X64" s="120"/>
      <c r="Y64" s="121"/>
      <c r="Z64" s="121"/>
    </row>
    <row r="65" spans="1:31" s="128" customFormat="1" ht="14.25" customHeight="1">
      <c r="A65" s="126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87"/>
      <c r="V65" s="8"/>
      <c r="W65" s="127"/>
      <c r="X65" s="127"/>
      <c r="Y65" s="127"/>
      <c r="Z65" s="127"/>
    </row>
    <row r="66" spans="1:31" s="131" customFormat="1" ht="24" customHeight="1">
      <c r="A66" s="257" t="s">
        <v>16</v>
      </c>
      <c r="B66" s="257" t="s">
        <v>17</v>
      </c>
      <c r="C66" s="259" t="s">
        <v>0</v>
      </c>
      <c r="D66" s="259" t="s">
        <v>1</v>
      </c>
      <c r="E66" s="260" t="s">
        <v>35</v>
      </c>
      <c r="F66" s="261" t="s">
        <v>23</v>
      </c>
      <c r="G66" s="262"/>
      <c r="H66" s="262"/>
      <c r="I66" s="262"/>
      <c r="J66" s="262"/>
      <c r="K66" s="263"/>
      <c r="L66" s="243" t="s">
        <v>37</v>
      </c>
      <c r="M66" s="246" t="s">
        <v>4</v>
      </c>
      <c r="N66" s="259" t="s">
        <v>5</v>
      </c>
      <c r="O66" s="259"/>
      <c r="P66" s="259"/>
      <c r="Q66" s="246" t="s">
        <v>6</v>
      </c>
      <c r="R66" s="246" t="s">
        <v>7</v>
      </c>
      <c r="S66" s="246" t="s">
        <v>8</v>
      </c>
      <c r="T66" s="264" t="s">
        <v>9</v>
      </c>
      <c r="U66" s="87"/>
      <c r="V66" s="8"/>
      <c r="W66" s="130"/>
      <c r="X66" s="121"/>
      <c r="Y66" s="121"/>
      <c r="Z66" s="121"/>
      <c r="AA66" s="116"/>
      <c r="AB66" s="116"/>
      <c r="AC66" s="116"/>
      <c r="AD66" s="116"/>
      <c r="AE66" s="116"/>
    </row>
    <row r="67" spans="1:31" s="131" customFormat="1" ht="33.75" customHeight="1">
      <c r="A67" s="258"/>
      <c r="B67" s="258"/>
      <c r="C67" s="259"/>
      <c r="D67" s="259"/>
      <c r="E67" s="260"/>
      <c r="F67" s="261" t="s">
        <v>39</v>
      </c>
      <c r="G67" s="263"/>
      <c r="H67" s="261" t="s">
        <v>33</v>
      </c>
      <c r="I67" s="262"/>
      <c r="J67" s="248" t="s">
        <v>24</v>
      </c>
      <c r="K67" s="246" t="s">
        <v>3</v>
      </c>
      <c r="L67" s="244"/>
      <c r="M67" s="247"/>
      <c r="N67" s="250" t="s">
        <v>11</v>
      </c>
      <c r="O67" s="246" t="s">
        <v>12</v>
      </c>
      <c r="P67" s="246" t="s">
        <v>26</v>
      </c>
      <c r="Q67" s="247"/>
      <c r="R67" s="247"/>
      <c r="S67" s="247"/>
      <c r="T67" s="265"/>
      <c r="U67" s="87"/>
      <c r="V67" s="8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1" customFormat="1" ht="35.25" customHeight="1">
      <c r="A68" s="258"/>
      <c r="B68" s="258"/>
      <c r="C68" s="246"/>
      <c r="D68" s="246"/>
      <c r="E68" s="260"/>
      <c r="F68" s="189" t="s">
        <v>32</v>
      </c>
      <c r="G68" s="190" t="s">
        <v>15</v>
      </c>
      <c r="H68" s="189" t="s">
        <v>14</v>
      </c>
      <c r="I68" s="190" t="s">
        <v>15</v>
      </c>
      <c r="J68" s="249"/>
      <c r="K68" s="247"/>
      <c r="L68" s="245"/>
      <c r="M68" s="247"/>
      <c r="N68" s="251"/>
      <c r="O68" s="247"/>
      <c r="P68" s="247"/>
      <c r="Q68" s="247"/>
      <c r="R68" s="247"/>
      <c r="S68" s="247"/>
      <c r="T68" s="265"/>
      <c r="U68" s="117"/>
      <c r="V68" s="130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37" customFormat="1" ht="12.75" customHeight="1">
      <c r="A69" s="133">
        <v>1</v>
      </c>
      <c r="B69" s="133">
        <v>2</v>
      </c>
      <c r="C69" s="133">
        <v>3</v>
      </c>
      <c r="D69" s="133">
        <v>4</v>
      </c>
      <c r="E69" s="133">
        <v>5</v>
      </c>
      <c r="F69" s="133">
        <v>7</v>
      </c>
      <c r="G69" s="133">
        <v>8</v>
      </c>
      <c r="H69" s="133">
        <v>9</v>
      </c>
      <c r="I69" s="133">
        <v>10</v>
      </c>
      <c r="J69" s="133">
        <v>13</v>
      </c>
      <c r="K69" s="133">
        <v>14</v>
      </c>
      <c r="L69" s="133">
        <v>16</v>
      </c>
      <c r="M69" s="133">
        <v>20</v>
      </c>
      <c r="N69" s="133">
        <v>24</v>
      </c>
      <c r="O69" s="133">
        <v>25</v>
      </c>
      <c r="P69" s="133">
        <v>26</v>
      </c>
      <c r="Q69" s="133">
        <v>29</v>
      </c>
      <c r="R69" s="133">
        <v>30</v>
      </c>
      <c r="S69" s="133">
        <v>31</v>
      </c>
      <c r="T69" s="133">
        <v>32</v>
      </c>
      <c r="U69" s="117"/>
      <c r="V69" s="134"/>
      <c r="W69" s="134"/>
      <c r="X69" s="135"/>
      <c r="Y69" s="135"/>
      <c r="Z69" s="135"/>
      <c r="AA69" s="136"/>
      <c r="AB69" s="136"/>
      <c r="AC69" s="136"/>
      <c r="AD69" s="136"/>
      <c r="AE69" s="136"/>
    </row>
    <row r="70" spans="1:31" s="149" customFormat="1" ht="23.25" customHeight="1">
      <c r="A70" s="138">
        <v>1</v>
      </c>
      <c r="B70" s="138" t="s">
        <v>53</v>
      </c>
      <c r="C70" s="139" t="s">
        <v>54</v>
      </c>
      <c r="D70" s="140" t="s">
        <v>19</v>
      </c>
      <c r="E70" s="141">
        <v>10851000</v>
      </c>
      <c r="F70" s="142">
        <v>22</v>
      </c>
      <c r="G70" s="143">
        <v>9181615</v>
      </c>
      <c r="H70" s="142">
        <v>0</v>
      </c>
      <c r="I70" s="143">
        <v>0</v>
      </c>
      <c r="J70" s="144">
        <v>22</v>
      </c>
      <c r="K70" s="46">
        <v>9181615</v>
      </c>
      <c r="L70" s="141">
        <v>330000</v>
      </c>
      <c r="M70" s="146">
        <v>9511615</v>
      </c>
      <c r="N70" s="47">
        <v>868080</v>
      </c>
      <c r="O70" s="47">
        <v>162765</v>
      </c>
      <c r="P70" s="47">
        <v>108510</v>
      </c>
      <c r="Q70" s="143">
        <v>8372260</v>
      </c>
      <c r="R70" s="143">
        <v>0</v>
      </c>
      <c r="S70" s="147">
        <v>8372260</v>
      </c>
      <c r="T70" s="143"/>
      <c r="U70" s="117"/>
      <c r="V70" s="148"/>
      <c r="W70" s="130"/>
      <c r="X70" s="121"/>
      <c r="Y70" s="121"/>
      <c r="Z70" s="121"/>
      <c r="AA70" s="116"/>
      <c r="AB70" s="116"/>
      <c r="AC70" s="116"/>
      <c r="AD70" s="116"/>
      <c r="AE70" s="116"/>
    </row>
    <row r="71" spans="1:31" s="149" customFormat="1" ht="23.25" customHeight="1">
      <c r="A71" s="138">
        <v>2</v>
      </c>
      <c r="B71" s="138" t="s">
        <v>55</v>
      </c>
      <c r="C71" s="139" t="s">
        <v>58</v>
      </c>
      <c r="D71" s="140" t="s">
        <v>59</v>
      </c>
      <c r="E71" s="141">
        <v>4895000</v>
      </c>
      <c r="F71" s="142">
        <v>25</v>
      </c>
      <c r="G71" s="143">
        <v>4706731</v>
      </c>
      <c r="H71" s="142">
        <v>0</v>
      </c>
      <c r="I71" s="143">
        <v>0</v>
      </c>
      <c r="J71" s="144">
        <v>25</v>
      </c>
      <c r="K71" s="46">
        <v>4706731</v>
      </c>
      <c r="L71" s="141">
        <v>375000</v>
      </c>
      <c r="M71" s="146">
        <v>5081731</v>
      </c>
      <c r="N71" s="47">
        <v>391600</v>
      </c>
      <c r="O71" s="47">
        <v>73425</v>
      </c>
      <c r="P71" s="47">
        <v>48950</v>
      </c>
      <c r="Q71" s="143">
        <v>4567756</v>
      </c>
      <c r="R71" s="143">
        <v>0</v>
      </c>
      <c r="S71" s="147">
        <v>4567756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3</v>
      </c>
      <c r="B72" s="138" t="s">
        <v>57</v>
      </c>
      <c r="C72" s="139" t="s">
        <v>61</v>
      </c>
      <c r="D72" s="140" t="s">
        <v>62</v>
      </c>
      <c r="E72" s="141">
        <v>4895000</v>
      </c>
      <c r="F72" s="142">
        <v>26</v>
      </c>
      <c r="G72" s="143">
        <v>4895000</v>
      </c>
      <c r="H72" s="142">
        <v>0</v>
      </c>
      <c r="I72" s="143">
        <v>0</v>
      </c>
      <c r="J72" s="144">
        <v>26</v>
      </c>
      <c r="K72" s="46">
        <v>4895000</v>
      </c>
      <c r="L72" s="141">
        <v>390000</v>
      </c>
      <c r="M72" s="146">
        <v>5285000</v>
      </c>
      <c r="N72" s="47">
        <v>391600</v>
      </c>
      <c r="O72" s="47">
        <v>73425</v>
      </c>
      <c r="P72" s="47">
        <v>48950</v>
      </c>
      <c r="Q72" s="143">
        <v>4771025</v>
      </c>
      <c r="R72" s="143">
        <v>0</v>
      </c>
      <c r="S72" s="147">
        <v>4771025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4</v>
      </c>
      <c r="B73" s="138" t="s">
        <v>60</v>
      </c>
      <c r="C73" s="139" t="s">
        <v>65</v>
      </c>
      <c r="D73" s="140" t="s">
        <v>66</v>
      </c>
      <c r="E73" s="141">
        <v>4336000</v>
      </c>
      <c r="F73" s="142">
        <v>25</v>
      </c>
      <c r="G73" s="143">
        <v>4169231</v>
      </c>
      <c r="H73" s="142">
        <v>0</v>
      </c>
      <c r="I73" s="143">
        <v>0</v>
      </c>
      <c r="J73" s="144">
        <v>25</v>
      </c>
      <c r="K73" s="46">
        <v>4169231</v>
      </c>
      <c r="L73" s="141">
        <v>375000</v>
      </c>
      <c r="M73" s="146">
        <v>4544231</v>
      </c>
      <c r="N73" s="47">
        <v>346880</v>
      </c>
      <c r="O73" s="47">
        <v>65040</v>
      </c>
      <c r="P73" s="47">
        <v>43360</v>
      </c>
      <c r="Q73" s="143">
        <v>4088951</v>
      </c>
      <c r="R73" s="143">
        <v>0</v>
      </c>
      <c r="S73" s="147">
        <v>4088951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5</v>
      </c>
      <c r="B74" s="138" t="s">
        <v>63</v>
      </c>
      <c r="C74" s="139" t="s">
        <v>68</v>
      </c>
      <c r="D74" s="140" t="s">
        <v>56</v>
      </c>
      <c r="E74" s="141">
        <v>3496000</v>
      </c>
      <c r="F74" s="142">
        <v>26</v>
      </c>
      <c r="G74" s="143">
        <v>3496000</v>
      </c>
      <c r="H74" s="142">
        <v>0</v>
      </c>
      <c r="I74" s="143">
        <v>0</v>
      </c>
      <c r="J74" s="144">
        <v>26</v>
      </c>
      <c r="K74" s="46">
        <v>3496000</v>
      </c>
      <c r="L74" s="141">
        <v>390000</v>
      </c>
      <c r="M74" s="146">
        <v>3886000</v>
      </c>
      <c r="N74" s="47">
        <v>279680</v>
      </c>
      <c r="O74" s="47">
        <v>52440</v>
      </c>
      <c r="P74" s="47">
        <v>34960</v>
      </c>
      <c r="Q74" s="143">
        <v>3518920</v>
      </c>
      <c r="R74" s="143">
        <v>0</v>
      </c>
      <c r="S74" s="147">
        <v>3518920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6</v>
      </c>
      <c r="B75" s="138" t="s">
        <v>64</v>
      </c>
      <c r="C75" s="139" t="s">
        <v>164</v>
      </c>
      <c r="D75" s="140" t="s">
        <v>70</v>
      </c>
      <c r="E75" s="141">
        <v>4056000</v>
      </c>
      <c r="F75" s="142">
        <v>25</v>
      </c>
      <c r="G75" s="143">
        <v>3900000</v>
      </c>
      <c r="H75" s="142">
        <v>0</v>
      </c>
      <c r="I75" s="143">
        <v>0</v>
      </c>
      <c r="J75" s="144">
        <v>25</v>
      </c>
      <c r="K75" s="46">
        <v>3900000</v>
      </c>
      <c r="L75" s="141">
        <v>375000</v>
      </c>
      <c r="M75" s="146">
        <v>4275000</v>
      </c>
      <c r="N75" s="47">
        <v>324480</v>
      </c>
      <c r="O75" s="47">
        <v>60840</v>
      </c>
      <c r="P75" s="47">
        <v>40560</v>
      </c>
      <c r="Q75" s="143">
        <v>3849120</v>
      </c>
      <c r="R75" s="143">
        <v>0</v>
      </c>
      <c r="S75" s="147">
        <v>3849120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3.25" customHeight="1">
      <c r="A76" s="138">
        <v>7</v>
      </c>
      <c r="B76" s="138" t="s">
        <v>67</v>
      </c>
      <c r="C76" s="139" t="s">
        <v>167</v>
      </c>
      <c r="D76" s="140" t="s">
        <v>56</v>
      </c>
      <c r="E76" s="141">
        <v>3163000</v>
      </c>
      <c r="F76" s="142">
        <v>26</v>
      </c>
      <c r="G76" s="143">
        <v>3163000</v>
      </c>
      <c r="H76" s="142">
        <v>0</v>
      </c>
      <c r="I76" s="143">
        <v>0</v>
      </c>
      <c r="J76" s="144">
        <v>26</v>
      </c>
      <c r="K76" s="46">
        <v>3163000</v>
      </c>
      <c r="L76" s="141">
        <v>390000</v>
      </c>
      <c r="M76" s="146">
        <v>3553000</v>
      </c>
      <c r="N76" s="47">
        <v>253040</v>
      </c>
      <c r="O76" s="47">
        <v>47445</v>
      </c>
      <c r="P76" s="47">
        <v>31630</v>
      </c>
      <c r="Q76" s="143">
        <v>3220885</v>
      </c>
      <c r="R76" s="143">
        <v>0</v>
      </c>
      <c r="S76" s="147">
        <v>3220885</v>
      </c>
      <c r="T76" s="143"/>
      <c r="U76" s="117"/>
      <c r="V76" s="148"/>
      <c r="W76" s="130"/>
      <c r="X76" s="121"/>
      <c r="Y76" s="121"/>
      <c r="Z76" s="121"/>
      <c r="AA76" s="116"/>
      <c r="AB76" s="116"/>
      <c r="AC76" s="116"/>
      <c r="AD76" s="116"/>
      <c r="AE76" s="116"/>
    </row>
    <row r="77" spans="1:31" s="149" customFormat="1" ht="22.5" customHeight="1">
      <c r="A77" s="150"/>
      <c r="B77" s="150"/>
      <c r="C77" s="151"/>
      <c r="D77" s="152"/>
      <c r="E77" s="153"/>
      <c r="F77" s="153"/>
      <c r="G77" s="153"/>
      <c r="H77" s="153"/>
      <c r="I77" s="153"/>
      <c r="J77" s="154"/>
      <c r="K77" s="153"/>
      <c r="L77" s="153"/>
      <c r="M77" s="155"/>
      <c r="N77" s="153"/>
      <c r="O77" s="153"/>
      <c r="P77" s="153"/>
      <c r="Q77" s="153"/>
      <c r="R77" s="153"/>
      <c r="S77" s="153"/>
      <c r="T77" s="143"/>
      <c r="U77" s="117"/>
      <c r="V77" s="148"/>
      <c r="W77" s="148"/>
      <c r="X77" s="148"/>
      <c r="Y77" s="148"/>
      <c r="Z77" s="148"/>
    </row>
    <row r="78" spans="1:31" s="159" customFormat="1" ht="21" customHeight="1">
      <c r="A78" s="241" t="s">
        <v>22</v>
      </c>
      <c r="B78" s="242"/>
      <c r="C78" s="242"/>
      <c r="D78" s="242"/>
      <c r="E78" s="156">
        <v>35692000</v>
      </c>
      <c r="F78" s="156">
        <v>175</v>
      </c>
      <c r="G78" s="156">
        <v>33511577</v>
      </c>
      <c r="H78" s="156">
        <v>0</v>
      </c>
      <c r="I78" s="156">
        <v>0</v>
      </c>
      <c r="J78" s="156">
        <v>175</v>
      </c>
      <c r="K78" s="157">
        <v>33511577</v>
      </c>
      <c r="L78" s="157">
        <v>2625000</v>
      </c>
      <c r="M78" s="157">
        <v>36136577</v>
      </c>
      <c r="N78" s="157">
        <v>2855360</v>
      </c>
      <c r="O78" s="157">
        <v>535380</v>
      </c>
      <c r="P78" s="157">
        <v>356920</v>
      </c>
      <c r="Q78" s="157">
        <v>32388917</v>
      </c>
      <c r="R78" s="157">
        <v>0</v>
      </c>
      <c r="S78" s="157">
        <v>32388917</v>
      </c>
      <c r="T78" s="157"/>
      <c r="U78" s="117"/>
      <c r="V78" s="158"/>
      <c r="W78" s="158"/>
      <c r="X78" s="158"/>
      <c r="Y78" s="158"/>
      <c r="Z78" s="158"/>
    </row>
    <row r="79" spans="1:31" s="167" customFormat="1" ht="13.5" customHeight="1">
      <c r="A79" s="160"/>
      <c r="B79" s="160"/>
      <c r="C79" s="161"/>
      <c r="D79" s="162"/>
      <c r="E79" s="163"/>
      <c r="F79" s="161"/>
      <c r="G79" s="161"/>
      <c r="H79" s="161"/>
      <c r="I79" s="161"/>
      <c r="J79" s="164"/>
      <c r="K79" s="161"/>
      <c r="L79" s="161"/>
      <c r="M79" s="165"/>
      <c r="N79" s="161"/>
      <c r="O79" s="161"/>
      <c r="P79" s="161"/>
      <c r="Q79" s="161"/>
      <c r="R79" s="161"/>
      <c r="S79" s="161"/>
      <c r="T79" s="161"/>
      <c r="U79" s="117"/>
      <c r="V79" s="166"/>
      <c r="W79" s="166"/>
      <c r="X79" s="166"/>
      <c r="Y79" s="166"/>
      <c r="Z79" s="166"/>
    </row>
    <row r="80" spans="1:31" s="149" customFormat="1" ht="17.25" customHeight="1">
      <c r="A80" s="168"/>
      <c r="B80" s="168"/>
      <c r="C80" s="168"/>
      <c r="D80" s="169"/>
      <c r="E80" s="170"/>
      <c r="F80" s="168"/>
      <c r="G80" s="168"/>
      <c r="H80" s="168"/>
      <c r="I80" s="168"/>
      <c r="J80" s="171"/>
      <c r="K80" s="170"/>
      <c r="L80" s="168"/>
      <c r="M80" s="168"/>
      <c r="N80" s="168"/>
      <c r="O80" s="168"/>
      <c r="P80" s="168"/>
      <c r="Q80" s="168"/>
      <c r="R80" s="168"/>
      <c r="S80" s="172" t="s">
        <v>180</v>
      </c>
      <c r="T80" s="168"/>
      <c r="U80" s="173"/>
      <c r="V80" s="148"/>
      <c r="W80" s="148"/>
      <c r="X80" s="148"/>
      <c r="Y80" s="148"/>
      <c r="Z80" s="148"/>
    </row>
    <row r="81" spans="1:26" s="149" customFormat="1" ht="12.75">
      <c r="A81" s="174"/>
      <c r="B81" s="174"/>
      <c r="C81" s="173" t="s">
        <v>40</v>
      </c>
      <c r="D81" s="175"/>
      <c r="E81" s="124"/>
      <c r="F81" s="173"/>
      <c r="G81" s="124"/>
      <c r="H81" s="124"/>
      <c r="I81" s="124"/>
      <c r="J81" s="176"/>
      <c r="K81" s="148"/>
      <c r="L81" s="177"/>
      <c r="M81" s="188"/>
      <c r="N81" s="178"/>
      <c r="O81" s="178"/>
      <c r="P81" s="178"/>
      <c r="Q81" s="178"/>
      <c r="S81" s="178" t="s">
        <v>19</v>
      </c>
      <c r="T81" s="173"/>
      <c r="U81" s="173"/>
      <c r="V81" s="148"/>
      <c r="W81" s="148"/>
      <c r="X81" s="148"/>
      <c r="Y81" s="148"/>
      <c r="Z81" s="148"/>
    </row>
    <row r="82" spans="1:26" s="167" customFormat="1" ht="12">
      <c r="A82" s="160"/>
      <c r="B82" s="160"/>
      <c r="C82" s="179"/>
      <c r="D82" s="179"/>
      <c r="E82" s="180"/>
      <c r="F82" s="118"/>
      <c r="G82" s="180"/>
      <c r="H82" s="180"/>
      <c r="I82" s="180"/>
      <c r="J82" s="164"/>
      <c r="K82" s="166"/>
      <c r="L82" s="181"/>
      <c r="N82" s="182"/>
      <c r="O82" s="182"/>
      <c r="P82" s="182"/>
      <c r="Q82" s="182"/>
      <c r="S82" s="182"/>
      <c r="T82" s="118"/>
      <c r="U82" s="117"/>
      <c r="V82" s="166"/>
      <c r="W82" s="166"/>
      <c r="X82" s="166"/>
      <c r="Y82" s="166"/>
      <c r="Z82" s="166"/>
    </row>
    <row r="83" spans="1:26">
      <c r="M83" s="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>
      <c r="M118" s="6"/>
    </row>
    <row r="119" spans="1:31" s="4" customFormat="1" ht="41.25" customHeight="1">
      <c r="A119" s="111" t="s">
        <v>172</v>
      </c>
      <c r="B119" s="187"/>
      <c r="C119" s="187"/>
      <c r="D119" s="275" t="s">
        <v>179</v>
      </c>
      <c r="E119" s="275"/>
      <c r="F119" s="275"/>
      <c r="G119" s="275"/>
      <c r="H119" s="275"/>
      <c r="I119" s="275"/>
      <c r="J119" s="275"/>
      <c r="K119" s="275"/>
      <c r="L119" s="275"/>
      <c r="M119" s="275"/>
      <c r="N119" s="275"/>
      <c r="O119" s="275"/>
      <c r="P119" s="275"/>
      <c r="Q119" s="276"/>
      <c r="R119" s="277" t="s">
        <v>128</v>
      </c>
      <c r="S119" s="278"/>
      <c r="T119" s="279"/>
      <c r="U119" s="6"/>
      <c r="V119" s="8"/>
      <c r="W119" s="69"/>
      <c r="X119" s="69"/>
      <c r="Y119" s="5"/>
      <c r="Z119" s="5"/>
    </row>
    <row r="120" spans="1:31" s="4" customFormat="1" ht="15" customHeight="1">
      <c r="A120" s="111" t="s">
        <v>174</v>
      </c>
      <c r="B120" s="187"/>
      <c r="C120" s="187"/>
      <c r="D120" s="187"/>
      <c r="E120" s="67"/>
      <c r="F120" s="187"/>
      <c r="G120" s="187"/>
      <c r="H120" s="187"/>
      <c r="I120" s="187"/>
      <c r="J120" s="68"/>
      <c r="K120" s="187"/>
      <c r="L120" s="187"/>
      <c r="M120" s="187"/>
      <c r="N120" s="187"/>
      <c r="O120" s="187"/>
      <c r="P120" s="187"/>
      <c r="Q120" s="187"/>
      <c r="R120" s="187"/>
      <c r="S120" s="187"/>
      <c r="T120" s="63"/>
      <c r="U120" s="6"/>
      <c r="V120" s="8"/>
      <c r="W120" s="69"/>
      <c r="X120" s="69"/>
      <c r="Y120" s="5"/>
      <c r="Z120" s="5"/>
    </row>
    <row r="121" spans="1:31" s="4" customFormat="1" ht="15" customHeight="1">
      <c r="A121" s="111" t="s">
        <v>42</v>
      </c>
      <c r="B121" s="187"/>
      <c r="C121" s="187"/>
      <c r="D121" s="187"/>
      <c r="E121" s="67"/>
      <c r="F121" s="187"/>
      <c r="G121" s="187"/>
      <c r="H121" s="187"/>
      <c r="I121" s="187"/>
      <c r="J121" s="68"/>
      <c r="K121" s="187"/>
      <c r="L121" s="187"/>
      <c r="M121" s="187"/>
      <c r="N121" s="187"/>
      <c r="O121" s="187"/>
      <c r="P121" s="187"/>
      <c r="Q121" s="187"/>
      <c r="R121" s="187"/>
      <c r="S121" s="187"/>
      <c r="T121" s="63"/>
      <c r="U121" s="6"/>
      <c r="V121" s="8"/>
      <c r="W121" s="69"/>
      <c r="X121" s="69"/>
      <c r="Y121" s="5"/>
      <c r="Z121" s="5"/>
    </row>
    <row r="122" spans="1:31" s="4" customFormat="1" ht="15" customHeight="1">
      <c r="A122" s="111" t="s">
        <v>175</v>
      </c>
      <c r="B122" s="187"/>
      <c r="C122" s="187"/>
      <c r="D122" s="187"/>
      <c r="E122" s="67"/>
      <c r="F122" s="187"/>
      <c r="G122" s="187"/>
      <c r="H122" s="187"/>
      <c r="I122" s="187"/>
      <c r="J122" s="68"/>
      <c r="K122" s="187"/>
      <c r="L122" s="65"/>
      <c r="M122" s="187"/>
      <c r="N122" s="187"/>
      <c r="O122" s="187"/>
      <c r="P122" s="187"/>
      <c r="Q122" s="14"/>
      <c r="R122" s="187"/>
      <c r="S122" s="187"/>
      <c r="T122" s="187"/>
      <c r="U122" s="6"/>
      <c r="V122" s="8"/>
      <c r="W122" s="69"/>
      <c r="X122" s="69"/>
      <c r="Y122" s="5"/>
      <c r="Z122" s="5"/>
    </row>
    <row r="123" spans="1:31" s="88" customFormat="1" ht="14.25" customHeight="1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6"/>
      <c r="V123" s="8"/>
      <c r="W123" s="89"/>
      <c r="X123" s="89"/>
      <c r="Y123" s="89"/>
      <c r="Z123" s="89"/>
    </row>
    <row r="124" spans="1:31" s="32" customFormat="1" ht="24" customHeight="1">
      <c r="A124" s="266" t="s">
        <v>16</v>
      </c>
      <c r="B124" s="266" t="s">
        <v>17</v>
      </c>
      <c r="C124" s="270" t="s">
        <v>0</v>
      </c>
      <c r="D124" s="270" t="s">
        <v>1</v>
      </c>
      <c r="E124" s="274" t="s">
        <v>35</v>
      </c>
      <c r="F124" s="268" t="s">
        <v>23</v>
      </c>
      <c r="G124" s="271"/>
      <c r="H124" s="271"/>
      <c r="I124" s="271"/>
      <c r="J124" s="271"/>
      <c r="K124" s="269"/>
      <c r="L124" s="243" t="s">
        <v>37</v>
      </c>
      <c r="M124" s="243" t="s">
        <v>4</v>
      </c>
      <c r="N124" s="270" t="s">
        <v>5</v>
      </c>
      <c r="O124" s="270"/>
      <c r="P124" s="270"/>
      <c r="Q124" s="243" t="s">
        <v>6</v>
      </c>
      <c r="R124" s="243" t="s">
        <v>7</v>
      </c>
      <c r="S124" s="243" t="s">
        <v>8</v>
      </c>
      <c r="T124" s="282" t="s">
        <v>9</v>
      </c>
      <c r="U124" s="6"/>
      <c r="V124" s="8"/>
      <c r="W124" s="33"/>
      <c r="X124" s="5"/>
      <c r="Y124" s="5"/>
      <c r="Z124" s="5"/>
      <c r="AA124" s="4"/>
      <c r="AB124" s="4"/>
      <c r="AC124" s="4"/>
      <c r="AD124" s="4"/>
      <c r="AE124" s="4"/>
    </row>
    <row r="125" spans="1:31" s="32" customFormat="1" ht="33.75" customHeight="1">
      <c r="A125" s="267"/>
      <c r="B125" s="267"/>
      <c r="C125" s="270"/>
      <c r="D125" s="270"/>
      <c r="E125" s="274"/>
      <c r="F125" s="268" t="s">
        <v>39</v>
      </c>
      <c r="G125" s="269"/>
      <c r="H125" s="268" t="s">
        <v>33</v>
      </c>
      <c r="I125" s="271"/>
      <c r="J125" s="272" t="s">
        <v>24</v>
      </c>
      <c r="K125" s="243" t="s">
        <v>3</v>
      </c>
      <c r="L125" s="244"/>
      <c r="M125" s="244"/>
      <c r="N125" s="280" t="s">
        <v>11</v>
      </c>
      <c r="O125" s="243" t="s">
        <v>12</v>
      </c>
      <c r="P125" s="243" t="s">
        <v>26</v>
      </c>
      <c r="Q125" s="244"/>
      <c r="R125" s="244"/>
      <c r="S125" s="244"/>
      <c r="T125" s="283"/>
      <c r="U125" s="6"/>
      <c r="V125" s="8"/>
      <c r="W125" s="33"/>
      <c r="X125" s="5"/>
      <c r="Y125" s="5"/>
      <c r="Z125" s="5"/>
      <c r="AA125" s="4"/>
      <c r="AB125" s="4"/>
      <c r="AC125" s="4"/>
      <c r="AD125" s="4"/>
      <c r="AE125" s="4"/>
    </row>
    <row r="126" spans="1:31" s="32" customFormat="1" ht="35.25" customHeight="1">
      <c r="A126" s="267"/>
      <c r="B126" s="267"/>
      <c r="C126" s="243"/>
      <c r="D126" s="243"/>
      <c r="E126" s="274"/>
      <c r="F126" s="185" t="s">
        <v>32</v>
      </c>
      <c r="G126" s="184" t="s">
        <v>15</v>
      </c>
      <c r="H126" s="185" t="s">
        <v>14</v>
      </c>
      <c r="I126" s="190" t="s">
        <v>15</v>
      </c>
      <c r="J126" s="273"/>
      <c r="K126" s="244"/>
      <c r="L126" s="245"/>
      <c r="M126" s="244"/>
      <c r="N126" s="281"/>
      <c r="O126" s="244"/>
      <c r="P126" s="244"/>
      <c r="Q126" s="244"/>
      <c r="R126" s="244"/>
      <c r="S126" s="244"/>
      <c r="T126" s="283"/>
      <c r="U126" s="87"/>
      <c r="V126" s="33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71" customFormat="1" ht="12.75" customHeight="1">
      <c r="A127" s="70">
        <v>1</v>
      </c>
      <c r="B127" s="70">
        <v>2</v>
      </c>
      <c r="C127" s="70">
        <v>3</v>
      </c>
      <c r="D127" s="70">
        <v>4</v>
      </c>
      <c r="E127" s="70">
        <v>5</v>
      </c>
      <c r="F127" s="70">
        <v>7</v>
      </c>
      <c r="G127" s="70">
        <v>8</v>
      </c>
      <c r="H127" s="70">
        <v>9</v>
      </c>
      <c r="I127" s="70">
        <v>10</v>
      </c>
      <c r="J127" s="70">
        <v>13</v>
      </c>
      <c r="K127" s="70">
        <v>14</v>
      </c>
      <c r="L127" s="70">
        <v>16</v>
      </c>
      <c r="M127" s="70">
        <v>20</v>
      </c>
      <c r="N127" s="70">
        <v>24</v>
      </c>
      <c r="O127" s="70">
        <v>25</v>
      </c>
      <c r="P127" s="70">
        <v>26</v>
      </c>
      <c r="Q127" s="70">
        <v>29</v>
      </c>
      <c r="R127" s="70">
        <v>30</v>
      </c>
      <c r="S127" s="70">
        <v>31</v>
      </c>
      <c r="T127" s="70">
        <v>32</v>
      </c>
      <c r="U127" s="87"/>
      <c r="V127" s="72"/>
      <c r="W127" s="72"/>
      <c r="X127" s="73"/>
      <c r="Y127" s="73"/>
      <c r="Z127" s="73"/>
      <c r="AA127" s="74"/>
      <c r="AB127" s="74"/>
      <c r="AC127" s="74"/>
      <c r="AD127" s="74"/>
      <c r="AE127" s="74"/>
    </row>
    <row r="128" spans="1:31" s="43" customFormat="1" ht="23.25" customHeight="1">
      <c r="A128" s="45">
        <v>1</v>
      </c>
      <c r="B128" s="113" t="s">
        <v>71</v>
      </c>
      <c r="C128" s="75" t="s">
        <v>129</v>
      </c>
      <c r="D128" s="95" t="s">
        <v>98</v>
      </c>
      <c r="E128" s="76">
        <v>3237000</v>
      </c>
      <c r="F128" s="81">
        <v>26</v>
      </c>
      <c r="G128" s="143">
        <v>3237000</v>
      </c>
      <c r="H128" s="81">
        <v>0</v>
      </c>
      <c r="I128" s="143">
        <v>0</v>
      </c>
      <c r="J128" s="82">
        <v>26</v>
      </c>
      <c r="K128" s="46">
        <v>3237000</v>
      </c>
      <c r="L128" s="141">
        <v>390000</v>
      </c>
      <c r="M128" s="48">
        <v>3627000</v>
      </c>
      <c r="N128" s="47">
        <v>258960</v>
      </c>
      <c r="O128" s="47">
        <v>48555</v>
      </c>
      <c r="P128" s="47">
        <v>32370</v>
      </c>
      <c r="Q128" s="46">
        <v>3287115</v>
      </c>
      <c r="R128" s="46">
        <v>0</v>
      </c>
      <c r="S128" s="54">
        <v>3287115</v>
      </c>
      <c r="T128" s="46"/>
      <c r="U128" s="87"/>
      <c r="V128" s="44"/>
      <c r="W128" s="33"/>
      <c r="X128" s="5"/>
      <c r="Y128" s="5"/>
      <c r="Z128" s="5"/>
      <c r="AA128" s="4"/>
      <c r="AB128" s="4"/>
      <c r="AC128" s="4"/>
      <c r="AD128" s="4"/>
      <c r="AE128" s="4"/>
    </row>
    <row r="129" spans="1:31" s="43" customFormat="1" ht="23.25" customHeight="1">
      <c r="A129" s="45">
        <v>2</v>
      </c>
      <c r="B129" s="113" t="s">
        <v>72</v>
      </c>
      <c r="C129" s="75" t="s">
        <v>130</v>
      </c>
      <c r="D129" s="95" t="s">
        <v>98</v>
      </c>
      <c r="E129" s="76">
        <v>2943000</v>
      </c>
      <c r="F129" s="81">
        <v>25</v>
      </c>
      <c r="G129" s="143">
        <v>2829808</v>
      </c>
      <c r="H129" s="81">
        <v>0</v>
      </c>
      <c r="I129" s="143">
        <v>0</v>
      </c>
      <c r="J129" s="82">
        <v>25</v>
      </c>
      <c r="K129" s="46">
        <v>2829808</v>
      </c>
      <c r="L129" s="141">
        <v>375000</v>
      </c>
      <c r="M129" s="48">
        <v>3204808</v>
      </c>
      <c r="N129" s="47">
        <v>235440</v>
      </c>
      <c r="O129" s="47">
        <v>44145</v>
      </c>
      <c r="P129" s="47">
        <v>29430</v>
      </c>
      <c r="Q129" s="46">
        <v>2895793</v>
      </c>
      <c r="R129" s="46">
        <v>0</v>
      </c>
      <c r="S129" s="54">
        <v>2895793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3.25" customHeight="1">
      <c r="A130" s="45">
        <v>3</v>
      </c>
      <c r="B130" s="113" t="s">
        <v>73</v>
      </c>
      <c r="C130" s="75" t="s">
        <v>131</v>
      </c>
      <c r="D130" s="95" t="s">
        <v>98</v>
      </c>
      <c r="E130" s="76">
        <v>2943000</v>
      </c>
      <c r="F130" s="81">
        <v>25</v>
      </c>
      <c r="G130" s="143">
        <v>2829808</v>
      </c>
      <c r="H130" s="81">
        <v>0</v>
      </c>
      <c r="I130" s="143">
        <v>0</v>
      </c>
      <c r="J130" s="82">
        <v>25</v>
      </c>
      <c r="K130" s="46">
        <v>2829808</v>
      </c>
      <c r="L130" s="141">
        <v>375000</v>
      </c>
      <c r="M130" s="48">
        <v>3204808</v>
      </c>
      <c r="N130" s="47">
        <v>235440</v>
      </c>
      <c r="O130" s="47">
        <v>44145</v>
      </c>
      <c r="P130" s="47">
        <v>29430</v>
      </c>
      <c r="Q130" s="46">
        <v>2895793</v>
      </c>
      <c r="R130" s="46">
        <v>0</v>
      </c>
      <c r="S130" s="54">
        <v>2895793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4</v>
      </c>
      <c r="B131" s="113" t="s">
        <v>74</v>
      </c>
      <c r="C131" s="75" t="s">
        <v>132</v>
      </c>
      <c r="D131" s="95" t="s">
        <v>98</v>
      </c>
      <c r="E131" s="76">
        <v>2943000</v>
      </c>
      <c r="F131" s="81">
        <v>26</v>
      </c>
      <c r="G131" s="143">
        <v>2943000</v>
      </c>
      <c r="H131" s="81">
        <v>0</v>
      </c>
      <c r="I131" s="143">
        <v>0</v>
      </c>
      <c r="J131" s="82">
        <v>26</v>
      </c>
      <c r="K131" s="46">
        <v>2943000</v>
      </c>
      <c r="L131" s="141">
        <v>390000</v>
      </c>
      <c r="M131" s="48">
        <v>3333000</v>
      </c>
      <c r="N131" s="47">
        <v>235440</v>
      </c>
      <c r="O131" s="47">
        <v>44145</v>
      </c>
      <c r="P131" s="47">
        <v>29430</v>
      </c>
      <c r="Q131" s="46">
        <v>3023985</v>
      </c>
      <c r="R131" s="46">
        <v>0</v>
      </c>
      <c r="S131" s="54">
        <v>3023985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5</v>
      </c>
      <c r="B132" s="113" t="s">
        <v>75</v>
      </c>
      <c r="C132" s="75" t="s">
        <v>133</v>
      </c>
      <c r="D132" s="95" t="s">
        <v>98</v>
      </c>
      <c r="E132" s="76">
        <v>2943000</v>
      </c>
      <c r="F132" s="81">
        <v>26</v>
      </c>
      <c r="G132" s="143">
        <v>2943000</v>
      </c>
      <c r="H132" s="81">
        <v>0</v>
      </c>
      <c r="I132" s="143">
        <v>0</v>
      </c>
      <c r="J132" s="82">
        <v>26</v>
      </c>
      <c r="K132" s="46">
        <v>2943000</v>
      </c>
      <c r="L132" s="141">
        <v>390000</v>
      </c>
      <c r="M132" s="48">
        <v>3333000</v>
      </c>
      <c r="N132" s="47">
        <v>235440</v>
      </c>
      <c r="O132" s="47">
        <v>44145</v>
      </c>
      <c r="P132" s="47">
        <v>29430</v>
      </c>
      <c r="Q132" s="46">
        <v>3023985</v>
      </c>
      <c r="R132" s="46">
        <v>0</v>
      </c>
      <c r="S132" s="54">
        <v>3023985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6</v>
      </c>
      <c r="B133" s="113" t="s">
        <v>76</v>
      </c>
      <c r="C133" s="75" t="s">
        <v>134</v>
      </c>
      <c r="D133" s="95" t="s">
        <v>98</v>
      </c>
      <c r="E133" s="76">
        <v>2943000</v>
      </c>
      <c r="F133" s="81">
        <v>24</v>
      </c>
      <c r="G133" s="143">
        <v>2716615</v>
      </c>
      <c r="H133" s="81">
        <v>0</v>
      </c>
      <c r="I133" s="143">
        <v>0</v>
      </c>
      <c r="J133" s="82">
        <v>24</v>
      </c>
      <c r="K133" s="46">
        <v>2716615</v>
      </c>
      <c r="L133" s="141">
        <v>360000</v>
      </c>
      <c r="M133" s="48">
        <v>3076615</v>
      </c>
      <c r="N133" s="47">
        <v>235440</v>
      </c>
      <c r="O133" s="47">
        <v>44145</v>
      </c>
      <c r="P133" s="47">
        <v>29430</v>
      </c>
      <c r="Q133" s="46">
        <v>2767600</v>
      </c>
      <c r="R133" s="46">
        <v>0</v>
      </c>
      <c r="S133" s="54">
        <v>2767600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7</v>
      </c>
      <c r="B134" s="113" t="s">
        <v>77</v>
      </c>
      <c r="C134" s="75" t="s">
        <v>135</v>
      </c>
      <c r="D134" s="95" t="s">
        <v>98</v>
      </c>
      <c r="E134" s="76">
        <v>2943000</v>
      </c>
      <c r="F134" s="81">
        <v>25</v>
      </c>
      <c r="G134" s="143">
        <v>2829808</v>
      </c>
      <c r="H134" s="81">
        <v>0</v>
      </c>
      <c r="I134" s="143">
        <v>0</v>
      </c>
      <c r="J134" s="82">
        <v>25</v>
      </c>
      <c r="K134" s="46">
        <v>2829808</v>
      </c>
      <c r="L134" s="141">
        <v>375000</v>
      </c>
      <c r="M134" s="48">
        <v>3204808</v>
      </c>
      <c r="N134" s="47">
        <v>235440</v>
      </c>
      <c r="O134" s="47">
        <v>44145</v>
      </c>
      <c r="P134" s="47">
        <v>29430</v>
      </c>
      <c r="Q134" s="46">
        <v>2895793</v>
      </c>
      <c r="R134" s="46">
        <v>0</v>
      </c>
      <c r="S134" s="54">
        <v>2895793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8</v>
      </c>
      <c r="B135" s="113" t="s">
        <v>78</v>
      </c>
      <c r="C135" s="75" t="s">
        <v>136</v>
      </c>
      <c r="D135" s="95" t="s">
        <v>98</v>
      </c>
      <c r="E135" s="76">
        <v>2943000</v>
      </c>
      <c r="F135" s="81">
        <v>24</v>
      </c>
      <c r="G135" s="143">
        <v>2716615</v>
      </c>
      <c r="H135" s="81">
        <v>0</v>
      </c>
      <c r="I135" s="143">
        <v>0</v>
      </c>
      <c r="J135" s="82">
        <v>24</v>
      </c>
      <c r="K135" s="46">
        <v>2716615</v>
      </c>
      <c r="L135" s="141">
        <v>360000</v>
      </c>
      <c r="M135" s="48">
        <v>3076615</v>
      </c>
      <c r="N135" s="47">
        <v>235440</v>
      </c>
      <c r="O135" s="47">
        <v>44145</v>
      </c>
      <c r="P135" s="47">
        <v>29430</v>
      </c>
      <c r="Q135" s="46">
        <v>2767600</v>
      </c>
      <c r="R135" s="46">
        <v>0</v>
      </c>
      <c r="S135" s="54">
        <v>2767600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9</v>
      </c>
      <c r="B136" s="113" t="s">
        <v>79</v>
      </c>
      <c r="C136" s="75" t="s">
        <v>137</v>
      </c>
      <c r="D136" s="95" t="s">
        <v>98</v>
      </c>
      <c r="E136" s="76">
        <v>2943000</v>
      </c>
      <c r="F136" s="81">
        <v>26</v>
      </c>
      <c r="G136" s="143">
        <v>2943000</v>
      </c>
      <c r="H136" s="81">
        <v>0</v>
      </c>
      <c r="I136" s="143">
        <v>0</v>
      </c>
      <c r="J136" s="82">
        <v>26</v>
      </c>
      <c r="K136" s="46">
        <v>2943000</v>
      </c>
      <c r="L136" s="141">
        <v>390000</v>
      </c>
      <c r="M136" s="48">
        <v>3333000</v>
      </c>
      <c r="N136" s="47">
        <v>235440</v>
      </c>
      <c r="O136" s="47">
        <v>44145</v>
      </c>
      <c r="P136" s="47">
        <v>29430</v>
      </c>
      <c r="Q136" s="46">
        <v>3023985</v>
      </c>
      <c r="R136" s="46">
        <v>0</v>
      </c>
      <c r="S136" s="54">
        <v>3023985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10</v>
      </c>
      <c r="B137" s="113" t="s">
        <v>80</v>
      </c>
      <c r="C137" s="75" t="s">
        <v>138</v>
      </c>
      <c r="D137" s="95" t="s">
        <v>98</v>
      </c>
      <c r="E137" s="76">
        <v>2943000</v>
      </c>
      <c r="F137" s="81">
        <v>26</v>
      </c>
      <c r="G137" s="143">
        <v>2943000</v>
      </c>
      <c r="H137" s="81">
        <v>0</v>
      </c>
      <c r="I137" s="143">
        <v>0</v>
      </c>
      <c r="J137" s="82">
        <v>26</v>
      </c>
      <c r="K137" s="46">
        <v>2943000</v>
      </c>
      <c r="L137" s="141">
        <v>390000</v>
      </c>
      <c r="M137" s="48">
        <v>3333000</v>
      </c>
      <c r="N137" s="47">
        <v>235440</v>
      </c>
      <c r="O137" s="47">
        <v>44145</v>
      </c>
      <c r="P137" s="47">
        <v>29430</v>
      </c>
      <c r="Q137" s="46">
        <v>3023985</v>
      </c>
      <c r="R137" s="46">
        <v>0</v>
      </c>
      <c r="S137" s="54">
        <v>3023985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11</v>
      </c>
      <c r="B138" s="113" t="s">
        <v>81</v>
      </c>
      <c r="C138" s="75" t="s">
        <v>139</v>
      </c>
      <c r="D138" s="95" t="s">
        <v>98</v>
      </c>
      <c r="E138" s="76">
        <v>2943000</v>
      </c>
      <c r="F138" s="81">
        <v>26</v>
      </c>
      <c r="G138" s="143">
        <v>2943000</v>
      </c>
      <c r="H138" s="81">
        <v>0</v>
      </c>
      <c r="I138" s="143">
        <v>0</v>
      </c>
      <c r="J138" s="82">
        <v>26</v>
      </c>
      <c r="K138" s="46">
        <v>2943000</v>
      </c>
      <c r="L138" s="141">
        <v>390000</v>
      </c>
      <c r="M138" s="48">
        <v>3333000</v>
      </c>
      <c r="N138" s="47">
        <v>235440</v>
      </c>
      <c r="O138" s="47">
        <v>44145</v>
      </c>
      <c r="P138" s="47">
        <v>29430</v>
      </c>
      <c r="Q138" s="46">
        <v>3023985</v>
      </c>
      <c r="R138" s="46">
        <v>0</v>
      </c>
      <c r="S138" s="54">
        <v>3023985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12</v>
      </c>
      <c r="B139" s="113" t="s">
        <v>82</v>
      </c>
      <c r="C139" s="75" t="s">
        <v>140</v>
      </c>
      <c r="D139" s="95" t="s">
        <v>98</v>
      </c>
      <c r="E139" s="76">
        <v>2943000</v>
      </c>
      <c r="F139" s="81">
        <v>26</v>
      </c>
      <c r="G139" s="143">
        <v>2943000</v>
      </c>
      <c r="H139" s="81">
        <v>0</v>
      </c>
      <c r="I139" s="143">
        <v>0</v>
      </c>
      <c r="J139" s="82">
        <v>26</v>
      </c>
      <c r="K139" s="46">
        <v>2943000</v>
      </c>
      <c r="L139" s="141">
        <v>390000</v>
      </c>
      <c r="M139" s="48">
        <v>3333000</v>
      </c>
      <c r="N139" s="47">
        <v>235440</v>
      </c>
      <c r="O139" s="47">
        <v>44145</v>
      </c>
      <c r="P139" s="47">
        <v>29430</v>
      </c>
      <c r="Q139" s="46">
        <v>3023985</v>
      </c>
      <c r="R139" s="46">
        <v>0</v>
      </c>
      <c r="S139" s="54">
        <v>3023985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13</v>
      </c>
      <c r="B140" s="113" t="s">
        <v>83</v>
      </c>
      <c r="C140" s="75" t="s">
        <v>141</v>
      </c>
      <c r="D140" s="95" t="s">
        <v>98</v>
      </c>
      <c r="E140" s="76">
        <v>2943000</v>
      </c>
      <c r="F140" s="81">
        <v>26</v>
      </c>
      <c r="G140" s="143">
        <v>2943000</v>
      </c>
      <c r="H140" s="81">
        <v>0</v>
      </c>
      <c r="I140" s="143">
        <v>0</v>
      </c>
      <c r="J140" s="82">
        <v>26</v>
      </c>
      <c r="K140" s="46">
        <v>2943000</v>
      </c>
      <c r="L140" s="141">
        <v>390000</v>
      </c>
      <c r="M140" s="48">
        <v>3333000</v>
      </c>
      <c r="N140" s="47">
        <v>235440</v>
      </c>
      <c r="O140" s="47">
        <v>44145</v>
      </c>
      <c r="P140" s="47">
        <v>29430</v>
      </c>
      <c r="Q140" s="46">
        <v>3023985</v>
      </c>
      <c r="R140" s="46">
        <v>0</v>
      </c>
      <c r="S140" s="54">
        <v>3023985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14</v>
      </c>
      <c r="B141" s="113" t="s">
        <v>84</v>
      </c>
      <c r="C141" s="75" t="s">
        <v>142</v>
      </c>
      <c r="D141" s="95" t="s">
        <v>98</v>
      </c>
      <c r="E141" s="76">
        <v>2943000</v>
      </c>
      <c r="F141" s="81">
        <v>25</v>
      </c>
      <c r="G141" s="143">
        <v>2829808</v>
      </c>
      <c r="H141" s="81">
        <v>0</v>
      </c>
      <c r="I141" s="143">
        <v>0</v>
      </c>
      <c r="J141" s="82">
        <v>25</v>
      </c>
      <c r="K141" s="46">
        <v>2829808</v>
      </c>
      <c r="L141" s="141">
        <v>375000</v>
      </c>
      <c r="M141" s="48">
        <v>3204808</v>
      </c>
      <c r="N141" s="47">
        <v>235440</v>
      </c>
      <c r="O141" s="47">
        <v>44145</v>
      </c>
      <c r="P141" s="47">
        <v>29430</v>
      </c>
      <c r="Q141" s="46">
        <v>2895793</v>
      </c>
      <c r="R141" s="46">
        <v>0</v>
      </c>
      <c r="S141" s="54">
        <v>2895793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15</v>
      </c>
      <c r="B142" s="113" t="s">
        <v>85</v>
      </c>
      <c r="C142" s="75" t="s">
        <v>143</v>
      </c>
      <c r="D142" s="95" t="s">
        <v>98</v>
      </c>
      <c r="E142" s="76">
        <v>2943000</v>
      </c>
      <c r="F142" s="81">
        <v>26</v>
      </c>
      <c r="G142" s="143">
        <v>2943000</v>
      </c>
      <c r="H142" s="81">
        <v>0</v>
      </c>
      <c r="I142" s="143">
        <v>0</v>
      </c>
      <c r="J142" s="82">
        <v>26</v>
      </c>
      <c r="K142" s="46">
        <v>2943000</v>
      </c>
      <c r="L142" s="141">
        <v>390000</v>
      </c>
      <c r="M142" s="48">
        <v>3333000</v>
      </c>
      <c r="N142" s="47">
        <v>235440</v>
      </c>
      <c r="O142" s="47">
        <v>44145</v>
      </c>
      <c r="P142" s="47">
        <v>29430</v>
      </c>
      <c r="Q142" s="46">
        <v>3023985</v>
      </c>
      <c r="R142" s="46">
        <v>0</v>
      </c>
      <c r="S142" s="54">
        <v>3023985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16</v>
      </c>
      <c r="B143" s="113" t="s">
        <v>86</v>
      </c>
      <c r="C143" s="75" t="s">
        <v>144</v>
      </c>
      <c r="D143" s="95" t="s">
        <v>98</v>
      </c>
      <c r="E143" s="76">
        <v>2943000</v>
      </c>
      <c r="F143" s="81">
        <v>24</v>
      </c>
      <c r="G143" s="143">
        <v>2716615</v>
      </c>
      <c r="H143" s="81">
        <v>0</v>
      </c>
      <c r="I143" s="143">
        <v>0</v>
      </c>
      <c r="J143" s="82">
        <v>24</v>
      </c>
      <c r="K143" s="46">
        <v>2716615</v>
      </c>
      <c r="L143" s="141">
        <v>360000</v>
      </c>
      <c r="M143" s="48">
        <v>3076615</v>
      </c>
      <c r="N143" s="47">
        <v>235440</v>
      </c>
      <c r="O143" s="47">
        <v>44145</v>
      </c>
      <c r="P143" s="47">
        <v>29430</v>
      </c>
      <c r="Q143" s="46">
        <v>2767600</v>
      </c>
      <c r="R143" s="46">
        <v>0</v>
      </c>
      <c r="S143" s="54">
        <v>2767600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17</v>
      </c>
      <c r="B144" s="113" t="s">
        <v>87</v>
      </c>
      <c r="C144" s="75" t="s">
        <v>145</v>
      </c>
      <c r="D144" s="95" t="s">
        <v>98</v>
      </c>
      <c r="E144" s="76">
        <v>2943000</v>
      </c>
      <c r="F144" s="81">
        <v>26</v>
      </c>
      <c r="G144" s="143">
        <v>2943000</v>
      </c>
      <c r="H144" s="81">
        <v>0</v>
      </c>
      <c r="I144" s="143">
        <v>0</v>
      </c>
      <c r="J144" s="82">
        <v>26</v>
      </c>
      <c r="K144" s="46">
        <v>2943000</v>
      </c>
      <c r="L144" s="141">
        <v>390000</v>
      </c>
      <c r="M144" s="48">
        <v>3333000</v>
      </c>
      <c r="N144" s="47">
        <v>235440</v>
      </c>
      <c r="O144" s="47">
        <v>44145</v>
      </c>
      <c r="P144" s="47">
        <v>29430</v>
      </c>
      <c r="Q144" s="46">
        <v>3023985</v>
      </c>
      <c r="R144" s="46">
        <v>0</v>
      </c>
      <c r="S144" s="54">
        <v>3023985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18</v>
      </c>
      <c r="B145" s="113" t="s">
        <v>88</v>
      </c>
      <c r="C145" s="75" t="s">
        <v>146</v>
      </c>
      <c r="D145" s="95" t="s">
        <v>98</v>
      </c>
      <c r="E145" s="76">
        <v>2943000</v>
      </c>
      <c r="F145" s="81">
        <v>25</v>
      </c>
      <c r="G145" s="143">
        <v>2829808</v>
      </c>
      <c r="H145" s="81">
        <v>0</v>
      </c>
      <c r="I145" s="143">
        <v>0</v>
      </c>
      <c r="J145" s="82">
        <v>25</v>
      </c>
      <c r="K145" s="46">
        <v>2829808</v>
      </c>
      <c r="L145" s="141">
        <v>375000</v>
      </c>
      <c r="M145" s="48">
        <v>3204808</v>
      </c>
      <c r="N145" s="47">
        <v>235440</v>
      </c>
      <c r="O145" s="47">
        <v>44145</v>
      </c>
      <c r="P145" s="47">
        <v>29430</v>
      </c>
      <c r="Q145" s="46">
        <v>2895793</v>
      </c>
      <c r="R145" s="46">
        <v>0</v>
      </c>
      <c r="S145" s="54">
        <v>2895793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19</v>
      </c>
      <c r="B146" s="113" t="s">
        <v>89</v>
      </c>
      <c r="C146" s="75" t="s">
        <v>151</v>
      </c>
      <c r="D146" s="95" t="s">
        <v>98</v>
      </c>
      <c r="E146" s="76">
        <v>2943000</v>
      </c>
      <c r="F146" s="81">
        <v>26</v>
      </c>
      <c r="G146" s="143">
        <v>2943000</v>
      </c>
      <c r="H146" s="81">
        <v>0</v>
      </c>
      <c r="I146" s="143">
        <v>0</v>
      </c>
      <c r="J146" s="82">
        <v>26</v>
      </c>
      <c r="K146" s="46">
        <v>2943000</v>
      </c>
      <c r="L146" s="141">
        <v>390000</v>
      </c>
      <c r="M146" s="48">
        <v>3333000</v>
      </c>
      <c r="N146" s="47">
        <v>235440</v>
      </c>
      <c r="O146" s="47">
        <v>44145</v>
      </c>
      <c r="P146" s="47">
        <v>29430</v>
      </c>
      <c r="Q146" s="46">
        <v>3023985</v>
      </c>
      <c r="R146" s="46">
        <v>0</v>
      </c>
      <c r="S146" s="54">
        <v>3023985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20</v>
      </c>
      <c r="B147" s="113" t="s">
        <v>91</v>
      </c>
      <c r="C147" s="75" t="s">
        <v>154</v>
      </c>
      <c r="D147" s="95" t="s">
        <v>98</v>
      </c>
      <c r="E147" s="76">
        <v>2943000</v>
      </c>
      <c r="F147" s="81">
        <v>24</v>
      </c>
      <c r="G147" s="143">
        <v>2716615</v>
      </c>
      <c r="H147" s="81">
        <v>0</v>
      </c>
      <c r="I147" s="143">
        <v>0</v>
      </c>
      <c r="J147" s="82">
        <v>24</v>
      </c>
      <c r="K147" s="46">
        <v>2716615</v>
      </c>
      <c r="L147" s="141">
        <v>360000</v>
      </c>
      <c r="M147" s="48">
        <v>3076615</v>
      </c>
      <c r="N147" s="47">
        <v>235440</v>
      </c>
      <c r="O147" s="47">
        <v>44145</v>
      </c>
      <c r="P147" s="47">
        <v>29430</v>
      </c>
      <c r="Q147" s="46">
        <v>2767600</v>
      </c>
      <c r="R147" s="46">
        <v>0</v>
      </c>
      <c r="S147" s="54">
        <v>2767600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21</v>
      </c>
      <c r="B148" s="113" t="s">
        <v>92</v>
      </c>
      <c r="C148" s="75" t="s">
        <v>155</v>
      </c>
      <c r="D148" s="95" t="s">
        <v>98</v>
      </c>
      <c r="E148" s="76">
        <v>2943000</v>
      </c>
      <c r="F148" s="81">
        <v>26</v>
      </c>
      <c r="G148" s="143">
        <v>2943000</v>
      </c>
      <c r="H148" s="81">
        <v>0</v>
      </c>
      <c r="I148" s="143">
        <v>0</v>
      </c>
      <c r="J148" s="82">
        <v>26</v>
      </c>
      <c r="K148" s="46">
        <v>2943000</v>
      </c>
      <c r="L148" s="141">
        <v>390000</v>
      </c>
      <c r="M148" s="48">
        <v>3333000</v>
      </c>
      <c r="N148" s="47">
        <v>235440</v>
      </c>
      <c r="O148" s="47">
        <v>44145</v>
      </c>
      <c r="P148" s="47">
        <v>29430</v>
      </c>
      <c r="Q148" s="46">
        <v>3023985</v>
      </c>
      <c r="R148" s="46">
        <v>0</v>
      </c>
      <c r="S148" s="54">
        <v>3023985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22</v>
      </c>
      <c r="B149" s="113" t="s">
        <v>93</v>
      </c>
      <c r="C149" s="75" t="s">
        <v>156</v>
      </c>
      <c r="D149" s="95" t="s">
        <v>98</v>
      </c>
      <c r="E149" s="76">
        <v>2943000</v>
      </c>
      <c r="F149" s="81">
        <v>24</v>
      </c>
      <c r="G149" s="143">
        <v>2716615</v>
      </c>
      <c r="H149" s="81">
        <v>0</v>
      </c>
      <c r="I149" s="143">
        <v>0</v>
      </c>
      <c r="J149" s="82">
        <v>24</v>
      </c>
      <c r="K149" s="46">
        <v>2716615</v>
      </c>
      <c r="L149" s="141">
        <v>360000</v>
      </c>
      <c r="M149" s="48">
        <v>3076615</v>
      </c>
      <c r="N149" s="47">
        <v>235440</v>
      </c>
      <c r="O149" s="47">
        <v>44145</v>
      </c>
      <c r="P149" s="47">
        <v>29430</v>
      </c>
      <c r="Q149" s="46">
        <v>2767600</v>
      </c>
      <c r="R149" s="46">
        <v>0</v>
      </c>
      <c r="S149" s="54">
        <v>2767600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23</v>
      </c>
      <c r="B150" s="113" t="s">
        <v>94</v>
      </c>
      <c r="C150" s="75" t="s">
        <v>157</v>
      </c>
      <c r="D150" s="95" t="s">
        <v>98</v>
      </c>
      <c r="E150" s="76">
        <v>2943000</v>
      </c>
      <c r="F150" s="81">
        <v>25</v>
      </c>
      <c r="G150" s="143">
        <v>2829808</v>
      </c>
      <c r="H150" s="81">
        <v>0</v>
      </c>
      <c r="I150" s="143">
        <v>0</v>
      </c>
      <c r="J150" s="82">
        <v>25</v>
      </c>
      <c r="K150" s="46">
        <v>2829808</v>
      </c>
      <c r="L150" s="141">
        <v>375000</v>
      </c>
      <c r="M150" s="48">
        <v>3204808</v>
      </c>
      <c r="N150" s="47">
        <v>235440</v>
      </c>
      <c r="O150" s="47">
        <v>44145</v>
      </c>
      <c r="P150" s="47">
        <v>29430</v>
      </c>
      <c r="Q150" s="46">
        <v>2895793</v>
      </c>
      <c r="R150" s="46">
        <v>0</v>
      </c>
      <c r="S150" s="54">
        <v>2895793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24</v>
      </c>
      <c r="B151" s="113" t="s">
        <v>95</v>
      </c>
      <c r="C151" s="75" t="s">
        <v>158</v>
      </c>
      <c r="D151" s="95" t="s">
        <v>98</v>
      </c>
      <c r="E151" s="76">
        <v>2943000</v>
      </c>
      <c r="F151" s="81">
        <v>26</v>
      </c>
      <c r="G151" s="143">
        <v>2943000</v>
      </c>
      <c r="H151" s="81">
        <v>0</v>
      </c>
      <c r="I151" s="143">
        <v>0</v>
      </c>
      <c r="J151" s="82">
        <v>26</v>
      </c>
      <c r="K151" s="46">
        <v>2943000</v>
      </c>
      <c r="L151" s="141">
        <v>390000</v>
      </c>
      <c r="M151" s="48">
        <v>3333000</v>
      </c>
      <c r="N151" s="47">
        <v>235440</v>
      </c>
      <c r="O151" s="47">
        <v>44145</v>
      </c>
      <c r="P151" s="47">
        <v>29430</v>
      </c>
      <c r="Q151" s="46">
        <v>3023985</v>
      </c>
      <c r="R151" s="46">
        <v>0</v>
      </c>
      <c r="S151" s="54">
        <v>3023985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25</v>
      </c>
      <c r="B152" s="113" t="s">
        <v>96</v>
      </c>
      <c r="C152" s="75" t="s">
        <v>165</v>
      </c>
      <c r="D152" s="95" t="s">
        <v>98</v>
      </c>
      <c r="E152" s="76">
        <v>2943000</v>
      </c>
      <c r="F152" s="81">
        <v>26</v>
      </c>
      <c r="G152" s="143">
        <v>2943000</v>
      </c>
      <c r="H152" s="81">
        <v>0</v>
      </c>
      <c r="I152" s="143">
        <v>0</v>
      </c>
      <c r="J152" s="82">
        <v>26</v>
      </c>
      <c r="K152" s="46">
        <v>2943000</v>
      </c>
      <c r="L152" s="141">
        <v>390000</v>
      </c>
      <c r="M152" s="48">
        <v>3333000</v>
      </c>
      <c r="N152" s="47">
        <v>235440</v>
      </c>
      <c r="O152" s="47">
        <v>44145</v>
      </c>
      <c r="P152" s="47">
        <v>29430</v>
      </c>
      <c r="Q152" s="46">
        <v>3023985</v>
      </c>
      <c r="R152" s="46">
        <v>0</v>
      </c>
      <c r="S152" s="54">
        <v>3023985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26</v>
      </c>
      <c r="B153" s="200" t="s">
        <v>100</v>
      </c>
      <c r="C153" s="75" t="s">
        <v>111</v>
      </c>
      <c r="D153" s="95" t="s">
        <v>98</v>
      </c>
      <c r="E153" s="76">
        <v>3237000</v>
      </c>
      <c r="F153" s="81">
        <v>26</v>
      </c>
      <c r="G153" s="143">
        <v>3237000</v>
      </c>
      <c r="H153" s="81">
        <v>0</v>
      </c>
      <c r="I153" s="143">
        <v>0</v>
      </c>
      <c r="J153" s="82">
        <v>26</v>
      </c>
      <c r="K153" s="46">
        <v>3237000</v>
      </c>
      <c r="L153" s="141">
        <v>390000</v>
      </c>
      <c r="M153" s="48">
        <v>3627000</v>
      </c>
      <c r="N153" s="47">
        <v>258960</v>
      </c>
      <c r="O153" s="47">
        <v>48555</v>
      </c>
      <c r="P153" s="47">
        <v>32370</v>
      </c>
      <c r="Q153" s="46">
        <v>3287115</v>
      </c>
      <c r="R153" s="46">
        <v>0</v>
      </c>
      <c r="S153" s="54">
        <v>3287115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27</v>
      </c>
      <c r="B154" s="200" t="s">
        <v>101</v>
      </c>
      <c r="C154" s="75" t="s">
        <v>112</v>
      </c>
      <c r="D154" s="95" t="s">
        <v>98</v>
      </c>
      <c r="E154" s="76">
        <v>2943000</v>
      </c>
      <c r="F154" s="81">
        <v>25</v>
      </c>
      <c r="G154" s="143">
        <v>2829808</v>
      </c>
      <c r="H154" s="81">
        <v>0</v>
      </c>
      <c r="I154" s="143">
        <v>0</v>
      </c>
      <c r="J154" s="82">
        <v>25</v>
      </c>
      <c r="K154" s="46">
        <v>2829808</v>
      </c>
      <c r="L154" s="141">
        <v>375000</v>
      </c>
      <c r="M154" s="48">
        <v>3204808</v>
      </c>
      <c r="N154" s="47">
        <v>235440</v>
      </c>
      <c r="O154" s="47">
        <v>44145</v>
      </c>
      <c r="P154" s="47">
        <v>29430</v>
      </c>
      <c r="Q154" s="46">
        <v>2895793</v>
      </c>
      <c r="R154" s="46">
        <v>0</v>
      </c>
      <c r="S154" s="54">
        <v>2895793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28</v>
      </c>
      <c r="B155" s="200" t="s">
        <v>102</v>
      </c>
      <c r="C155" s="75" t="s">
        <v>113</v>
      </c>
      <c r="D155" s="95" t="s">
        <v>98</v>
      </c>
      <c r="E155" s="76">
        <v>2943000</v>
      </c>
      <c r="F155" s="81">
        <v>26</v>
      </c>
      <c r="G155" s="143">
        <v>2943000</v>
      </c>
      <c r="H155" s="81">
        <v>0</v>
      </c>
      <c r="I155" s="143">
        <v>0</v>
      </c>
      <c r="J155" s="82">
        <v>26</v>
      </c>
      <c r="K155" s="46">
        <v>2943000</v>
      </c>
      <c r="L155" s="141">
        <v>390000</v>
      </c>
      <c r="M155" s="48">
        <v>3333000</v>
      </c>
      <c r="N155" s="47">
        <v>235440</v>
      </c>
      <c r="O155" s="47">
        <v>44145</v>
      </c>
      <c r="P155" s="47">
        <v>29430</v>
      </c>
      <c r="Q155" s="46">
        <v>3023985</v>
      </c>
      <c r="R155" s="46">
        <v>0</v>
      </c>
      <c r="S155" s="54">
        <v>3023985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29</v>
      </c>
      <c r="B156" s="200" t="s">
        <v>103</v>
      </c>
      <c r="C156" s="75" t="s">
        <v>168</v>
      </c>
      <c r="D156" s="95" t="s">
        <v>98</v>
      </c>
      <c r="E156" s="76">
        <v>2943000</v>
      </c>
      <c r="F156" s="81">
        <v>26</v>
      </c>
      <c r="G156" s="143">
        <v>2943000</v>
      </c>
      <c r="H156" s="81">
        <v>0</v>
      </c>
      <c r="I156" s="143">
        <v>0</v>
      </c>
      <c r="J156" s="82">
        <v>26</v>
      </c>
      <c r="K156" s="46">
        <v>2943000</v>
      </c>
      <c r="L156" s="141">
        <v>390000</v>
      </c>
      <c r="M156" s="48">
        <v>3333000</v>
      </c>
      <c r="N156" s="47">
        <v>235440</v>
      </c>
      <c r="O156" s="47">
        <v>44145</v>
      </c>
      <c r="P156" s="47">
        <v>29430</v>
      </c>
      <c r="Q156" s="46">
        <v>3023985</v>
      </c>
      <c r="R156" s="46">
        <v>0</v>
      </c>
      <c r="S156" s="54">
        <v>3023985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30</v>
      </c>
      <c r="B157" s="200" t="s">
        <v>104</v>
      </c>
      <c r="C157" s="75" t="s">
        <v>114</v>
      </c>
      <c r="D157" s="95" t="s">
        <v>98</v>
      </c>
      <c r="E157" s="76">
        <v>2943000</v>
      </c>
      <c r="F157" s="81">
        <v>26</v>
      </c>
      <c r="G157" s="143">
        <v>2943000</v>
      </c>
      <c r="H157" s="81">
        <v>0</v>
      </c>
      <c r="I157" s="143">
        <v>0</v>
      </c>
      <c r="J157" s="82">
        <v>26</v>
      </c>
      <c r="K157" s="46">
        <v>2943000</v>
      </c>
      <c r="L157" s="141">
        <v>390000</v>
      </c>
      <c r="M157" s="48">
        <v>3333000</v>
      </c>
      <c r="N157" s="47">
        <v>235440</v>
      </c>
      <c r="O157" s="47">
        <v>44145</v>
      </c>
      <c r="P157" s="47">
        <v>29430</v>
      </c>
      <c r="Q157" s="46">
        <v>3023985</v>
      </c>
      <c r="R157" s="46">
        <v>0</v>
      </c>
      <c r="S157" s="54">
        <v>3023985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31</v>
      </c>
      <c r="B158" s="200" t="s">
        <v>105</v>
      </c>
      <c r="C158" s="75" t="s">
        <v>115</v>
      </c>
      <c r="D158" s="95" t="s">
        <v>98</v>
      </c>
      <c r="E158" s="76">
        <v>2943000</v>
      </c>
      <c r="F158" s="81">
        <v>26</v>
      </c>
      <c r="G158" s="143">
        <v>2943000</v>
      </c>
      <c r="H158" s="81">
        <v>0</v>
      </c>
      <c r="I158" s="143">
        <v>0</v>
      </c>
      <c r="J158" s="82">
        <v>26</v>
      </c>
      <c r="K158" s="46">
        <v>2943000</v>
      </c>
      <c r="L158" s="141">
        <v>390000</v>
      </c>
      <c r="M158" s="48">
        <v>3333000</v>
      </c>
      <c r="N158" s="47">
        <v>235440</v>
      </c>
      <c r="O158" s="47">
        <v>44145</v>
      </c>
      <c r="P158" s="47">
        <v>29430</v>
      </c>
      <c r="Q158" s="46">
        <v>3023985</v>
      </c>
      <c r="R158" s="46">
        <v>0</v>
      </c>
      <c r="S158" s="54">
        <v>3023985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32</v>
      </c>
      <c r="B159" s="200" t="s">
        <v>106</v>
      </c>
      <c r="C159" s="75" t="s">
        <v>152</v>
      </c>
      <c r="D159" s="95" t="s">
        <v>98</v>
      </c>
      <c r="E159" s="76">
        <v>2943000</v>
      </c>
      <c r="F159" s="81">
        <v>26</v>
      </c>
      <c r="G159" s="143">
        <v>2943000</v>
      </c>
      <c r="H159" s="81">
        <v>0</v>
      </c>
      <c r="I159" s="143">
        <v>0</v>
      </c>
      <c r="J159" s="82">
        <v>26</v>
      </c>
      <c r="K159" s="46">
        <v>2943000</v>
      </c>
      <c r="L159" s="141">
        <v>390000</v>
      </c>
      <c r="M159" s="48">
        <v>3333000</v>
      </c>
      <c r="N159" s="47">
        <v>235440</v>
      </c>
      <c r="O159" s="47">
        <v>44145</v>
      </c>
      <c r="P159" s="47">
        <v>29430</v>
      </c>
      <c r="Q159" s="46">
        <v>3023985</v>
      </c>
      <c r="R159" s="46">
        <v>0</v>
      </c>
      <c r="S159" s="54">
        <v>3023985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3.25" customHeight="1">
      <c r="A160" s="45">
        <v>33</v>
      </c>
      <c r="B160" s="200" t="s">
        <v>107</v>
      </c>
      <c r="C160" s="75" t="s">
        <v>159</v>
      </c>
      <c r="D160" s="95" t="s">
        <v>98</v>
      </c>
      <c r="E160" s="76">
        <v>2943000</v>
      </c>
      <c r="F160" s="81">
        <v>26</v>
      </c>
      <c r="G160" s="143">
        <v>2943000</v>
      </c>
      <c r="H160" s="81">
        <v>0</v>
      </c>
      <c r="I160" s="143">
        <v>0</v>
      </c>
      <c r="J160" s="82">
        <v>26</v>
      </c>
      <c r="K160" s="46">
        <v>2943000</v>
      </c>
      <c r="L160" s="141">
        <v>390000</v>
      </c>
      <c r="M160" s="48">
        <v>3333000</v>
      </c>
      <c r="N160" s="47">
        <v>235440</v>
      </c>
      <c r="O160" s="47">
        <v>44145</v>
      </c>
      <c r="P160" s="47">
        <v>29430</v>
      </c>
      <c r="Q160" s="46">
        <v>3023985</v>
      </c>
      <c r="R160" s="46">
        <v>0</v>
      </c>
      <c r="S160" s="54">
        <v>3023985</v>
      </c>
      <c r="T160" s="46"/>
      <c r="U160" s="87"/>
      <c r="V160" s="44"/>
      <c r="W160" s="33"/>
      <c r="X160" s="5"/>
      <c r="Y160" s="5"/>
      <c r="Z160" s="5"/>
      <c r="AA160" s="4"/>
      <c r="AB160" s="4"/>
      <c r="AC160" s="4"/>
      <c r="AD160" s="4"/>
      <c r="AE160" s="4"/>
    </row>
    <row r="161" spans="1:31" s="43" customFormat="1" ht="23.25" customHeight="1">
      <c r="A161" s="45">
        <v>34</v>
      </c>
      <c r="B161" s="200" t="s">
        <v>108</v>
      </c>
      <c r="C161" s="75" t="s">
        <v>160</v>
      </c>
      <c r="D161" s="95" t="s">
        <v>98</v>
      </c>
      <c r="E161" s="76">
        <v>2943000</v>
      </c>
      <c r="F161" s="81">
        <v>25</v>
      </c>
      <c r="G161" s="143">
        <v>2829808</v>
      </c>
      <c r="H161" s="81">
        <v>0</v>
      </c>
      <c r="I161" s="143">
        <v>0</v>
      </c>
      <c r="J161" s="82">
        <v>25</v>
      </c>
      <c r="K161" s="46">
        <v>2829808</v>
      </c>
      <c r="L161" s="141">
        <v>375000</v>
      </c>
      <c r="M161" s="48">
        <v>3204808</v>
      </c>
      <c r="N161" s="47">
        <v>235440</v>
      </c>
      <c r="O161" s="47">
        <v>44145</v>
      </c>
      <c r="P161" s="47">
        <v>29430</v>
      </c>
      <c r="Q161" s="46">
        <v>2895793</v>
      </c>
      <c r="R161" s="46">
        <v>0</v>
      </c>
      <c r="S161" s="54">
        <v>2895793</v>
      </c>
      <c r="T161" s="46"/>
      <c r="U161" s="87"/>
      <c r="V161" s="44"/>
      <c r="W161" s="33"/>
      <c r="X161" s="5"/>
      <c r="Y161" s="5"/>
      <c r="Z161" s="5"/>
      <c r="AA161" s="4"/>
      <c r="AB161" s="4"/>
      <c r="AC161" s="4"/>
      <c r="AD161" s="4"/>
      <c r="AE161" s="4"/>
    </row>
    <row r="162" spans="1:31" s="43" customFormat="1" ht="23.25" customHeight="1">
      <c r="A162" s="45">
        <v>35</v>
      </c>
      <c r="B162" s="200" t="s">
        <v>109</v>
      </c>
      <c r="C162" s="75" t="s">
        <v>161</v>
      </c>
      <c r="D162" s="95" t="s">
        <v>98</v>
      </c>
      <c r="E162" s="76">
        <v>2943000</v>
      </c>
      <c r="F162" s="81">
        <v>25</v>
      </c>
      <c r="G162" s="143">
        <v>2829808</v>
      </c>
      <c r="H162" s="81">
        <v>0</v>
      </c>
      <c r="I162" s="143">
        <v>0</v>
      </c>
      <c r="J162" s="82">
        <v>25</v>
      </c>
      <c r="K162" s="46">
        <v>2829808</v>
      </c>
      <c r="L162" s="141">
        <v>375000</v>
      </c>
      <c r="M162" s="48">
        <v>3204808</v>
      </c>
      <c r="N162" s="47">
        <v>235440</v>
      </c>
      <c r="O162" s="47">
        <v>44145</v>
      </c>
      <c r="P162" s="47">
        <v>29430</v>
      </c>
      <c r="Q162" s="46">
        <v>2895793</v>
      </c>
      <c r="R162" s="46">
        <v>0</v>
      </c>
      <c r="S162" s="54">
        <v>2895793</v>
      </c>
      <c r="T162" s="46"/>
      <c r="U162" s="87"/>
      <c r="V162" s="44"/>
      <c r="W162" s="33"/>
      <c r="X162" s="5"/>
      <c r="Y162" s="5"/>
      <c r="Z162" s="5"/>
      <c r="AA162" s="4"/>
      <c r="AB162" s="4"/>
      <c r="AC162" s="4"/>
      <c r="AD162" s="4"/>
      <c r="AE162" s="4"/>
    </row>
    <row r="163" spans="1:31" s="43" customFormat="1" ht="23.25" customHeight="1">
      <c r="A163" s="45">
        <v>36</v>
      </c>
      <c r="B163" s="200" t="s">
        <v>110</v>
      </c>
      <c r="C163" s="75" t="s">
        <v>162</v>
      </c>
      <c r="D163" s="95" t="s">
        <v>98</v>
      </c>
      <c r="E163" s="76">
        <v>2943000</v>
      </c>
      <c r="F163" s="81">
        <v>26</v>
      </c>
      <c r="G163" s="143">
        <v>2943000</v>
      </c>
      <c r="H163" s="81">
        <v>0</v>
      </c>
      <c r="I163" s="143">
        <v>0</v>
      </c>
      <c r="J163" s="82">
        <v>26</v>
      </c>
      <c r="K163" s="46">
        <v>2943000</v>
      </c>
      <c r="L163" s="141">
        <v>390000</v>
      </c>
      <c r="M163" s="48">
        <v>3333000</v>
      </c>
      <c r="N163" s="47">
        <v>235440</v>
      </c>
      <c r="O163" s="47">
        <v>44145</v>
      </c>
      <c r="P163" s="47">
        <v>29430</v>
      </c>
      <c r="Q163" s="46">
        <v>3023985</v>
      </c>
      <c r="R163" s="46">
        <v>0</v>
      </c>
      <c r="S163" s="54">
        <v>3023985</v>
      </c>
      <c r="T163" s="46"/>
      <c r="U163" s="87"/>
      <c r="V163" s="44"/>
      <c r="W163" s="33"/>
      <c r="X163" s="5"/>
      <c r="Y163" s="5"/>
      <c r="Z163" s="5"/>
      <c r="AA163" s="4"/>
      <c r="AB163" s="4"/>
      <c r="AC163" s="4"/>
      <c r="AD163" s="4"/>
      <c r="AE163" s="4"/>
    </row>
    <row r="164" spans="1:31" s="43" customFormat="1" ht="21" customHeight="1">
      <c r="A164" s="49"/>
      <c r="B164" s="198"/>
      <c r="C164" s="50"/>
      <c r="D164" s="3"/>
      <c r="E164" s="51"/>
      <c r="F164" s="51"/>
      <c r="G164" s="51"/>
      <c r="H164" s="51"/>
      <c r="I164" s="51"/>
      <c r="J164" s="52"/>
      <c r="K164" s="51"/>
      <c r="L164" s="51"/>
      <c r="M164" s="53"/>
      <c r="N164" s="51"/>
      <c r="O164" s="51"/>
      <c r="P164" s="51"/>
      <c r="Q164" s="46">
        <v>0</v>
      </c>
      <c r="R164" s="46"/>
      <c r="S164" s="54">
        <v>0</v>
      </c>
      <c r="T164" s="46"/>
      <c r="U164" s="87"/>
      <c r="V164" s="44"/>
      <c r="W164" s="44"/>
      <c r="X164" s="44"/>
      <c r="Y164" s="44"/>
      <c r="Z164" s="44"/>
    </row>
    <row r="165" spans="1:31" s="39" customFormat="1" ht="21" customHeight="1">
      <c r="A165" s="285" t="s">
        <v>22</v>
      </c>
      <c r="B165" s="286"/>
      <c r="C165" s="286"/>
      <c r="D165" s="286"/>
      <c r="E165" s="31">
        <v>106536000</v>
      </c>
      <c r="F165" s="31">
        <v>917</v>
      </c>
      <c r="G165" s="31">
        <v>104385347</v>
      </c>
      <c r="H165" s="31">
        <v>0</v>
      </c>
      <c r="I165" s="31">
        <v>0</v>
      </c>
      <c r="J165" s="31"/>
      <c r="K165" s="31">
        <v>104385347</v>
      </c>
      <c r="L165" s="31">
        <v>13755000</v>
      </c>
      <c r="M165" s="31">
        <v>118140347</v>
      </c>
      <c r="N165" s="31">
        <v>8522880</v>
      </c>
      <c r="O165" s="31">
        <v>1598040</v>
      </c>
      <c r="P165" s="31">
        <v>1065360</v>
      </c>
      <c r="Q165" s="31">
        <v>106954067</v>
      </c>
      <c r="R165" s="31">
        <v>0</v>
      </c>
      <c r="S165" s="31">
        <v>106954067</v>
      </c>
      <c r="T165" s="31"/>
      <c r="U165" s="87"/>
      <c r="V165" s="40"/>
      <c r="W165" s="40"/>
      <c r="X165" s="40"/>
      <c r="Y165" s="40"/>
      <c r="Z165" s="40"/>
    </row>
    <row r="166" spans="1:31" ht="11.25" customHeight="1">
      <c r="A166" s="10"/>
      <c r="B166" s="37"/>
      <c r="C166" s="11"/>
      <c r="D166" s="96"/>
      <c r="E166" s="83"/>
      <c r="F166" s="11"/>
      <c r="G166" s="11"/>
      <c r="H166" s="11"/>
      <c r="I166" s="11"/>
      <c r="K166" s="11"/>
      <c r="L166" s="11"/>
      <c r="M166" s="85"/>
      <c r="N166" s="11"/>
      <c r="O166" s="11"/>
      <c r="P166" s="11"/>
      <c r="Q166" s="11"/>
      <c r="R166" s="11"/>
      <c r="S166" s="11"/>
      <c r="T166" s="11"/>
      <c r="U166" s="87"/>
    </row>
    <row r="167" spans="1:31" s="43" customFormat="1" ht="11.25" customHeight="1">
      <c r="A167" s="64"/>
      <c r="B167" s="105"/>
      <c r="C167" s="64"/>
      <c r="D167" s="105"/>
      <c r="E167" s="106"/>
      <c r="F167" s="64"/>
      <c r="G167" s="64"/>
      <c r="H167" s="64"/>
      <c r="I167" s="64"/>
      <c r="J167" s="107"/>
      <c r="K167" s="106"/>
      <c r="L167" s="64"/>
      <c r="M167" s="64"/>
      <c r="N167" s="64"/>
      <c r="O167" s="64"/>
      <c r="P167" s="64"/>
      <c r="Q167" s="64"/>
      <c r="R167" s="64"/>
      <c r="S167" s="91" t="s">
        <v>180</v>
      </c>
      <c r="T167" s="64"/>
      <c r="U167" s="108"/>
      <c r="V167" s="44"/>
      <c r="W167" s="44"/>
      <c r="X167" s="44"/>
      <c r="Y167" s="44"/>
      <c r="Z167" s="44"/>
    </row>
    <row r="168" spans="1:31" s="43" customFormat="1" ht="14.25" customHeight="1">
      <c r="A168" s="34"/>
      <c r="B168" s="108"/>
      <c r="C168" s="34" t="s">
        <v>40</v>
      </c>
      <c r="D168" s="109"/>
      <c r="E168" s="65"/>
      <c r="F168" s="108"/>
      <c r="G168" s="65"/>
      <c r="H168" s="65"/>
      <c r="I168" s="65"/>
      <c r="J168" s="110"/>
      <c r="K168" s="44"/>
      <c r="L168" s="199"/>
      <c r="M168" s="186"/>
      <c r="N168" s="25"/>
      <c r="O168" s="25"/>
      <c r="P168" s="25"/>
      <c r="Q168" s="25"/>
      <c r="S168" s="25" t="s">
        <v>19</v>
      </c>
      <c r="T168" s="108"/>
      <c r="U168" s="108"/>
      <c r="V168" s="44"/>
      <c r="W168" s="44"/>
      <c r="X168" s="44"/>
      <c r="Y168" s="44"/>
      <c r="Z168" s="44"/>
    </row>
    <row r="169" spans="1:31" ht="12">
      <c r="A169" s="10"/>
      <c r="B169" s="37"/>
      <c r="C169" s="19"/>
      <c r="E169" s="17"/>
      <c r="F169" s="16"/>
      <c r="G169" s="17"/>
      <c r="H169" s="17"/>
      <c r="I169" s="17"/>
      <c r="K169" s="8"/>
      <c r="L169" s="19"/>
      <c r="M169" s="6"/>
      <c r="N169" s="15"/>
      <c r="O169" s="15"/>
      <c r="P169" s="15"/>
      <c r="Q169" s="15"/>
      <c r="S169" s="15"/>
      <c r="T169" s="16"/>
      <c r="U169" s="87"/>
    </row>
    <row r="170" spans="1:31">
      <c r="M170" s="6"/>
    </row>
    <row r="171" spans="1:31">
      <c r="M171" s="6"/>
    </row>
    <row r="172" spans="1:31">
      <c r="M172" s="6"/>
    </row>
    <row r="173" spans="1:31">
      <c r="M173" s="6"/>
    </row>
    <row r="174" spans="1:31">
      <c r="M174" s="6"/>
    </row>
    <row r="175" spans="1:31">
      <c r="M175" s="6"/>
    </row>
    <row r="176" spans="1:31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  <row r="289" spans="13:13">
      <c r="M289" s="6"/>
    </row>
    <row r="290" spans="13:13">
      <c r="M290" s="6"/>
    </row>
    <row r="291" spans="13:13">
      <c r="M291" s="6"/>
    </row>
    <row r="292" spans="13:13">
      <c r="M292" s="6"/>
    </row>
  </sheetData>
  <protectedRanges>
    <protectedRange password="CC78" sqref="V14:IK15 A22 L14 C6:D8 B18:C18 V6:W9 A14:A19 B14:B17 B19 J14:J15 A21:B21 V22:IK22 Q6:T8 V24:IK58 L15:T15 E22:K22 E6:I7 AF6:IK13 A10:B13 D15:I15 Q10:S13 A83:A118 N6:P7 L6 F83:IK116 L68 L18 J7:K8 L8 L66 M22:T22 A24:A60 N14:S14 F117:T118 W117:IK118 U117:V125 W59:IK60 V59:V67 W10:W13 A170:IK65558 C24:T60 C83:E118 B22:B118 K10:K15 K70:K76 K128:K163" name="Range1"/>
    <protectedRange password="CC78" sqref="F8:G8" name="Range1_4"/>
    <protectedRange password="CC78" sqref="V18:IK19 S18:T19 N18:Q19 E18:I19" name="Range1_1_1"/>
    <protectedRange password="CC78" sqref="Q23 C23 N23 V23:IK23 L23 T23 E23:I23" name="Range1_3_1"/>
    <protectedRange password="CC78" sqref="U1 R2:S4 V4:V5 W1:IK5 Q5:T5 N1:Q4 T4:U4 U5:U67 X6:AE13 B1:M5" name="Range1_2"/>
    <protectedRange password="CC78" sqref="V10:V13" name="Range1_1"/>
    <protectedRange password="CC78" sqref="S23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7:IK78 L77 C66:D68 B81:C81 V68:W69 A77:A82 B77:B80 B82 N66:P67 Q66:T68 K77:K78 L78:T78 E66:I67 AF66:IK76 D78:J78 J77 A70:B76 Q70:S76 J67:K68 L81 N77:S77 W66:W67 W70:W76" name="Range1_3"/>
    <protectedRange password="CC78" sqref="F68:G68" name="Range1_4_2"/>
    <protectedRange password="CC78" sqref="V81:IK82 N81:Q82 S81:T82 E81:I82" name="Range1_1_1_1"/>
    <protectedRange password="CC78" sqref="R62:S64 W61:IK65 N65:T65 U68:U82 N61:Q64 T64 B61:M65 X66:AE76" name="Range1_2_2"/>
    <protectedRange password="CC78" sqref="V70:V76" name="Range1_1_2"/>
    <protectedRange password="CC78" sqref="A61:A64 A119:A122" name="Range1_2_1_1_1"/>
    <protectedRange password="CC78" sqref="H68:I68" name="Range1_4_1_1"/>
    <protectedRange password="CC78" sqref="V164:IK165 L164 C124:D126 B168:C168 V126:W127 A164:A169 B164:B167 B169 Q124:T126 N124:P125 E124:I125 D165:I165 J125:K126 L168 L165:T165 N164:P164 J164:K165 W124:W125 W128:W163 A128:B163 AF124:IK163 Q128:S164" name="Range1_5"/>
    <protectedRange password="CC78" sqref="F126:G126" name="Range1_4_3"/>
    <protectedRange password="CC78" sqref="V168:IK169 N168:Q169 S168:T169 E168:I169" name="Range1_1_1_2"/>
    <protectedRange password="CC78" sqref="R120:S122 Q119:Q122 W119:IK123 Q123:T123 T122 B119:P123 X124:AE163 U126:U169" name="Range1_2_3"/>
    <protectedRange password="CC78" sqref="V128:V163" name="Range1_1_3"/>
    <protectedRange password="CC78" sqref="H126:I126" name="Range1_4_1_2"/>
    <protectedRange password="CC78" sqref="L126 L124" name="Range1_3_2"/>
    <protectedRange password="CC78" sqref="N5:P5" name="Range1_2_4"/>
  </protectedRanges>
  <autoFilter ref="A8:AE10"/>
  <mergeCells count="69">
    <mergeCell ref="A165:D165"/>
    <mergeCell ref="T124:T126"/>
    <mergeCell ref="F125:G125"/>
    <mergeCell ref="H125:I125"/>
    <mergeCell ref="J125:J126"/>
    <mergeCell ref="K125:K126"/>
    <mergeCell ref="N125:N126"/>
    <mergeCell ref="O125:O126"/>
    <mergeCell ref="P125:P126"/>
    <mergeCell ref="L124:L126"/>
    <mergeCell ref="M124:M126"/>
    <mergeCell ref="N124:P124"/>
    <mergeCell ref="Q124:Q126"/>
    <mergeCell ref="R124:R126"/>
    <mergeCell ref="S124:S126"/>
    <mergeCell ref="A78:D78"/>
    <mergeCell ref="D119:Q119"/>
    <mergeCell ref="R119:T119"/>
    <mergeCell ref="A124:A126"/>
    <mergeCell ref="B124:B126"/>
    <mergeCell ref="C124:C126"/>
    <mergeCell ref="D124:D126"/>
    <mergeCell ref="E124:E126"/>
    <mergeCell ref="F124:K124"/>
    <mergeCell ref="F66:K66"/>
    <mergeCell ref="T66:T68"/>
    <mergeCell ref="F67:G67"/>
    <mergeCell ref="H67:I67"/>
    <mergeCell ref="J67:J68"/>
    <mergeCell ref="K67:K68"/>
    <mergeCell ref="N67:N68"/>
    <mergeCell ref="O67:O68"/>
    <mergeCell ref="P67:P68"/>
    <mergeCell ref="L66:L68"/>
    <mergeCell ref="M66:M68"/>
    <mergeCell ref="N66:P66"/>
    <mergeCell ref="Q66:Q68"/>
    <mergeCell ref="R66:R68"/>
    <mergeCell ref="S66:S68"/>
    <mergeCell ref="A66:A68"/>
    <mergeCell ref="B66:B68"/>
    <mergeCell ref="C66:C68"/>
    <mergeCell ref="D66:D68"/>
    <mergeCell ref="E66:E68"/>
    <mergeCell ref="A15:D15"/>
    <mergeCell ref="D61:Q61"/>
    <mergeCell ref="R61:T61"/>
    <mergeCell ref="S6:S8"/>
    <mergeCell ref="T6:T8"/>
    <mergeCell ref="P7:P8"/>
    <mergeCell ref="A6:A8"/>
    <mergeCell ref="B6:B8"/>
    <mergeCell ref="C6:C8"/>
    <mergeCell ref="D1:Q1"/>
    <mergeCell ref="R1:T1"/>
    <mergeCell ref="F6:K6"/>
    <mergeCell ref="L6:L8"/>
    <mergeCell ref="O7:O8"/>
    <mergeCell ref="M6:M8"/>
    <mergeCell ref="N6:P6"/>
    <mergeCell ref="Q6:Q8"/>
    <mergeCell ref="R6:R8"/>
    <mergeCell ref="F7:G7"/>
    <mergeCell ref="H7:I7"/>
    <mergeCell ref="J7:J8"/>
    <mergeCell ref="D6:D8"/>
    <mergeCell ref="E6:E8"/>
    <mergeCell ref="K7:K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90"/>
  <sheetViews>
    <sheetView topLeftCell="O142" zoomScaleNormal="70" workbookViewId="0">
      <selection activeCell="S128" sqref="S128:S16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187"/>
      <c r="C1" s="187"/>
      <c r="D1" s="275" t="s">
        <v>181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187"/>
      <c r="C2" s="187"/>
      <c r="D2" s="187"/>
      <c r="E2" s="67"/>
      <c r="F2" s="187"/>
      <c r="G2" s="187"/>
      <c r="H2" s="187"/>
      <c r="I2" s="187"/>
      <c r="J2" s="68"/>
      <c r="K2" s="187"/>
      <c r="L2" s="187"/>
      <c r="M2" s="187"/>
      <c r="N2" s="187"/>
      <c r="O2" s="187"/>
      <c r="P2" s="187"/>
      <c r="Q2" s="187"/>
      <c r="R2" s="187"/>
      <c r="S2" s="187"/>
      <c r="T2" s="63"/>
      <c r="U2" s="66">
        <v>25</v>
      </c>
      <c r="V2" s="94">
        <v>30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187"/>
      <c r="C3" s="187"/>
      <c r="D3" s="187"/>
      <c r="E3" s="67"/>
      <c r="F3" s="187"/>
      <c r="G3" s="187"/>
      <c r="H3" s="187"/>
      <c r="I3" s="187"/>
      <c r="J3" s="68"/>
      <c r="K3" s="187"/>
      <c r="L3" s="187"/>
      <c r="M3" s="187"/>
      <c r="N3" s="187"/>
      <c r="O3" s="187"/>
      <c r="P3" s="187"/>
      <c r="Q3" s="187"/>
      <c r="R3" s="187"/>
      <c r="S3" s="187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187"/>
      <c r="C4" s="187"/>
      <c r="D4" s="187"/>
      <c r="E4" s="213">
        <v>42095</v>
      </c>
      <c r="F4" s="187"/>
      <c r="G4" s="187"/>
      <c r="H4" s="187"/>
      <c r="I4" s="187"/>
      <c r="J4" s="68"/>
      <c r="K4" s="187"/>
      <c r="L4" s="65"/>
      <c r="M4" s="187"/>
      <c r="N4" s="187"/>
      <c r="O4" s="187"/>
      <c r="P4" s="187"/>
      <c r="Q4" s="14"/>
      <c r="R4" s="187"/>
      <c r="S4" s="187"/>
      <c r="T4" s="187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139736930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185" t="s">
        <v>32</v>
      </c>
      <c r="G8" s="184" t="s">
        <v>15</v>
      </c>
      <c r="H8" s="185" t="s">
        <v>14</v>
      </c>
      <c r="I8" s="190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23</v>
      </c>
      <c r="G10" s="143">
        <v>3989120</v>
      </c>
      <c r="H10" s="81">
        <v>0</v>
      </c>
      <c r="I10" s="143">
        <v>0</v>
      </c>
      <c r="J10" s="82">
        <v>23</v>
      </c>
      <c r="K10" s="46">
        <v>3989120</v>
      </c>
      <c r="L10" s="141">
        <v>345000</v>
      </c>
      <c r="M10" s="48">
        <v>4334120</v>
      </c>
      <c r="N10" s="47">
        <v>346880</v>
      </c>
      <c r="O10" s="47">
        <v>65040</v>
      </c>
      <c r="P10" s="47">
        <v>43360</v>
      </c>
      <c r="Q10" s="46">
        <v>3878840</v>
      </c>
      <c r="R10" s="46">
        <v>0</v>
      </c>
      <c r="S10" s="54">
        <v>3878840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23</v>
      </c>
      <c r="G11" s="143">
        <v>3731520</v>
      </c>
      <c r="H11" s="81">
        <v>0</v>
      </c>
      <c r="I11" s="143">
        <v>0</v>
      </c>
      <c r="J11" s="82">
        <v>23</v>
      </c>
      <c r="K11" s="46">
        <v>3731520</v>
      </c>
      <c r="L11" s="141">
        <v>345000</v>
      </c>
      <c r="M11" s="48">
        <v>4076520</v>
      </c>
      <c r="N11" s="47">
        <v>324480</v>
      </c>
      <c r="O11" s="47">
        <v>60840</v>
      </c>
      <c r="P11" s="47">
        <v>40560</v>
      </c>
      <c r="Q11" s="46">
        <v>3650640</v>
      </c>
      <c r="R11" s="46">
        <v>0</v>
      </c>
      <c r="S11" s="54">
        <v>3650640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3.25" customHeight="1">
      <c r="A12" s="45">
        <v>3</v>
      </c>
      <c r="B12" s="45" t="s">
        <v>45</v>
      </c>
      <c r="C12" s="75" t="s">
        <v>52</v>
      </c>
      <c r="D12" s="95" t="s">
        <v>51</v>
      </c>
      <c r="E12" s="76">
        <v>4400000</v>
      </c>
      <c r="F12" s="81">
        <v>23</v>
      </c>
      <c r="G12" s="143">
        <v>4048000</v>
      </c>
      <c r="H12" s="81">
        <v>0</v>
      </c>
      <c r="I12" s="143">
        <v>0</v>
      </c>
      <c r="J12" s="82">
        <v>23</v>
      </c>
      <c r="K12" s="46">
        <v>4048000</v>
      </c>
      <c r="L12" s="141">
        <v>345000</v>
      </c>
      <c r="M12" s="48">
        <v>4393000</v>
      </c>
      <c r="N12" s="47">
        <v>352000</v>
      </c>
      <c r="O12" s="47">
        <v>66000</v>
      </c>
      <c r="P12" s="47">
        <v>44000</v>
      </c>
      <c r="Q12" s="46">
        <v>3931000</v>
      </c>
      <c r="R12" s="46">
        <v>0</v>
      </c>
      <c r="S12" s="54">
        <v>3931000</v>
      </c>
      <c r="T12" s="46"/>
      <c r="U12" s="87"/>
      <c r="V12" s="44"/>
      <c r="W12" s="33"/>
      <c r="X12" s="5"/>
      <c r="Y12" s="5"/>
      <c r="Z12" s="5"/>
      <c r="AA12" s="4"/>
      <c r="AB12" s="4"/>
      <c r="AC12" s="4"/>
      <c r="AD12" s="4"/>
      <c r="AE12" s="4"/>
    </row>
    <row r="13" spans="1:31" s="43" customFormat="1" ht="23.25" customHeight="1">
      <c r="A13" s="45">
        <v>4</v>
      </c>
      <c r="B13" s="45" t="s">
        <v>46</v>
      </c>
      <c r="C13" s="75" t="s">
        <v>150</v>
      </c>
      <c r="D13" s="95" t="s">
        <v>51</v>
      </c>
      <c r="E13" s="76">
        <v>4056000</v>
      </c>
      <c r="F13" s="81">
        <v>23</v>
      </c>
      <c r="G13" s="143">
        <v>3731520</v>
      </c>
      <c r="H13" s="81">
        <v>0</v>
      </c>
      <c r="I13" s="143">
        <v>0</v>
      </c>
      <c r="J13" s="82">
        <v>23</v>
      </c>
      <c r="K13" s="46">
        <v>3731520</v>
      </c>
      <c r="L13" s="141">
        <v>345000</v>
      </c>
      <c r="M13" s="48">
        <v>4076520</v>
      </c>
      <c r="N13" s="47">
        <v>324480</v>
      </c>
      <c r="O13" s="47">
        <v>60840</v>
      </c>
      <c r="P13" s="47">
        <v>40560</v>
      </c>
      <c r="Q13" s="46">
        <v>3650640</v>
      </c>
      <c r="R13" s="46">
        <v>0</v>
      </c>
      <c r="S13" s="54">
        <v>3650640</v>
      </c>
      <c r="T13" s="46"/>
      <c r="U13" s="87"/>
      <c r="V13" s="44"/>
      <c r="W13" s="33"/>
      <c r="X13" s="5"/>
      <c r="Y13" s="5"/>
      <c r="Z13" s="5"/>
      <c r="AA13" s="4"/>
      <c r="AB13" s="4"/>
      <c r="AC13" s="4"/>
      <c r="AD13" s="4"/>
      <c r="AE13" s="4"/>
    </row>
    <row r="14" spans="1:31" s="43" customFormat="1" ht="22.5" customHeight="1">
      <c r="A14" s="49"/>
      <c r="B14" s="49"/>
      <c r="C14" s="50"/>
      <c r="D14" s="3"/>
      <c r="E14" s="51"/>
      <c r="F14" s="51"/>
      <c r="G14" s="51"/>
      <c r="H14" s="51"/>
      <c r="I14" s="51"/>
      <c r="J14" s="52"/>
      <c r="K14" s="51"/>
      <c r="L14" s="51"/>
      <c r="M14" s="53"/>
      <c r="N14" s="51"/>
      <c r="O14" s="51"/>
      <c r="P14" s="51"/>
      <c r="Q14" s="51"/>
      <c r="R14" s="51"/>
      <c r="S14" s="51"/>
      <c r="T14" s="46"/>
      <c r="U14" s="87"/>
      <c r="V14" s="44"/>
      <c r="W14" s="44"/>
      <c r="X14" s="44"/>
      <c r="Y14" s="44"/>
      <c r="Z14" s="44"/>
    </row>
    <row r="15" spans="1:31" s="39" customFormat="1" ht="21" customHeight="1">
      <c r="A15" s="284" t="s">
        <v>22</v>
      </c>
      <c r="B15" s="284"/>
      <c r="C15" s="284"/>
      <c r="D15" s="284"/>
      <c r="E15" s="112">
        <v>16848000</v>
      </c>
      <c r="F15" s="112"/>
      <c r="G15" s="112">
        <v>15500160</v>
      </c>
      <c r="H15" s="112"/>
      <c r="I15" s="112">
        <v>0</v>
      </c>
      <c r="J15" s="31"/>
      <c r="K15" s="31">
        <v>15500160</v>
      </c>
      <c r="L15" s="31">
        <v>1380000</v>
      </c>
      <c r="M15" s="31">
        <v>16880160</v>
      </c>
      <c r="N15" s="31">
        <v>1347840</v>
      </c>
      <c r="O15" s="31">
        <v>252720</v>
      </c>
      <c r="P15" s="31">
        <v>168480</v>
      </c>
      <c r="Q15" s="31">
        <v>15111120</v>
      </c>
      <c r="R15" s="31">
        <v>0</v>
      </c>
      <c r="S15" s="31">
        <v>15111120</v>
      </c>
      <c r="T15" s="31"/>
      <c r="U15" s="87"/>
      <c r="V15" s="40"/>
      <c r="W15" s="40"/>
      <c r="X15" s="40"/>
      <c r="Y15" s="40"/>
      <c r="Z15" s="40"/>
    </row>
    <row r="16" spans="1:31" ht="11.25" customHeight="1">
      <c r="A16" s="10"/>
      <c r="B16" s="10"/>
      <c r="C16" s="11"/>
      <c r="D16" s="96"/>
      <c r="E16" s="83"/>
      <c r="F16" s="11"/>
      <c r="G16" s="11"/>
      <c r="H16" s="11"/>
      <c r="I16" s="11"/>
      <c r="K16" s="11"/>
      <c r="L16" s="11"/>
      <c r="M16" s="85"/>
      <c r="N16" s="11"/>
      <c r="O16" s="11"/>
      <c r="P16" s="11"/>
      <c r="Q16" s="11"/>
      <c r="R16" s="11"/>
      <c r="S16" s="11"/>
      <c r="T16" s="11"/>
      <c r="U16" s="87"/>
    </row>
    <row r="17" spans="1:26" s="43" customFormat="1" ht="11.25" customHeight="1">
      <c r="A17" s="64"/>
      <c r="B17" s="64"/>
      <c r="C17" s="64"/>
      <c r="D17" s="105"/>
      <c r="E17" s="106"/>
      <c r="F17" s="64"/>
      <c r="G17" s="64"/>
      <c r="H17" s="64"/>
      <c r="I17" s="64"/>
      <c r="J17" s="107"/>
      <c r="K17" s="106"/>
      <c r="L17" s="64"/>
      <c r="M17" s="64"/>
      <c r="N17" s="64"/>
      <c r="O17" s="64"/>
      <c r="P17" s="64"/>
      <c r="Q17" s="64"/>
      <c r="R17" s="64"/>
      <c r="S17" s="91" t="s">
        <v>182</v>
      </c>
      <c r="T17" s="64"/>
      <c r="U17" s="108"/>
      <c r="V17" s="44"/>
      <c r="W17" s="44"/>
      <c r="X17" s="44"/>
      <c r="Y17" s="44"/>
      <c r="Z17" s="44"/>
    </row>
    <row r="18" spans="1:26" s="43" customFormat="1" ht="12.75">
      <c r="A18" s="34"/>
      <c r="B18" s="34"/>
      <c r="C18" s="34" t="s">
        <v>40</v>
      </c>
      <c r="D18" s="109"/>
      <c r="E18" s="65"/>
      <c r="F18" s="108"/>
      <c r="G18" s="65"/>
      <c r="H18" s="65"/>
      <c r="I18" s="65"/>
      <c r="J18" s="110"/>
      <c r="K18" s="44"/>
      <c r="L18" s="34"/>
      <c r="M18" s="186"/>
      <c r="N18" s="25"/>
      <c r="O18" s="25"/>
      <c r="P18" s="25"/>
      <c r="Q18" s="25"/>
      <c r="S18" s="25" t="s">
        <v>19</v>
      </c>
      <c r="T18" s="108"/>
      <c r="U18" s="108"/>
      <c r="V18" s="44"/>
      <c r="W18" s="44"/>
      <c r="X18" s="44"/>
      <c r="Y18" s="44"/>
      <c r="Z18" s="44"/>
    </row>
    <row r="19" spans="1:26" ht="12">
      <c r="A19" s="10"/>
      <c r="B19" s="10"/>
      <c r="C19" s="19"/>
      <c r="E19" s="17"/>
      <c r="F19" s="16"/>
      <c r="G19" s="17"/>
      <c r="H19" s="17"/>
      <c r="I19" s="17"/>
      <c r="K19" s="8"/>
      <c r="L19" s="19"/>
      <c r="M19" s="6"/>
      <c r="N19" s="15"/>
      <c r="O19" s="15"/>
      <c r="P19" s="15"/>
      <c r="Q19" s="15"/>
      <c r="S19" s="15"/>
      <c r="T19" s="16"/>
      <c r="U19" s="87"/>
    </row>
    <row r="20" spans="1:26" ht="12">
      <c r="C20" s="19"/>
      <c r="L20" s="19"/>
      <c r="M20" s="6"/>
      <c r="T20" s="19"/>
      <c r="U20" s="87"/>
    </row>
    <row r="21" spans="1:26" ht="12">
      <c r="A21" s="10"/>
      <c r="B21" s="10"/>
      <c r="C21" s="19"/>
      <c r="E21" s="38"/>
      <c r="F21" s="37"/>
      <c r="G21" s="38"/>
      <c r="H21" s="38"/>
      <c r="I21" s="38"/>
      <c r="J21" s="77"/>
      <c r="K21" s="10"/>
      <c r="L21" s="19"/>
      <c r="M21" s="10"/>
      <c r="N21" s="84"/>
      <c r="O21" s="10"/>
      <c r="P21" s="10"/>
      <c r="Q21" s="10"/>
      <c r="R21" s="10"/>
      <c r="S21" s="10"/>
      <c r="T21" s="37"/>
      <c r="U21" s="87"/>
    </row>
    <row r="22" spans="1:26" ht="12">
      <c r="A22" s="10"/>
      <c r="B22" s="10"/>
      <c r="C22" s="19"/>
      <c r="K22" s="8"/>
      <c r="L22" s="19"/>
      <c r="M22" s="6"/>
      <c r="T22" s="19"/>
      <c r="U22" s="87"/>
    </row>
    <row r="23" spans="1:26" ht="12">
      <c r="A23" s="79"/>
      <c r="B23" s="18"/>
      <c r="C23" s="12"/>
      <c r="E23" s="14"/>
      <c r="F23" s="13"/>
      <c r="G23" s="14"/>
      <c r="H23" s="14"/>
      <c r="I23" s="14"/>
      <c r="J23" s="80"/>
      <c r="K23" s="9"/>
      <c r="L23" s="12"/>
      <c r="M23" s="9"/>
      <c r="N23" s="13"/>
      <c r="O23" s="9"/>
      <c r="P23" s="9"/>
      <c r="Q23" s="12"/>
      <c r="R23" s="9"/>
      <c r="S23" s="13"/>
      <c r="T23" s="13"/>
      <c r="U23" s="87"/>
    </row>
    <row r="24" spans="1:26" ht="12">
      <c r="A24" s="10"/>
      <c r="B24" s="10"/>
      <c r="K24" s="8"/>
      <c r="L24" s="8"/>
      <c r="M24" s="6"/>
      <c r="U24" s="87"/>
    </row>
    <row r="25" spans="1:26" ht="12">
      <c r="A25" s="10"/>
      <c r="B25" s="10"/>
      <c r="K25" s="8"/>
      <c r="L25" s="8"/>
      <c r="M25" s="6"/>
      <c r="U25" s="87"/>
    </row>
    <row r="26" spans="1:26" ht="12">
      <c r="A26" s="10"/>
      <c r="B26" s="10"/>
      <c r="K26" s="7"/>
      <c r="L26" s="7"/>
      <c r="M26" s="6"/>
      <c r="U26" s="87"/>
    </row>
    <row r="27" spans="1:26" ht="12">
      <c r="M27" s="6"/>
      <c r="U27" s="87"/>
    </row>
    <row r="28" spans="1:26" ht="12">
      <c r="M28" s="6"/>
      <c r="U28" s="87"/>
    </row>
    <row r="29" spans="1:26" ht="12">
      <c r="M29" s="6"/>
      <c r="U29" s="87"/>
    </row>
    <row r="30" spans="1:26" ht="12">
      <c r="M30" s="6"/>
      <c r="U30" s="87"/>
    </row>
    <row r="31" spans="1:26" ht="12">
      <c r="M31" s="6"/>
      <c r="U31" s="87"/>
    </row>
    <row r="32" spans="1:26" ht="12">
      <c r="M32" s="6"/>
      <c r="U32" s="87"/>
    </row>
    <row r="33" spans="13:21" ht="12">
      <c r="M33" s="6"/>
      <c r="U33" s="87"/>
    </row>
    <row r="34" spans="13:21" ht="12">
      <c r="M34" s="6"/>
      <c r="U34" s="87"/>
    </row>
    <row r="35" spans="13:21" ht="12">
      <c r="M35" s="6"/>
      <c r="U35" s="87"/>
    </row>
    <row r="36" spans="13:21" ht="12">
      <c r="M36" s="6"/>
      <c r="U36" s="87"/>
    </row>
    <row r="37" spans="13:21" ht="12">
      <c r="M37" s="6"/>
      <c r="U37" s="87"/>
    </row>
    <row r="38" spans="13:21" ht="12">
      <c r="M38" s="6"/>
      <c r="U38" s="87"/>
    </row>
    <row r="39" spans="13:21" ht="12">
      <c r="M39" s="6"/>
      <c r="U39" s="87"/>
    </row>
    <row r="40" spans="13:21" ht="12">
      <c r="M40" s="6"/>
      <c r="U40" s="87"/>
    </row>
    <row r="41" spans="13:21" ht="12">
      <c r="M41" s="6"/>
      <c r="U41" s="87"/>
    </row>
    <row r="42" spans="13:21" ht="12">
      <c r="M42" s="6"/>
      <c r="U42" s="87"/>
    </row>
    <row r="43" spans="13:21" ht="12">
      <c r="M43" s="6"/>
      <c r="U43" s="87"/>
    </row>
    <row r="44" spans="13:21" ht="12">
      <c r="M44" s="6"/>
      <c r="U44" s="87"/>
    </row>
    <row r="45" spans="13:21" ht="12">
      <c r="M45" s="6"/>
      <c r="U45" s="87"/>
    </row>
    <row r="46" spans="13:21" ht="12">
      <c r="M46" s="6"/>
      <c r="U46" s="87"/>
    </row>
    <row r="47" spans="13:21" ht="12">
      <c r="M47" s="6"/>
      <c r="U47" s="87"/>
    </row>
    <row r="48" spans="13:21" ht="12">
      <c r="M48" s="6"/>
      <c r="U48" s="87"/>
    </row>
    <row r="49" spans="1:26" ht="12">
      <c r="M49" s="6"/>
      <c r="U49" s="87"/>
    </row>
    <row r="50" spans="1:26" ht="12">
      <c r="M50" s="6"/>
      <c r="U50" s="87"/>
    </row>
    <row r="51" spans="1:26" ht="12">
      <c r="M51" s="6"/>
      <c r="U51" s="87"/>
    </row>
    <row r="52" spans="1:26" ht="12">
      <c r="M52" s="6"/>
      <c r="U52" s="87"/>
    </row>
    <row r="53" spans="1:26" ht="12">
      <c r="M53" s="6"/>
      <c r="U53" s="87"/>
    </row>
    <row r="54" spans="1:26" ht="12">
      <c r="M54" s="6"/>
      <c r="U54" s="87"/>
    </row>
    <row r="55" spans="1:26" ht="12">
      <c r="M55" s="6"/>
      <c r="U55" s="87"/>
    </row>
    <row r="56" spans="1:26" ht="12">
      <c r="M56" s="6"/>
      <c r="U56" s="87"/>
    </row>
    <row r="57" spans="1:26" ht="12">
      <c r="M57" s="6"/>
      <c r="U57" s="87"/>
    </row>
    <row r="58" spans="1:26" ht="12">
      <c r="M58" s="6"/>
      <c r="U58" s="87"/>
    </row>
    <row r="59" spans="1:26" ht="12">
      <c r="M59" s="6"/>
      <c r="U59" s="87"/>
    </row>
    <row r="60" spans="1:26" s="116" customFormat="1" ht="29.25" customHeight="1">
      <c r="A60" s="111" t="s">
        <v>172</v>
      </c>
      <c r="B60" s="191"/>
      <c r="C60" s="191"/>
      <c r="D60" s="252" t="s">
        <v>181</v>
      </c>
      <c r="E60" s="252"/>
      <c r="F60" s="252"/>
      <c r="G60" s="252"/>
      <c r="H60" s="252"/>
      <c r="I60" s="252"/>
      <c r="J60" s="252"/>
      <c r="K60" s="252"/>
      <c r="L60" s="252"/>
      <c r="M60" s="252"/>
      <c r="N60" s="252"/>
      <c r="O60" s="252"/>
      <c r="P60" s="252"/>
      <c r="Q60" s="253"/>
      <c r="R60" s="254" t="s">
        <v>99</v>
      </c>
      <c r="S60" s="255"/>
      <c r="T60" s="256"/>
      <c r="U60" s="87"/>
      <c r="V60" s="8"/>
      <c r="W60" s="120"/>
      <c r="X60" s="120"/>
      <c r="Y60" s="121"/>
      <c r="Z60" s="121"/>
    </row>
    <row r="61" spans="1:26" s="116" customFormat="1" ht="15" customHeight="1">
      <c r="A61" s="111" t="s">
        <v>174</v>
      </c>
      <c r="B61" s="191"/>
      <c r="C61" s="191"/>
      <c r="D61" s="191"/>
      <c r="E61" s="122"/>
      <c r="F61" s="191"/>
      <c r="G61" s="191"/>
      <c r="H61" s="191"/>
      <c r="I61" s="191"/>
      <c r="J61" s="123"/>
      <c r="K61" s="191"/>
      <c r="L61" s="191"/>
      <c r="M61" s="191"/>
      <c r="N61" s="191"/>
      <c r="O61" s="191"/>
      <c r="P61" s="191"/>
      <c r="Q61" s="191"/>
      <c r="R61" s="191"/>
      <c r="S61" s="191"/>
      <c r="T61" s="115"/>
      <c r="U61" s="87"/>
      <c r="V61" s="8"/>
      <c r="W61" s="120"/>
      <c r="X61" s="120"/>
      <c r="Y61" s="121"/>
      <c r="Z61" s="121"/>
    </row>
    <row r="62" spans="1:26" s="116" customFormat="1" ht="15" customHeight="1">
      <c r="A62" s="111" t="s">
        <v>42</v>
      </c>
      <c r="B62" s="191"/>
      <c r="C62" s="191"/>
      <c r="D62" s="191"/>
      <c r="E62" s="122"/>
      <c r="F62" s="191"/>
      <c r="G62" s="191"/>
      <c r="H62" s="191"/>
      <c r="I62" s="191"/>
      <c r="J62" s="123"/>
      <c r="K62" s="191"/>
      <c r="L62" s="191"/>
      <c r="M62" s="191"/>
      <c r="N62" s="191"/>
      <c r="O62" s="191"/>
      <c r="P62" s="191"/>
      <c r="Q62" s="191"/>
      <c r="R62" s="191"/>
      <c r="S62" s="191"/>
      <c r="T62" s="115"/>
      <c r="U62" s="87"/>
      <c r="V62" s="8"/>
      <c r="W62" s="120"/>
      <c r="X62" s="120"/>
      <c r="Y62" s="121"/>
      <c r="Z62" s="121"/>
    </row>
    <row r="63" spans="1:26" s="116" customFormat="1" ht="15" customHeight="1">
      <c r="A63" s="111" t="s">
        <v>175</v>
      </c>
      <c r="B63" s="191"/>
      <c r="C63" s="191"/>
      <c r="D63" s="191"/>
      <c r="E63" s="122"/>
      <c r="F63" s="191"/>
      <c r="G63" s="191"/>
      <c r="H63" s="191"/>
      <c r="I63" s="191"/>
      <c r="J63" s="123"/>
      <c r="K63" s="191"/>
      <c r="L63" s="124"/>
      <c r="M63" s="191"/>
      <c r="N63" s="191"/>
      <c r="O63" s="191"/>
      <c r="P63" s="191"/>
      <c r="Q63" s="125"/>
      <c r="R63" s="191"/>
      <c r="S63" s="191"/>
      <c r="T63" s="191"/>
      <c r="U63" s="87"/>
      <c r="V63" s="8"/>
      <c r="W63" s="120"/>
      <c r="X63" s="120"/>
      <c r="Y63" s="121"/>
      <c r="Z63" s="121"/>
    </row>
    <row r="64" spans="1:26" s="128" customFormat="1" ht="14.25" customHeight="1">
      <c r="A64" s="126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87"/>
      <c r="V64" s="8"/>
      <c r="W64" s="127"/>
      <c r="X64" s="127"/>
      <c r="Y64" s="127"/>
      <c r="Z64" s="127"/>
    </row>
    <row r="65" spans="1:31" s="131" customFormat="1" ht="24" customHeight="1">
      <c r="A65" s="257" t="s">
        <v>16</v>
      </c>
      <c r="B65" s="257" t="s">
        <v>17</v>
      </c>
      <c r="C65" s="259" t="s">
        <v>0</v>
      </c>
      <c r="D65" s="259" t="s">
        <v>1</v>
      </c>
      <c r="E65" s="260" t="s">
        <v>35</v>
      </c>
      <c r="F65" s="261" t="s">
        <v>23</v>
      </c>
      <c r="G65" s="262"/>
      <c r="H65" s="262"/>
      <c r="I65" s="262"/>
      <c r="J65" s="262"/>
      <c r="K65" s="263"/>
      <c r="L65" s="243" t="s">
        <v>37</v>
      </c>
      <c r="M65" s="246" t="s">
        <v>4</v>
      </c>
      <c r="N65" s="259" t="s">
        <v>5</v>
      </c>
      <c r="O65" s="259"/>
      <c r="P65" s="259"/>
      <c r="Q65" s="246" t="s">
        <v>6</v>
      </c>
      <c r="R65" s="246" t="s">
        <v>7</v>
      </c>
      <c r="S65" s="246" t="s">
        <v>8</v>
      </c>
      <c r="T65" s="264" t="s">
        <v>9</v>
      </c>
      <c r="U65" s="87"/>
      <c r="V65" s="8"/>
      <c r="W65" s="130"/>
      <c r="X65" s="121"/>
      <c r="Y65" s="121"/>
      <c r="Z65" s="121"/>
      <c r="AA65" s="116"/>
      <c r="AB65" s="116"/>
      <c r="AC65" s="116"/>
      <c r="AD65" s="116"/>
      <c r="AE65" s="116"/>
    </row>
    <row r="66" spans="1:31" s="131" customFormat="1" ht="33.75" customHeight="1">
      <c r="A66" s="258"/>
      <c r="B66" s="258"/>
      <c r="C66" s="259"/>
      <c r="D66" s="259"/>
      <c r="E66" s="260"/>
      <c r="F66" s="261" t="s">
        <v>39</v>
      </c>
      <c r="G66" s="263"/>
      <c r="H66" s="261" t="s">
        <v>33</v>
      </c>
      <c r="I66" s="262"/>
      <c r="J66" s="248" t="s">
        <v>24</v>
      </c>
      <c r="K66" s="246" t="s">
        <v>3</v>
      </c>
      <c r="L66" s="244"/>
      <c r="M66" s="247"/>
      <c r="N66" s="250" t="s">
        <v>11</v>
      </c>
      <c r="O66" s="246" t="s">
        <v>12</v>
      </c>
      <c r="P66" s="246" t="s">
        <v>26</v>
      </c>
      <c r="Q66" s="247"/>
      <c r="R66" s="247"/>
      <c r="S66" s="247"/>
      <c r="T66" s="265"/>
      <c r="U66" s="87"/>
      <c r="V66" s="8"/>
      <c r="W66" s="130"/>
      <c r="X66" s="121"/>
      <c r="Y66" s="121"/>
      <c r="Z66" s="121"/>
      <c r="AA66" s="116"/>
      <c r="AB66" s="116"/>
      <c r="AC66" s="116"/>
      <c r="AD66" s="116"/>
      <c r="AE66" s="116"/>
    </row>
    <row r="67" spans="1:31" s="131" customFormat="1" ht="35.25" customHeight="1">
      <c r="A67" s="258"/>
      <c r="B67" s="258"/>
      <c r="C67" s="246"/>
      <c r="D67" s="246"/>
      <c r="E67" s="260"/>
      <c r="F67" s="189" t="s">
        <v>32</v>
      </c>
      <c r="G67" s="190" t="s">
        <v>15</v>
      </c>
      <c r="H67" s="189" t="s">
        <v>14</v>
      </c>
      <c r="I67" s="190" t="s">
        <v>15</v>
      </c>
      <c r="J67" s="249"/>
      <c r="K67" s="247"/>
      <c r="L67" s="245"/>
      <c r="M67" s="247"/>
      <c r="N67" s="251"/>
      <c r="O67" s="247"/>
      <c r="P67" s="247"/>
      <c r="Q67" s="247"/>
      <c r="R67" s="247"/>
      <c r="S67" s="247"/>
      <c r="T67" s="265"/>
      <c r="U67" s="87"/>
      <c r="V67" s="8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7" customFormat="1" ht="12.75" customHeight="1">
      <c r="A68" s="133">
        <v>1</v>
      </c>
      <c r="B68" s="133">
        <v>2</v>
      </c>
      <c r="C68" s="133">
        <v>3</v>
      </c>
      <c r="D68" s="133">
        <v>4</v>
      </c>
      <c r="E68" s="133">
        <v>5</v>
      </c>
      <c r="F68" s="133">
        <v>7</v>
      </c>
      <c r="G68" s="133">
        <v>8</v>
      </c>
      <c r="H68" s="133">
        <v>9</v>
      </c>
      <c r="I68" s="133">
        <v>10</v>
      </c>
      <c r="J68" s="133">
        <v>13</v>
      </c>
      <c r="K68" s="133">
        <v>14</v>
      </c>
      <c r="L68" s="133">
        <v>16</v>
      </c>
      <c r="M68" s="133">
        <v>20</v>
      </c>
      <c r="N68" s="133">
        <v>24</v>
      </c>
      <c r="O68" s="133">
        <v>25</v>
      </c>
      <c r="P68" s="133">
        <v>26</v>
      </c>
      <c r="Q68" s="133">
        <v>29</v>
      </c>
      <c r="R68" s="133">
        <v>30</v>
      </c>
      <c r="S68" s="133">
        <v>31</v>
      </c>
      <c r="T68" s="133">
        <v>32</v>
      </c>
      <c r="U68" s="117"/>
      <c r="V68" s="134"/>
      <c r="W68" s="134"/>
      <c r="X68" s="135"/>
      <c r="Y68" s="135"/>
      <c r="Z68" s="135"/>
      <c r="AA68" s="136"/>
      <c r="AB68" s="136"/>
      <c r="AC68" s="136"/>
      <c r="AD68" s="136"/>
      <c r="AE68" s="136"/>
    </row>
    <row r="69" spans="1:31" s="149" customFormat="1" ht="23.25" customHeight="1">
      <c r="A69" s="138">
        <v>1</v>
      </c>
      <c r="B69" s="138" t="s">
        <v>53</v>
      </c>
      <c r="C69" s="139" t="s">
        <v>54</v>
      </c>
      <c r="D69" s="140" t="s">
        <v>19</v>
      </c>
      <c r="E69" s="141">
        <v>10851000</v>
      </c>
      <c r="F69" s="142">
        <v>18</v>
      </c>
      <c r="G69" s="143">
        <v>7812720</v>
      </c>
      <c r="H69" s="142">
        <v>0</v>
      </c>
      <c r="I69" s="143">
        <v>0</v>
      </c>
      <c r="J69" s="144">
        <v>18</v>
      </c>
      <c r="K69" s="143">
        <v>7812720</v>
      </c>
      <c r="L69" s="141">
        <v>270000</v>
      </c>
      <c r="M69" s="146">
        <v>8082720</v>
      </c>
      <c r="N69" s="47">
        <v>868080</v>
      </c>
      <c r="O69" s="47">
        <v>162765</v>
      </c>
      <c r="P69" s="47">
        <v>108510</v>
      </c>
      <c r="Q69" s="143">
        <v>6943365</v>
      </c>
      <c r="R69" s="143">
        <v>0</v>
      </c>
      <c r="S69" s="147">
        <v>6943365</v>
      </c>
      <c r="T69" s="143"/>
      <c r="U69" s="117"/>
      <c r="V69" s="148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49" customFormat="1" ht="23.25" customHeight="1">
      <c r="A70" s="138">
        <v>2</v>
      </c>
      <c r="B70" s="138" t="s">
        <v>55</v>
      </c>
      <c r="C70" s="139" t="s">
        <v>58</v>
      </c>
      <c r="D70" s="140" t="s">
        <v>59</v>
      </c>
      <c r="E70" s="141">
        <v>4895000</v>
      </c>
      <c r="F70" s="142">
        <v>22</v>
      </c>
      <c r="G70" s="143">
        <v>4307600</v>
      </c>
      <c r="H70" s="142">
        <v>0</v>
      </c>
      <c r="I70" s="143">
        <v>0</v>
      </c>
      <c r="J70" s="144">
        <v>22</v>
      </c>
      <c r="K70" s="143">
        <v>4307600</v>
      </c>
      <c r="L70" s="141">
        <v>330000</v>
      </c>
      <c r="M70" s="146">
        <v>4637600</v>
      </c>
      <c r="N70" s="47">
        <v>391600</v>
      </c>
      <c r="O70" s="47">
        <v>73425</v>
      </c>
      <c r="P70" s="47">
        <v>48950</v>
      </c>
      <c r="Q70" s="143">
        <v>4123625</v>
      </c>
      <c r="R70" s="143">
        <v>0</v>
      </c>
      <c r="S70" s="147">
        <v>4123625</v>
      </c>
      <c r="T70" s="143"/>
      <c r="U70" s="117"/>
      <c r="V70" s="148"/>
      <c r="W70" s="130"/>
      <c r="X70" s="121"/>
      <c r="Y70" s="121"/>
      <c r="Z70" s="121"/>
      <c r="AA70" s="116"/>
      <c r="AB70" s="116"/>
      <c r="AC70" s="116"/>
      <c r="AD70" s="116"/>
      <c r="AE70" s="116"/>
    </row>
    <row r="71" spans="1:31" s="149" customFormat="1" ht="23.25" customHeight="1">
      <c r="A71" s="138">
        <v>3</v>
      </c>
      <c r="B71" s="138" t="s">
        <v>57</v>
      </c>
      <c r="C71" s="139" t="s">
        <v>61</v>
      </c>
      <c r="D71" s="140" t="s">
        <v>62</v>
      </c>
      <c r="E71" s="141">
        <v>4895000</v>
      </c>
      <c r="F71" s="142">
        <v>23</v>
      </c>
      <c r="G71" s="143">
        <v>4503400</v>
      </c>
      <c r="H71" s="142">
        <v>0</v>
      </c>
      <c r="I71" s="143">
        <v>0</v>
      </c>
      <c r="J71" s="144">
        <v>23</v>
      </c>
      <c r="K71" s="143">
        <v>4503400</v>
      </c>
      <c r="L71" s="141">
        <v>345000</v>
      </c>
      <c r="M71" s="146">
        <v>4848400</v>
      </c>
      <c r="N71" s="47">
        <v>391600</v>
      </c>
      <c r="O71" s="47">
        <v>73425</v>
      </c>
      <c r="P71" s="47">
        <v>48950</v>
      </c>
      <c r="Q71" s="143">
        <v>4334425</v>
      </c>
      <c r="R71" s="143">
        <v>0</v>
      </c>
      <c r="S71" s="147">
        <v>4334425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4</v>
      </c>
      <c r="B72" s="138" t="s">
        <v>60</v>
      </c>
      <c r="C72" s="139" t="s">
        <v>65</v>
      </c>
      <c r="D72" s="140" t="s">
        <v>66</v>
      </c>
      <c r="E72" s="141">
        <v>4336000</v>
      </c>
      <c r="F72" s="142">
        <v>24</v>
      </c>
      <c r="G72" s="143">
        <v>4162560</v>
      </c>
      <c r="H72" s="142">
        <v>0</v>
      </c>
      <c r="I72" s="143">
        <v>0</v>
      </c>
      <c r="J72" s="144">
        <v>24</v>
      </c>
      <c r="K72" s="143">
        <v>4162560</v>
      </c>
      <c r="L72" s="141">
        <v>360000</v>
      </c>
      <c r="M72" s="146">
        <v>4522560</v>
      </c>
      <c r="N72" s="47">
        <v>346880</v>
      </c>
      <c r="O72" s="47">
        <v>65040</v>
      </c>
      <c r="P72" s="47">
        <v>43360</v>
      </c>
      <c r="Q72" s="143">
        <v>4067280</v>
      </c>
      <c r="R72" s="143">
        <v>0</v>
      </c>
      <c r="S72" s="147">
        <v>4067280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5</v>
      </c>
      <c r="B73" s="138" t="s">
        <v>63</v>
      </c>
      <c r="C73" s="139" t="s">
        <v>68</v>
      </c>
      <c r="D73" s="140" t="s">
        <v>56</v>
      </c>
      <c r="E73" s="141">
        <v>3496000</v>
      </c>
      <c r="F73" s="142">
        <v>23</v>
      </c>
      <c r="G73" s="143">
        <v>3216320</v>
      </c>
      <c r="H73" s="142">
        <v>0</v>
      </c>
      <c r="I73" s="143">
        <v>0</v>
      </c>
      <c r="J73" s="144">
        <v>23</v>
      </c>
      <c r="K73" s="143">
        <v>3216320</v>
      </c>
      <c r="L73" s="141">
        <v>345000</v>
      </c>
      <c r="M73" s="146">
        <v>3561320</v>
      </c>
      <c r="N73" s="47">
        <v>279680</v>
      </c>
      <c r="O73" s="47">
        <v>52440</v>
      </c>
      <c r="P73" s="47">
        <v>34960</v>
      </c>
      <c r="Q73" s="143">
        <v>3194240</v>
      </c>
      <c r="R73" s="143">
        <v>0</v>
      </c>
      <c r="S73" s="147">
        <v>3194240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6</v>
      </c>
      <c r="B74" s="138" t="s">
        <v>64</v>
      </c>
      <c r="C74" s="139" t="s">
        <v>164</v>
      </c>
      <c r="D74" s="140" t="s">
        <v>70</v>
      </c>
      <c r="E74" s="141">
        <v>4056000</v>
      </c>
      <c r="F74" s="142">
        <v>23</v>
      </c>
      <c r="G74" s="143">
        <v>3731520</v>
      </c>
      <c r="H74" s="142">
        <v>0</v>
      </c>
      <c r="I74" s="143">
        <v>0</v>
      </c>
      <c r="J74" s="144">
        <v>23</v>
      </c>
      <c r="K74" s="143">
        <v>3731520</v>
      </c>
      <c r="L74" s="141">
        <v>345000</v>
      </c>
      <c r="M74" s="146">
        <v>4076520</v>
      </c>
      <c r="N74" s="47">
        <v>324480</v>
      </c>
      <c r="O74" s="47">
        <v>60840</v>
      </c>
      <c r="P74" s="47">
        <v>40560</v>
      </c>
      <c r="Q74" s="143">
        <v>3650640</v>
      </c>
      <c r="R74" s="143">
        <v>0</v>
      </c>
      <c r="S74" s="147">
        <v>3650640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7</v>
      </c>
      <c r="B75" s="138" t="s">
        <v>67</v>
      </c>
      <c r="C75" s="139" t="s">
        <v>167</v>
      </c>
      <c r="D75" s="140" t="s">
        <v>56</v>
      </c>
      <c r="E75" s="141">
        <v>3163000</v>
      </c>
      <c r="F75" s="142">
        <v>21</v>
      </c>
      <c r="G75" s="143">
        <v>2656920</v>
      </c>
      <c r="H75" s="142">
        <v>0</v>
      </c>
      <c r="I75" s="143">
        <v>0</v>
      </c>
      <c r="J75" s="144">
        <v>21</v>
      </c>
      <c r="K75" s="143">
        <v>2656920</v>
      </c>
      <c r="L75" s="141">
        <v>315000</v>
      </c>
      <c r="M75" s="146">
        <v>2971920</v>
      </c>
      <c r="N75" s="47">
        <v>253040</v>
      </c>
      <c r="O75" s="47">
        <v>47445</v>
      </c>
      <c r="P75" s="47">
        <v>31630</v>
      </c>
      <c r="Q75" s="143">
        <v>2639805</v>
      </c>
      <c r="R75" s="143">
        <v>0</v>
      </c>
      <c r="S75" s="147">
        <v>2639805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3.25" customHeight="1">
      <c r="A76" s="138">
        <v>8</v>
      </c>
      <c r="B76" s="138" t="s">
        <v>69</v>
      </c>
      <c r="C76" s="139" t="s">
        <v>170</v>
      </c>
      <c r="D76" s="140" t="s">
        <v>59</v>
      </c>
      <c r="E76" s="141">
        <v>4056000</v>
      </c>
      <c r="F76" s="142">
        <v>20</v>
      </c>
      <c r="G76" s="143">
        <v>3244800</v>
      </c>
      <c r="H76" s="142">
        <v>0</v>
      </c>
      <c r="I76" s="143">
        <v>0</v>
      </c>
      <c r="J76" s="144">
        <v>20</v>
      </c>
      <c r="K76" s="143">
        <v>3244800</v>
      </c>
      <c r="L76" s="141">
        <v>300000</v>
      </c>
      <c r="M76" s="146">
        <v>3544800</v>
      </c>
      <c r="N76" s="47">
        <v>324480</v>
      </c>
      <c r="O76" s="47">
        <v>60840</v>
      </c>
      <c r="P76" s="47">
        <v>40560</v>
      </c>
      <c r="Q76" s="143">
        <v>3118920</v>
      </c>
      <c r="R76" s="143">
        <v>0</v>
      </c>
      <c r="S76" s="147">
        <v>3118920</v>
      </c>
      <c r="T76" s="143"/>
      <c r="U76" s="117"/>
      <c r="V76" s="148"/>
      <c r="W76" s="130"/>
      <c r="X76" s="121"/>
      <c r="Y76" s="121"/>
      <c r="Z76" s="121"/>
      <c r="AA76" s="116"/>
      <c r="AB76" s="116"/>
      <c r="AC76" s="116"/>
      <c r="AD76" s="116"/>
      <c r="AE76" s="116"/>
    </row>
    <row r="77" spans="1:31" s="149" customFormat="1" ht="22.5" customHeight="1">
      <c r="A77" s="150"/>
      <c r="B77" s="150"/>
      <c r="C77" s="151"/>
      <c r="D77" s="152"/>
      <c r="E77" s="153"/>
      <c r="F77" s="153"/>
      <c r="G77" s="153"/>
      <c r="H77" s="153"/>
      <c r="I77" s="153"/>
      <c r="J77" s="154"/>
      <c r="K77" s="153"/>
      <c r="L77" s="153"/>
      <c r="M77" s="155"/>
      <c r="N77" s="153"/>
      <c r="O77" s="153"/>
      <c r="P77" s="153"/>
      <c r="Q77" s="153"/>
      <c r="R77" s="153"/>
      <c r="S77" s="153"/>
      <c r="T77" s="143"/>
      <c r="U77" s="117"/>
      <c r="V77" s="148"/>
      <c r="W77" s="148"/>
      <c r="X77" s="148"/>
      <c r="Y77" s="148"/>
      <c r="Z77" s="148"/>
    </row>
    <row r="78" spans="1:31" s="159" customFormat="1" ht="21" customHeight="1">
      <c r="A78" s="241" t="s">
        <v>22</v>
      </c>
      <c r="B78" s="242"/>
      <c r="C78" s="242"/>
      <c r="D78" s="242"/>
      <c r="E78" s="156">
        <v>39748000</v>
      </c>
      <c r="F78" s="156">
        <v>174</v>
      </c>
      <c r="G78" s="156">
        <v>33635840</v>
      </c>
      <c r="H78" s="156">
        <v>0</v>
      </c>
      <c r="I78" s="156">
        <v>0</v>
      </c>
      <c r="J78" s="156">
        <v>174</v>
      </c>
      <c r="K78" s="157">
        <v>33635840</v>
      </c>
      <c r="L78" s="157">
        <v>2610000</v>
      </c>
      <c r="M78" s="157">
        <v>36245840</v>
      </c>
      <c r="N78" s="157">
        <v>3179840</v>
      </c>
      <c r="O78" s="157">
        <v>596220</v>
      </c>
      <c r="P78" s="157">
        <v>397480</v>
      </c>
      <c r="Q78" s="157">
        <v>32072300</v>
      </c>
      <c r="R78" s="157">
        <v>0</v>
      </c>
      <c r="S78" s="157">
        <v>32072300</v>
      </c>
      <c r="T78" s="157"/>
      <c r="U78" s="117"/>
      <c r="V78" s="158"/>
      <c r="W78" s="158"/>
      <c r="X78" s="158"/>
      <c r="Y78" s="158"/>
      <c r="Z78" s="158"/>
    </row>
    <row r="79" spans="1:31" s="167" customFormat="1" ht="13.5" customHeight="1">
      <c r="A79" s="160"/>
      <c r="B79" s="160"/>
      <c r="C79" s="161"/>
      <c r="D79" s="162"/>
      <c r="E79" s="163"/>
      <c r="F79" s="161"/>
      <c r="G79" s="161"/>
      <c r="H79" s="161"/>
      <c r="I79" s="161"/>
      <c r="J79" s="164"/>
      <c r="K79" s="161"/>
      <c r="L79" s="161"/>
      <c r="M79" s="165"/>
      <c r="N79" s="161"/>
      <c r="O79" s="161"/>
      <c r="P79" s="161"/>
      <c r="Q79" s="161"/>
      <c r="R79" s="161"/>
      <c r="S79" s="161"/>
      <c r="T79" s="161"/>
      <c r="U79" s="117"/>
      <c r="V79" s="166"/>
      <c r="W79" s="166"/>
      <c r="X79" s="166"/>
      <c r="Y79" s="166"/>
      <c r="Z79" s="166"/>
    </row>
    <row r="80" spans="1:31" s="149" customFormat="1" ht="17.25" customHeight="1">
      <c r="A80" s="168"/>
      <c r="B80" s="168"/>
      <c r="C80" s="168"/>
      <c r="D80" s="169"/>
      <c r="E80" s="170"/>
      <c r="F80" s="168"/>
      <c r="G80" s="168"/>
      <c r="H80" s="168"/>
      <c r="I80" s="168"/>
      <c r="J80" s="171"/>
      <c r="K80" s="170"/>
      <c r="L80" s="168"/>
      <c r="M80" s="168"/>
      <c r="N80" s="168"/>
      <c r="O80" s="168"/>
      <c r="P80" s="168"/>
      <c r="Q80" s="168"/>
      <c r="R80" s="168"/>
      <c r="S80" s="172" t="s">
        <v>182</v>
      </c>
      <c r="T80" s="168"/>
      <c r="U80" s="173"/>
      <c r="V80" s="148"/>
      <c r="W80" s="148"/>
      <c r="X80" s="148"/>
      <c r="Y80" s="148"/>
      <c r="Z80" s="148"/>
    </row>
    <row r="81" spans="1:26" s="149" customFormat="1" ht="12.75">
      <c r="A81" s="174"/>
      <c r="B81" s="174"/>
      <c r="C81" s="173" t="s">
        <v>40</v>
      </c>
      <c r="D81" s="175"/>
      <c r="E81" s="124"/>
      <c r="F81" s="173"/>
      <c r="G81" s="124"/>
      <c r="H81" s="124"/>
      <c r="I81" s="124"/>
      <c r="J81" s="176"/>
      <c r="K81" s="148"/>
      <c r="L81" s="177"/>
      <c r="M81" s="188"/>
      <c r="N81" s="178"/>
      <c r="O81" s="178"/>
      <c r="P81" s="178"/>
      <c r="Q81" s="178"/>
      <c r="S81" s="178" t="s">
        <v>19</v>
      </c>
      <c r="T81" s="173"/>
      <c r="U81" s="173"/>
      <c r="V81" s="148"/>
      <c r="W81" s="148"/>
      <c r="X81" s="148"/>
      <c r="Y81" s="148"/>
      <c r="Z81" s="148"/>
    </row>
    <row r="82" spans="1:26" s="167" customFormat="1" ht="12">
      <c r="A82" s="160"/>
      <c r="B82" s="160"/>
      <c r="C82" s="179"/>
      <c r="D82" s="179"/>
      <c r="E82" s="180"/>
      <c r="F82" s="118"/>
      <c r="G82" s="180"/>
      <c r="H82" s="180"/>
      <c r="I82" s="180"/>
      <c r="J82" s="164"/>
      <c r="K82" s="166"/>
      <c r="L82" s="181"/>
      <c r="N82" s="182"/>
      <c r="O82" s="182"/>
      <c r="P82" s="182"/>
      <c r="Q82" s="182"/>
      <c r="S82" s="182"/>
      <c r="T82" s="118"/>
      <c r="U82" s="117"/>
      <c r="V82" s="166"/>
      <c r="W82" s="166"/>
      <c r="X82" s="166"/>
      <c r="Y82" s="166"/>
      <c r="Z82" s="166"/>
    </row>
    <row r="83" spans="1:26">
      <c r="M83" s="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>
      <c r="M118" s="6"/>
    </row>
    <row r="119" spans="1:31" s="4" customFormat="1" ht="41.25" customHeight="1">
      <c r="A119" s="111" t="s">
        <v>172</v>
      </c>
      <c r="B119" s="187"/>
      <c r="C119" s="187"/>
      <c r="D119" s="275" t="s">
        <v>181</v>
      </c>
      <c r="E119" s="275"/>
      <c r="F119" s="275"/>
      <c r="G119" s="275"/>
      <c r="H119" s="275"/>
      <c r="I119" s="275"/>
      <c r="J119" s="275"/>
      <c r="K119" s="275"/>
      <c r="L119" s="275"/>
      <c r="M119" s="275"/>
      <c r="N119" s="275"/>
      <c r="O119" s="275"/>
      <c r="P119" s="275"/>
      <c r="Q119" s="276"/>
      <c r="R119" s="277" t="s">
        <v>128</v>
      </c>
      <c r="S119" s="278"/>
      <c r="T119" s="279"/>
      <c r="U119" s="6"/>
      <c r="V119" s="8"/>
      <c r="W119" s="69"/>
      <c r="X119" s="69"/>
      <c r="Y119" s="5"/>
      <c r="Z119" s="5"/>
    </row>
    <row r="120" spans="1:31" s="4" customFormat="1" ht="15" customHeight="1">
      <c r="A120" s="111" t="s">
        <v>174</v>
      </c>
      <c r="B120" s="187"/>
      <c r="C120" s="187"/>
      <c r="D120" s="187"/>
      <c r="E120" s="67"/>
      <c r="F120" s="187"/>
      <c r="G120" s="187"/>
      <c r="H120" s="187"/>
      <c r="I120" s="187"/>
      <c r="J120" s="68"/>
      <c r="K120" s="187"/>
      <c r="L120" s="187"/>
      <c r="M120" s="187"/>
      <c r="N120" s="187"/>
      <c r="O120" s="187"/>
      <c r="P120" s="187"/>
      <c r="Q120" s="187"/>
      <c r="R120" s="187"/>
      <c r="S120" s="187"/>
      <c r="T120" s="63"/>
      <c r="U120" s="6"/>
      <c r="V120" s="8"/>
      <c r="W120" s="69"/>
      <c r="X120" s="69"/>
      <c r="Y120" s="5"/>
      <c r="Z120" s="5"/>
    </row>
    <row r="121" spans="1:31" s="4" customFormat="1" ht="15" customHeight="1">
      <c r="A121" s="111" t="s">
        <v>42</v>
      </c>
      <c r="B121" s="187"/>
      <c r="C121" s="187"/>
      <c r="D121" s="187"/>
      <c r="E121" s="67"/>
      <c r="F121" s="187"/>
      <c r="G121" s="187"/>
      <c r="H121" s="187"/>
      <c r="I121" s="187"/>
      <c r="J121" s="68"/>
      <c r="K121" s="187"/>
      <c r="L121" s="187"/>
      <c r="M121" s="187"/>
      <c r="N121" s="187"/>
      <c r="O121" s="187"/>
      <c r="P121" s="187"/>
      <c r="Q121" s="187"/>
      <c r="R121" s="187"/>
      <c r="S121" s="187"/>
      <c r="T121" s="63"/>
      <c r="U121" s="6"/>
      <c r="V121" s="8"/>
      <c r="W121" s="69"/>
      <c r="X121" s="69"/>
      <c r="Y121" s="5"/>
      <c r="Z121" s="5"/>
    </row>
    <row r="122" spans="1:31" s="4" customFormat="1" ht="15" customHeight="1">
      <c r="A122" s="111" t="s">
        <v>175</v>
      </c>
      <c r="B122" s="187"/>
      <c r="C122" s="187"/>
      <c r="D122" s="187"/>
      <c r="E122" s="67"/>
      <c r="F122" s="187"/>
      <c r="G122" s="187"/>
      <c r="H122" s="187"/>
      <c r="I122" s="187"/>
      <c r="J122" s="68"/>
      <c r="K122" s="187"/>
      <c r="L122" s="65"/>
      <c r="M122" s="187"/>
      <c r="N122" s="187"/>
      <c r="O122" s="187"/>
      <c r="P122" s="187"/>
      <c r="Q122" s="14"/>
      <c r="R122" s="187"/>
      <c r="S122" s="187"/>
      <c r="T122" s="187"/>
      <c r="U122" s="6"/>
      <c r="V122" s="8"/>
      <c r="W122" s="69"/>
      <c r="X122" s="69"/>
      <c r="Y122" s="5"/>
      <c r="Z122" s="5"/>
    </row>
    <row r="123" spans="1:31" s="88" customFormat="1" ht="14.25" customHeight="1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6"/>
      <c r="V123" s="8"/>
      <c r="W123" s="89"/>
      <c r="X123" s="89"/>
      <c r="Y123" s="89"/>
      <c r="Z123" s="89"/>
    </row>
    <row r="124" spans="1:31" s="32" customFormat="1" ht="24" customHeight="1">
      <c r="A124" s="266" t="s">
        <v>16</v>
      </c>
      <c r="B124" s="266" t="s">
        <v>17</v>
      </c>
      <c r="C124" s="270" t="s">
        <v>0</v>
      </c>
      <c r="D124" s="270" t="s">
        <v>1</v>
      </c>
      <c r="E124" s="274" t="s">
        <v>35</v>
      </c>
      <c r="F124" s="268" t="s">
        <v>23</v>
      </c>
      <c r="G124" s="271"/>
      <c r="H124" s="271"/>
      <c r="I124" s="271"/>
      <c r="J124" s="271"/>
      <c r="K124" s="269"/>
      <c r="L124" s="243" t="s">
        <v>37</v>
      </c>
      <c r="M124" s="243" t="s">
        <v>4</v>
      </c>
      <c r="N124" s="270" t="s">
        <v>5</v>
      </c>
      <c r="O124" s="270"/>
      <c r="P124" s="270"/>
      <c r="Q124" s="243" t="s">
        <v>6</v>
      </c>
      <c r="R124" s="243" t="s">
        <v>7</v>
      </c>
      <c r="S124" s="243" t="s">
        <v>8</v>
      </c>
      <c r="T124" s="282" t="s">
        <v>9</v>
      </c>
      <c r="U124" s="6"/>
      <c r="V124" s="8"/>
      <c r="W124" s="33"/>
      <c r="X124" s="5"/>
      <c r="Y124" s="5"/>
      <c r="Z124" s="5"/>
      <c r="AA124" s="4"/>
      <c r="AB124" s="4"/>
      <c r="AC124" s="4"/>
      <c r="AD124" s="4"/>
      <c r="AE124" s="4"/>
    </row>
    <row r="125" spans="1:31" s="32" customFormat="1" ht="33.75" customHeight="1">
      <c r="A125" s="267"/>
      <c r="B125" s="267"/>
      <c r="C125" s="270"/>
      <c r="D125" s="270"/>
      <c r="E125" s="274"/>
      <c r="F125" s="268" t="s">
        <v>39</v>
      </c>
      <c r="G125" s="269"/>
      <c r="H125" s="268" t="s">
        <v>33</v>
      </c>
      <c r="I125" s="271"/>
      <c r="J125" s="272" t="s">
        <v>24</v>
      </c>
      <c r="K125" s="243" t="s">
        <v>3</v>
      </c>
      <c r="L125" s="244"/>
      <c r="M125" s="244"/>
      <c r="N125" s="280" t="s">
        <v>11</v>
      </c>
      <c r="O125" s="243" t="s">
        <v>12</v>
      </c>
      <c r="P125" s="243" t="s">
        <v>26</v>
      </c>
      <c r="Q125" s="244"/>
      <c r="R125" s="244"/>
      <c r="S125" s="244"/>
      <c r="T125" s="283"/>
      <c r="U125" s="87"/>
      <c r="V125" s="33"/>
      <c r="W125" s="33"/>
      <c r="X125" s="5"/>
      <c r="Y125" s="5"/>
      <c r="Z125" s="5"/>
      <c r="AA125" s="4"/>
      <c r="AB125" s="4"/>
      <c r="AC125" s="4"/>
      <c r="AD125" s="4"/>
      <c r="AE125" s="4"/>
    </row>
    <row r="126" spans="1:31" s="32" customFormat="1" ht="35.25" customHeight="1">
      <c r="A126" s="267"/>
      <c r="B126" s="267"/>
      <c r="C126" s="243"/>
      <c r="D126" s="243"/>
      <c r="E126" s="274"/>
      <c r="F126" s="185" t="s">
        <v>32</v>
      </c>
      <c r="G126" s="184" t="s">
        <v>15</v>
      </c>
      <c r="H126" s="185" t="s">
        <v>14</v>
      </c>
      <c r="I126" s="190" t="s">
        <v>15</v>
      </c>
      <c r="J126" s="273"/>
      <c r="K126" s="244"/>
      <c r="L126" s="245"/>
      <c r="M126" s="244"/>
      <c r="N126" s="281"/>
      <c r="O126" s="244"/>
      <c r="P126" s="244"/>
      <c r="Q126" s="244"/>
      <c r="R126" s="244"/>
      <c r="S126" s="244"/>
      <c r="T126" s="283"/>
      <c r="U126" s="87"/>
      <c r="V126" s="33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71" customFormat="1" ht="12.75" customHeight="1">
      <c r="A127" s="70">
        <v>1</v>
      </c>
      <c r="B127" s="70">
        <v>2</v>
      </c>
      <c r="C127" s="70">
        <v>3</v>
      </c>
      <c r="D127" s="70">
        <v>4</v>
      </c>
      <c r="E127" s="70">
        <v>5</v>
      </c>
      <c r="F127" s="70">
        <v>7</v>
      </c>
      <c r="G127" s="70">
        <v>8</v>
      </c>
      <c r="H127" s="70">
        <v>9</v>
      </c>
      <c r="I127" s="70">
        <v>10</v>
      </c>
      <c r="J127" s="70">
        <v>13</v>
      </c>
      <c r="K127" s="70">
        <v>14</v>
      </c>
      <c r="L127" s="70">
        <v>16</v>
      </c>
      <c r="M127" s="70">
        <v>20</v>
      </c>
      <c r="N127" s="70">
        <v>24</v>
      </c>
      <c r="O127" s="70">
        <v>25</v>
      </c>
      <c r="P127" s="70">
        <v>26</v>
      </c>
      <c r="Q127" s="70">
        <v>29</v>
      </c>
      <c r="R127" s="70">
        <v>30</v>
      </c>
      <c r="S127" s="70">
        <v>31</v>
      </c>
      <c r="T127" s="70">
        <v>32</v>
      </c>
      <c r="U127" s="87"/>
      <c r="V127" s="72"/>
      <c r="W127" s="72"/>
      <c r="X127" s="73"/>
      <c r="Y127" s="73"/>
      <c r="Z127" s="73"/>
      <c r="AA127" s="74"/>
      <c r="AB127" s="74"/>
      <c r="AC127" s="74"/>
      <c r="AD127" s="74"/>
      <c r="AE127" s="74"/>
    </row>
    <row r="128" spans="1:31" s="43" customFormat="1" ht="23.25" customHeight="1">
      <c r="A128" s="45">
        <v>1</v>
      </c>
      <c r="B128" s="113" t="s">
        <v>71</v>
      </c>
      <c r="C128" s="75" t="s">
        <v>129</v>
      </c>
      <c r="D128" s="95" t="s">
        <v>98</v>
      </c>
      <c r="E128" s="76">
        <v>3237000</v>
      </c>
      <c r="F128" s="81">
        <v>23</v>
      </c>
      <c r="G128" s="143">
        <v>2978040</v>
      </c>
      <c r="H128" s="81">
        <v>0</v>
      </c>
      <c r="I128" s="143">
        <v>0</v>
      </c>
      <c r="J128" s="82">
        <v>23</v>
      </c>
      <c r="K128" s="143">
        <v>2978040</v>
      </c>
      <c r="L128" s="141">
        <v>345000</v>
      </c>
      <c r="M128" s="48">
        <v>3323040</v>
      </c>
      <c r="N128" s="47">
        <v>258960</v>
      </c>
      <c r="O128" s="47">
        <v>48555</v>
      </c>
      <c r="P128" s="47">
        <v>32370</v>
      </c>
      <c r="Q128" s="46">
        <v>2983155</v>
      </c>
      <c r="R128" s="46">
        <v>0</v>
      </c>
      <c r="S128" s="54">
        <v>2983155</v>
      </c>
      <c r="T128" s="46"/>
      <c r="U128" s="87"/>
      <c r="V128" s="44"/>
      <c r="W128" s="33"/>
      <c r="X128" s="5"/>
      <c r="Y128" s="5"/>
      <c r="Z128" s="5"/>
      <c r="AA128" s="4"/>
      <c r="AB128" s="4"/>
      <c r="AC128" s="4"/>
      <c r="AD128" s="4"/>
      <c r="AE128" s="4"/>
    </row>
    <row r="129" spans="1:31" s="43" customFormat="1" ht="23.25" customHeight="1">
      <c r="A129" s="45">
        <v>2</v>
      </c>
      <c r="B129" s="113" t="s">
        <v>72</v>
      </c>
      <c r="C129" s="75" t="s">
        <v>130</v>
      </c>
      <c r="D129" s="95" t="s">
        <v>98</v>
      </c>
      <c r="E129" s="76">
        <v>2943000</v>
      </c>
      <c r="F129" s="81">
        <v>24</v>
      </c>
      <c r="G129" s="143">
        <v>2825280</v>
      </c>
      <c r="H129" s="81">
        <v>0</v>
      </c>
      <c r="I129" s="143">
        <v>0</v>
      </c>
      <c r="J129" s="82">
        <v>24</v>
      </c>
      <c r="K129" s="143">
        <v>2825280</v>
      </c>
      <c r="L129" s="141">
        <v>360000</v>
      </c>
      <c r="M129" s="48">
        <v>3185280</v>
      </c>
      <c r="N129" s="47">
        <v>235440</v>
      </c>
      <c r="O129" s="47">
        <v>44145</v>
      </c>
      <c r="P129" s="47">
        <v>29430</v>
      </c>
      <c r="Q129" s="46">
        <v>2876265</v>
      </c>
      <c r="R129" s="46">
        <v>0</v>
      </c>
      <c r="S129" s="54">
        <v>2876265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3.25" customHeight="1">
      <c r="A130" s="45">
        <v>3</v>
      </c>
      <c r="B130" s="113" t="s">
        <v>73</v>
      </c>
      <c r="C130" s="75" t="s">
        <v>131</v>
      </c>
      <c r="D130" s="95" t="s">
        <v>98</v>
      </c>
      <c r="E130" s="76">
        <v>2943000</v>
      </c>
      <c r="F130" s="81">
        <v>22</v>
      </c>
      <c r="G130" s="143">
        <v>2589840</v>
      </c>
      <c r="H130" s="81">
        <v>0</v>
      </c>
      <c r="I130" s="143">
        <v>0</v>
      </c>
      <c r="J130" s="82">
        <v>22</v>
      </c>
      <c r="K130" s="143">
        <v>2589840</v>
      </c>
      <c r="L130" s="141">
        <v>330000</v>
      </c>
      <c r="M130" s="48">
        <v>2919840</v>
      </c>
      <c r="N130" s="47">
        <v>235440</v>
      </c>
      <c r="O130" s="47">
        <v>44145</v>
      </c>
      <c r="P130" s="47">
        <v>29430</v>
      </c>
      <c r="Q130" s="46">
        <v>2610825</v>
      </c>
      <c r="R130" s="46">
        <v>0</v>
      </c>
      <c r="S130" s="54">
        <v>2610825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4</v>
      </c>
      <c r="B131" s="113" t="s">
        <v>74</v>
      </c>
      <c r="C131" s="75" t="s">
        <v>132</v>
      </c>
      <c r="D131" s="95" t="s">
        <v>98</v>
      </c>
      <c r="E131" s="76">
        <v>2943000</v>
      </c>
      <c r="F131" s="81">
        <v>23</v>
      </c>
      <c r="G131" s="143">
        <v>2707560</v>
      </c>
      <c r="H131" s="81">
        <v>0</v>
      </c>
      <c r="I131" s="143">
        <v>0</v>
      </c>
      <c r="J131" s="82">
        <v>23</v>
      </c>
      <c r="K131" s="143">
        <v>2707560</v>
      </c>
      <c r="L131" s="141">
        <v>345000</v>
      </c>
      <c r="M131" s="48">
        <v>3052560</v>
      </c>
      <c r="N131" s="47">
        <v>235440</v>
      </c>
      <c r="O131" s="47">
        <v>44145</v>
      </c>
      <c r="P131" s="47">
        <v>29430</v>
      </c>
      <c r="Q131" s="46">
        <v>2743545</v>
      </c>
      <c r="R131" s="46">
        <v>0</v>
      </c>
      <c r="S131" s="54">
        <v>2743545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5</v>
      </c>
      <c r="B132" s="113" t="s">
        <v>75</v>
      </c>
      <c r="C132" s="75" t="s">
        <v>133</v>
      </c>
      <c r="D132" s="95" t="s">
        <v>98</v>
      </c>
      <c r="E132" s="76">
        <v>2943000</v>
      </c>
      <c r="F132" s="81">
        <v>23</v>
      </c>
      <c r="G132" s="143">
        <v>2707560</v>
      </c>
      <c r="H132" s="81">
        <v>0</v>
      </c>
      <c r="I132" s="143">
        <v>0</v>
      </c>
      <c r="J132" s="82">
        <v>23</v>
      </c>
      <c r="K132" s="143">
        <v>2707560</v>
      </c>
      <c r="L132" s="141">
        <v>345000</v>
      </c>
      <c r="M132" s="48">
        <v>3052560</v>
      </c>
      <c r="N132" s="47">
        <v>235440</v>
      </c>
      <c r="O132" s="47">
        <v>44145</v>
      </c>
      <c r="P132" s="47">
        <v>29430</v>
      </c>
      <c r="Q132" s="46">
        <v>2743545</v>
      </c>
      <c r="R132" s="46">
        <v>0</v>
      </c>
      <c r="S132" s="54">
        <v>2743545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6</v>
      </c>
      <c r="B133" s="113" t="s">
        <v>76</v>
      </c>
      <c r="C133" s="75" t="s">
        <v>134</v>
      </c>
      <c r="D133" s="95" t="s">
        <v>98</v>
      </c>
      <c r="E133" s="76">
        <v>2943000</v>
      </c>
      <c r="F133" s="81">
        <v>24</v>
      </c>
      <c r="G133" s="143">
        <v>2825280</v>
      </c>
      <c r="H133" s="81">
        <v>0</v>
      </c>
      <c r="I133" s="143">
        <v>0</v>
      </c>
      <c r="J133" s="82">
        <v>24</v>
      </c>
      <c r="K133" s="143">
        <v>2825280</v>
      </c>
      <c r="L133" s="141">
        <v>360000</v>
      </c>
      <c r="M133" s="48">
        <v>3185280</v>
      </c>
      <c r="N133" s="47">
        <v>235440</v>
      </c>
      <c r="O133" s="47">
        <v>44145</v>
      </c>
      <c r="P133" s="47">
        <v>29430</v>
      </c>
      <c r="Q133" s="46">
        <v>2876265</v>
      </c>
      <c r="R133" s="46">
        <v>0</v>
      </c>
      <c r="S133" s="54">
        <v>2876265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7</v>
      </c>
      <c r="B134" s="113" t="s">
        <v>77</v>
      </c>
      <c r="C134" s="75" t="s">
        <v>135</v>
      </c>
      <c r="D134" s="95" t="s">
        <v>98</v>
      </c>
      <c r="E134" s="76">
        <v>2943000</v>
      </c>
      <c r="F134" s="81">
        <v>20</v>
      </c>
      <c r="G134" s="143">
        <v>2354400</v>
      </c>
      <c r="H134" s="81">
        <v>0</v>
      </c>
      <c r="I134" s="143">
        <v>0</v>
      </c>
      <c r="J134" s="82">
        <v>20</v>
      </c>
      <c r="K134" s="143">
        <v>2354400</v>
      </c>
      <c r="L134" s="141">
        <v>300000</v>
      </c>
      <c r="M134" s="48">
        <v>2654400</v>
      </c>
      <c r="N134" s="47">
        <v>235440</v>
      </c>
      <c r="O134" s="47">
        <v>44145</v>
      </c>
      <c r="P134" s="47">
        <v>29430</v>
      </c>
      <c r="Q134" s="46">
        <v>2345385</v>
      </c>
      <c r="R134" s="46">
        <v>0</v>
      </c>
      <c r="S134" s="54">
        <v>2345385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8</v>
      </c>
      <c r="B135" s="113" t="s">
        <v>78</v>
      </c>
      <c r="C135" s="75" t="s">
        <v>136</v>
      </c>
      <c r="D135" s="95" t="s">
        <v>98</v>
      </c>
      <c r="E135" s="76">
        <v>2943000</v>
      </c>
      <c r="F135" s="81">
        <v>24</v>
      </c>
      <c r="G135" s="143">
        <v>2825280</v>
      </c>
      <c r="H135" s="81">
        <v>0</v>
      </c>
      <c r="I135" s="143">
        <v>0</v>
      </c>
      <c r="J135" s="82">
        <v>24</v>
      </c>
      <c r="K135" s="143">
        <v>2825280</v>
      </c>
      <c r="L135" s="141">
        <v>360000</v>
      </c>
      <c r="M135" s="48">
        <v>3185280</v>
      </c>
      <c r="N135" s="47">
        <v>235440</v>
      </c>
      <c r="O135" s="47">
        <v>44145</v>
      </c>
      <c r="P135" s="47">
        <v>29430</v>
      </c>
      <c r="Q135" s="46">
        <v>2876265</v>
      </c>
      <c r="R135" s="46">
        <v>0</v>
      </c>
      <c r="S135" s="54">
        <v>2876265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9</v>
      </c>
      <c r="B136" s="113" t="s">
        <v>79</v>
      </c>
      <c r="C136" s="75" t="s">
        <v>137</v>
      </c>
      <c r="D136" s="95" t="s">
        <v>98</v>
      </c>
      <c r="E136" s="76">
        <v>2943000</v>
      </c>
      <c r="F136" s="81">
        <v>23</v>
      </c>
      <c r="G136" s="143">
        <v>2707560</v>
      </c>
      <c r="H136" s="81">
        <v>0</v>
      </c>
      <c r="I136" s="143">
        <v>0</v>
      </c>
      <c r="J136" s="82">
        <v>23</v>
      </c>
      <c r="K136" s="143">
        <v>2707560</v>
      </c>
      <c r="L136" s="141">
        <v>345000</v>
      </c>
      <c r="M136" s="48">
        <v>3052560</v>
      </c>
      <c r="N136" s="47">
        <v>235440</v>
      </c>
      <c r="O136" s="47">
        <v>44145</v>
      </c>
      <c r="P136" s="47">
        <v>29430</v>
      </c>
      <c r="Q136" s="46">
        <v>2743545</v>
      </c>
      <c r="R136" s="46">
        <v>0</v>
      </c>
      <c r="S136" s="54">
        <v>2743545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10</v>
      </c>
      <c r="B137" s="113" t="s">
        <v>80</v>
      </c>
      <c r="C137" s="75" t="s">
        <v>138</v>
      </c>
      <c r="D137" s="95" t="s">
        <v>98</v>
      </c>
      <c r="E137" s="76">
        <v>2943000</v>
      </c>
      <c r="F137" s="81">
        <v>21</v>
      </c>
      <c r="G137" s="143">
        <v>2472120</v>
      </c>
      <c r="H137" s="81">
        <v>0</v>
      </c>
      <c r="I137" s="143">
        <v>0</v>
      </c>
      <c r="J137" s="82">
        <v>21</v>
      </c>
      <c r="K137" s="143">
        <v>2472120</v>
      </c>
      <c r="L137" s="141">
        <v>315000</v>
      </c>
      <c r="M137" s="48">
        <v>2787120</v>
      </c>
      <c r="N137" s="47">
        <v>235440</v>
      </c>
      <c r="O137" s="47">
        <v>44145</v>
      </c>
      <c r="P137" s="47">
        <v>29430</v>
      </c>
      <c r="Q137" s="46">
        <v>2478105</v>
      </c>
      <c r="R137" s="46">
        <v>0</v>
      </c>
      <c r="S137" s="54">
        <v>2478105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11</v>
      </c>
      <c r="B138" s="113" t="s">
        <v>81</v>
      </c>
      <c r="C138" s="75" t="s">
        <v>139</v>
      </c>
      <c r="D138" s="95" t="s">
        <v>98</v>
      </c>
      <c r="E138" s="76">
        <v>2943000</v>
      </c>
      <c r="F138" s="81">
        <v>23</v>
      </c>
      <c r="G138" s="143">
        <v>2707560</v>
      </c>
      <c r="H138" s="81">
        <v>0</v>
      </c>
      <c r="I138" s="143">
        <v>0</v>
      </c>
      <c r="J138" s="82">
        <v>23</v>
      </c>
      <c r="K138" s="143">
        <v>2707560</v>
      </c>
      <c r="L138" s="141">
        <v>345000</v>
      </c>
      <c r="M138" s="48">
        <v>3052560</v>
      </c>
      <c r="N138" s="47">
        <v>235440</v>
      </c>
      <c r="O138" s="47">
        <v>44145</v>
      </c>
      <c r="P138" s="47">
        <v>29430</v>
      </c>
      <c r="Q138" s="46">
        <v>2743545</v>
      </c>
      <c r="R138" s="46">
        <v>0</v>
      </c>
      <c r="S138" s="54">
        <v>2743545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12</v>
      </c>
      <c r="B139" s="113" t="s">
        <v>83</v>
      </c>
      <c r="C139" s="75" t="s">
        <v>141</v>
      </c>
      <c r="D139" s="95" t="s">
        <v>98</v>
      </c>
      <c r="E139" s="76">
        <v>2943000</v>
      </c>
      <c r="F139" s="81">
        <v>24</v>
      </c>
      <c r="G139" s="143">
        <v>2825280</v>
      </c>
      <c r="H139" s="81">
        <v>0</v>
      </c>
      <c r="I139" s="143">
        <v>0</v>
      </c>
      <c r="J139" s="82">
        <v>24</v>
      </c>
      <c r="K139" s="143">
        <v>2825280</v>
      </c>
      <c r="L139" s="141">
        <v>360000</v>
      </c>
      <c r="M139" s="48">
        <v>3185280</v>
      </c>
      <c r="N139" s="47">
        <v>235440</v>
      </c>
      <c r="O139" s="47">
        <v>44145</v>
      </c>
      <c r="P139" s="47">
        <v>29430</v>
      </c>
      <c r="Q139" s="46">
        <v>2876265</v>
      </c>
      <c r="R139" s="46">
        <v>0</v>
      </c>
      <c r="S139" s="54">
        <v>2876265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13</v>
      </c>
      <c r="B140" s="113" t="s">
        <v>84</v>
      </c>
      <c r="C140" s="75" t="s">
        <v>142</v>
      </c>
      <c r="D140" s="95" t="s">
        <v>98</v>
      </c>
      <c r="E140" s="76">
        <v>2943000</v>
      </c>
      <c r="F140" s="81">
        <v>22</v>
      </c>
      <c r="G140" s="143">
        <v>2589840</v>
      </c>
      <c r="H140" s="81">
        <v>0</v>
      </c>
      <c r="I140" s="143">
        <v>0</v>
      </c>
      <c r="J140" s="82">
        <v>22</v>
      </c>
      <c r="K140" s="143">
        <v>2589840</v>
      </c>
      <c r="L140" s="141">
        <v>330000</v>
      </c>
      <c r="M140" s="48">
        <v>2919840</v>
      </c>
      <c r="N140" s="47">
        <v>235440</v>
      </c>
      <c r="O140" s="47">
        <v>44145</v>
      </c>
      <c r="P140" s="47">
        <v>29430</v>
      </c>
      <c r="Q140" s="46">
        <v>2610825</v>
      </c>
      <c r="R140" s="46">
        <v>0</v>
      </c>
      <c r="S140" s="54">
        <v>2610825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14</v>
      </c>
      <c r="B141" s="113" t="s">
        <v>85</v>
      </c>
      <c r="C141" s="75" t="s">
        <v>143</v>
      </c>
      <c r="D141" s="95" t="s">
        <v>98</v>
      </c>
      <c r="E141" s="76">
        <v>2943000</v>
      </c>
      <c r="F141" s="81">
        <v>24</v>
      </c>
      <c r="G141" s="143">
        <v>2825280</v>
      </c>
      <c r="H141" s="81">
        <v>0</v>
      </c>
      <c r="I141" s="143">
        <v>0</v>
      </c>
      <c r="J141" s="82">
        <v>24</v>
      </c>
      <c r="K141" s="143">
        <v>2825280</v>
      </c>
      <c r="L141" s="141">
        <v>360000</v>
      </c>
      <c r="M141" s="48">
        <v>3185280</v>
      </c>
      <c r="N141" s="47">
        <v>235440</v>
      </c>
      <c r="O141" s="47">
        <v>44145</v>
      </c>
      <c r="P141" s="47">
        <v>29430</v>
      </c>
      <c r="Q141" s="46">
        <v>2876265</v>
      </c>
      <c r="R141" s="46">
        <v>0</v>
      </c>
      <c r="S141" s="54">
        <v>2876265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15</v>
      </c>
      <c r="B142" s="113" t="s">
        <v>86</v>
      </c>
      <c r="C142" s="75" t="s">
        <v>144</v>
      </c>
      <c r="D142" s="95" t="s">
        <v>98</v>
      </c>
      <c r="E142" s="76">
        <v>2943000</v>
      </c>
      <c r="F142" s="81">
        <v>23</v>
      </c>
      <c r="G142" s="143">
        <v>2707560</v>
      </c>
      <c r="H142" s="81">
        <v>0</v>
      </c>
      <c r="I142" s="143">
        <v>0</v>
      </c>
      <c r="J142" s="82">
        <v>23</v>
      </c>
      <c r="K142" s="143">
        <v>2707560</v>
      </c>
      <c r="L142" s="141">
        <v>345000</v>
      </c>
      <c r="M142" s="48">
        <v>3052560</v>
      </c>
      <c r="N142" s="47">
        <v>235440</v>
      </c>
      <c r="O142" s="47">
        <v>44145</v>
      </c>
      <c r="P142" s="47">
        <v>29430</v>
      </c>
      <c r="Q142" s="46">
        <v>2743545</v>
      </c>
      <c r="R142" s="46">
        <v>0</v>
      </c>
      <c r="S142" s="54">
        <v>2743545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16</v>
      </c>
      <c r="B143" s="113" t="s">
        <v>87</v>
      </c>
      <c r="C143" s="75" t="s">
        <v>145</v>
      </c>
      <c r="D143" s="95" t="s">
        <v>98</v>
      </c>
      <c r="E143" s="76">
        <v>2943000</v>
      </c>
      <c r="F143" s="81">
        <v>24</v>
      </c>
      <c r="G143" s="143">
        <v>2825280</v>
      </c>
      <c r="H143" s="81">
        <v>0</v>
      </c>
      <c r="I143" s="143">
        <v>0</v>
      </c>
      <c r="J143" s="82">
        <v>24</v>
      </c>
      <c r="K143" s="143">
        <v>2825280</v>
      </c>
      <c r="L143" s="141">
        <v>360000</v>
      </c>
      <c r="M143" s="48">
        <v>3185280</v>
      </c>
      <c r="N143" s="47">
        <v>235440</v>
      </c>
      <c r="O143" s="47">
        <v>44145</v>
      </c>
      <c r="P143" s="47">
        <v>29430</v>
      </c>
      <c r="Q143" s="46">
        <v>2876265</v>
      </c>
      <c r="R143" s="46">
        <v>0</v>
      </c>
      <c r="S143" s="54">
        <v>2876265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17</v>
      </c>
      <c r="B144" s="113" t="s">
        <v>88</v>
      </c>
      <c r="C144" s="75" t="s">
        <v>146</v>
      </c>
      <c r="D144" s="95" t="s">
        <v>98</v>
      </c>
      <c r="E144" s="76">
        <v>2943000</v>
      </c>
      <c r="F144" s="81">
        <v>22</v>
      </c>
      <c r="G144" s="143">
        <v>2589840</v>
      </c>
      <c r="H144" s="81">
        <v>0</v>
      </c>
      <c r="I144" s="143">
        <v>0</v>
      </c>
      <c r="J144" s="82">
        <v>22</v>
      </c>
      <c r="K144" s="143">
        <v>2589840</v>
      </c>
      <c r="L144" s="141">
        <v>330000</v>
      </c>
      <c r="M144" s="48">
        <v>2919840</v>
      </c>
      <c r="N144" s="47">
        <v>235440</v>
      </c>
      <c r="O144" s="47">
        <v>44145</v>
      </c>
      <c r="P144" s="47">
        <v>29430</v>
      </c>
      <c r="Q144" s="46">
        <v>2610825</v>
      </c>
      <c r="R144" s="46">
        <v>0</v>
      </c>
      <c r="S144" s="54">
        <v>2610825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18</v>
      </c>
      <c r="B145" s="113" t="s">
        <v>89</v>
      </c>
      <c r="C145" s="75" t="s">
        <v>151</v>
      </c>
      <c r="D145" s="95" t="s">
        <v>98</v>
      </c>
      <c r="E145" s="76">
        <v>2943000</v>
      </c>
      <c r="F145" s="81">
        <v>24</v>
      </c>
      <c r="G145" s="143">
        <v>2825280</v>
      </c>
      <c r="H145" s="81">
        <v>0</v>
      </c>
      <c r="I145" s="143">
        <v>0</v>
      </c>
      <c r="J145" s="82">
        <v>24</v>
      </c>
      <c r="K145" s="143">
        <v>2825280</v>
      </c>
      <c r="L145" s="141">
        <v>360000</v>
      </c>
      <c r="M145" s="48">
        <v>3185280</v>
      </c>
      <c r="N145" s="47">
        <v>235440</v>
      </c>
      <c r="O145" s="47">
        <v>44145</v>
      </c>
      <c r="P145" s="47">
        <v>29430</v>
      </c>
      <c r="Q145" s="46">
        <v>2876265</v>
      </c>
      <c r="R145" s="46">
        <v>0</v>
      </c>
      <c r="S145" s="54">
        <v>2876265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19</v>
      </c>
      <c r="B146" s="113" t="s">
        <v>91</v>
      </c>
      <c r="C146" s="75" t="s">
        <v>154</v>
      </c>
      <c r="D146" s="95" t="s">
        <v>98</v>
      </c>
      <c r="E146" s="76">
        <v>2943000</v>
      </c>
      <c r="F146" s="81">
        <v>23</v>
      </c>
      <c r="G146" s="143">
        <v>2707560</v>
      </c>
      <c r="H146" s="81">
        <v>0</v>
      </c>
      <c r="I146" s="143">
        <v>0</v>
      </c>
      <c r="J146" s="82">
        <v>23</v>
      </c>
      <c r="K146" s="143">
        <v>2707560</v>
      </c>
      <c r="L146" s="141">
        <v>345000</v>
      </c>
      <c r="M146" s="48">
        <v>3052560</v>
      </c>
      <c r="N146" s="47">
        <v>235440</v>
      </c>
      <c r="O146" s="47">
        <v>44145</v>
      </c>
      <c r="P146" s="47">
        <v>29430</v>
      </c>
      <c r="Q146" s="46">
        <v>2743545</v>
      </c>
      <c r="R146" s="46">
        <v>0</v>
      </c>
      <c r="S146" s="54">
        <v>2743545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20</v>
      </c>
      <c r="B147" s="113" t="s">
        <v>92</v>
      </c>
      <c r="C147" s="75" t="s">
        <v>155</v>
      </c>
      <c r="D147" s="95" t="s">
        <v>98</v>
      </c>
      <c r="E147" s="76">
        <v>2943000</v>
      </c>
      <c r="F147" s="81">
        <v>23</v>
      </c>
      <c r="G147" s="143">
        <v>2707560</v>
      </c>
      <c r="H147" s="81">
        <v>0</v>
      </c>
      <c r="I147" s="143">
        <v>0</v>
      </c>
      <c r="J147" s="82">
        <v>23</v>
      </c>
      <c r="K147" s="143">
        <v>2707560</v>
      </c>
      <c r="L147" s="141">
        <v>345000</v>
      </c>
      <c r="M147" s="48">
        <v>3052560</v>
      </c>
      <c r="N147" s="47">
        <v>235440</v>
      </c>
      <c r="O147" s="47">
        <v>44145</v>
      </c>
      <c r="P147" s="47">
        <v>29430</v>
      </c>
      <c r="Q147" s="46">
        <v>2743545</v>
      </c>
      <c r="R147" s="46">
        <v>0</v>
      </c>
      <c r="S147" s="54">
        <v>2743545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21</v>
      </c>
      <c r="B148" s="113" t="s">
        <v>94</v>
      </c>
      <c r="C148" s="75" t="s">
        <v>157</v>
      </c>
      <c r="D148" s="95" t="s">
        <v>98</v>
      </c>
      <c r="E148" s="76">
        <v>2943000</v>
      </c>
      <c r="F148" s="81">
        <v>21</v>
      </c>
      <c r="G148" s="143">
        <v>2472120</v>
      </c>
      <c r="H148" s="81">
        <v>0</v>
      </c>
      <c r="I148" s="143">
        <v>0</v>
      </c>
      <c r="J148" s="82">
        <v>21</v>
      </c>
      <c r="K148" s="143">
        <v>2472120</v>
      </c>
      <c r="L148" s="141">
        <v>315000</v>
      </c>
      <c r="M148" s="48">
        <v>2787120</v>
      </c>
      <c r="N148" s="47">
        <v>235440</v>
      </c>
      <c r="O148" s="47">
        <v>44145</v>
      </c>
      <c r="P148" s="47">
        <v>29430</v>
      </c>
      <c r="Q148" s="46">
        <v>2478105</v>
      </c>
      <c r="R148" s="46">
        <v>0</v>
      </c>
      <c r="S148" s="54">
        <v>2478105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22</v>
      </c>
      <c r="B149" s="113" t="s">
        <v>95</v>
      </c>
      <c r="C149" s="75" t="s">
        <v>158</v>
      </c>
      <c r="D149" s="95" t="s">
        <v>98</v>
      </c>
      <c r="E149" s="76">
        <v>2943000</v>
      </c>
      <c r="F149" s="81">
        <v>23</v>
      </c>
      <c r="G149" s="143">
        <v>2707560</v>
      </c>
      <c r="H149" s="81">
        <v>0</v>
      </c>
      <c r="I149" s="143">
        <v>0</v>
      </c>
      <c r="J149" s="82">
        <v>23</v>
      </c>
      <c r="K149" s="143">
        <v>2707560</v>
      </c>
      <c r="L149" s="141">
        <v>345000</v>
      </c>
      <c r="M149" s="48">
        <v>3052560</v>
      </c>
      <c r="N149" s="47">
        <v>235440</v>
      </c>
      <c r="O149" s="47">
        <v>44145</v>
      </c>
      <c r="P149" s="47">
        <v>29430</v>
      </c>
      <c r="Q149" s="46">
        <v>2743545</v>
      </c>
      <c r="R149" s="46">
        <v>0</v>
      </c>
      <c r="S149" s="54">
        <v>2743545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23</v>
      </c>
      <c r="B150" s="113" t="s">
        <v>96</v>
      </c>
      <c r="C150" s="75" t="s">
        <v>165</v>
      </c>
      <c r="D150" s="95" t="s">
        <v>98</v>
      </c>
      <c r="E150" s="76">
        <v>2943000</v>
      </c>
      <c r="F150" s="81">
        <v>24</v>
      </c>
      <c r="G150" s="143">
        <v>2825280</v>
      </c>
      <c r="H150" s="81">
        <v>0</v>
      </c>
      <c r="I150" s="143">
        <v>0</v>
      </c>
      <c r="J150" s="82">
        <v>24</v>
      </c>
      <c r="K150" s="143">
        <v>2825280</v>
      </c>
      <c r="L150" s="141">
        <v>360000</v>
      </c>
      <c r="M150" s="48">
        <v>3185280</v>
      </c>
      <c r="N150" s="47">
        <v>235440</v>
      </c>
      <c r="O150" s="47">
        <v>44145</v>
      </c>
      <c r="P150" s="47">
        <v>29430</v>
      </c>
      <c r="Q150" s="46">
        <v>2876265</v>
      </c>
      <c r="R150" s="46">
        <v>0</v>
      </c>
      <c r="S150" s="54">
        <v>2876265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24</v>
      </c>
      <c r="B151" s="113" t="s">
        <v>97</v>
      </c>
      <c r="C151" s="75" t="s">
        <v>169</v>
      </c>
      <c r="D151" s="95" t="s">
        <v>98</v>
      </c>
      <c r="E151" s="76">
        <v>2943000</v>
      </c>
      <c r="F151" s="81">
        <v>22</v>
      </c>
      <c r="G151" s="143">
        <v>2589840</v>
      </c>
      <c r="H151" s="81">
        <v>0</v>
      </c>
      <c r="I151" s="143">
        <v>0</v>
      </c>
      <c r="J151" s="82">
        <v>22</v>
      </c>
      <c r="K151" s="143">
        <v>2589840</v>
      </c>
      <c r="L151" s="141">
        <v>330000</v>
      </c>
      <c r="M151" s="48">
        <v>2919840</v>
      </c>
      <c r="N151" s="47">
        <v>235440</v>
      </c>
      <c r="O151" s="47">
        <v>44145</v>
      </c>
      <c r="P151" s="47">
        <v>29430</v>
      </c>
      <c r="Q151" s="46">
        <v>2610825</v>
      </c>
      <c r="R151" s="46">
        <v>0</v>
      </c>
      <c r="S151" s="54">
        <v>2610825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25</v>
      </c>
      <c r="B152" s="113" t="s">
        <v>100</v>
      </c>
      <c r="C152" s="75" t="s">
        <v>111</v>
      </c>
      <c r="D152" s="95" t="s">
        <v>98</v>
      </c>
      <c r="E152" s="76">
        <v>3237000</v>
      </c>
      <c r="F152" s="81">
        <v>22</v>
      </c>
      <c r="G152" s="143">
        <v>2848560</v>
      </c>
      <c r="H152" s="81">
        <v>0</v>
      </c>
      <c r="I152" s="143">
        <v>0</v>
      </c>
      <c r="J152" s="82">
        <v>22</v>
      </c>
      <c r="K152" s="143">
        <v>2848560</v>
      </c>
      <c r="L152" s="141">
        <v>330000</v>
      </c>
      <c r="M152" s="48">
        <v>3178560</v>
      </c>
      <c r="N152" s="47">
        <v>258960</v>
      </c>
      <c r="O152" s="47">
        <v>48555</v>
      </c>
      <c r="P152" s="47">
        <v>32370</v>
      </c>
      <c r="Q152" s="46">
        <v>2838675</v>
      </c>
      <c r="R152" s="46">
        <v>0</v>
      </c>
      <c r="S152" s="54">
        <v>2838675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26</v>
      </c>
      <c r="B153" s="113" t="s">
        <v>101</v>
      </c>
      <c r="C153" s="75" t="s">
        <v>112</v>
      </c>
      <c r="D153" s="95" t="s">
        <v>98</v>
      </c>
      <c r="E153" s="76">
        <v>2943000</v>
      </c>
      <c r="F153" s="81">
        <v>24</v>
      </c>
      <c r="G153" s="143">
        <v>2825280</v>
      </c>
      <c r="H153" s="81">
        <v>0</v>
      </c>
      <c r="I153" s="143">
        <v>0</v>
      </c>
      <c r="J153" s="82">
        <v>24</v>
      </c>
      <c r="K153" s="143">
        <v>2825280</v>
      </c>
      <c r="L153" s="141">
        <v>360000</v>
      </c>
      <c r="M153" s="48">
        <v>3185280</v>
      </c>
      <c r="N153" s="47">
        <v>235440</v>
      </c>
      <c r="O153" s="47">
        <v>44145</v>
      </c>
      <c r="P153" s="47">
        <v>29430</v>
      </c>
      <c r="Q153" s="46">
        <v>2876265</v>
      </c>
      <c r="R153" s="46">
        <v>0</v>
      </c>
      <c r="S153" s="54">
        <v>2876265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27</v>
      </c>
      <c r="B154" s="113" t="s">
        <v>102</v>
      </c>
      <c r="C154" s="75" t="s">
        <v>113</v>
      </c>
      <c r="D154" s="95" t="s">
        <v>98</v>
      </c>
      <c r="E154" s="76">
        <v>2943000</v>
      </c>
      <c r="F154" s="81">
        <v>22</v>
      </c>
      <c r="G154" s="143">
        <v>2589840</v>
      </c>
      <c r="H154" s="81">
        <v>0</v>
      </c>
      <c r="I154" s="143">
        <v>0</v>
      </c>
      <c r="J154" s="82">
        <v>22</v>
      </c>
      <c r="K154" s="143">
        <v>2589840</v>
      </c>
      <c r="L154" s="141">
        <v>330000</v>
      </c>
      <c r="M154" s="48">
        <v>2919840</v>
      </c>
      <c r="N154" s="47">
        <v>235440</v>
      </c>
      <c r="O154" s="47">
        <v>44145</v>
      </c>
      <c r="P154" s="47">
        <v>29430</v>
      </c>
      <c r="Q154" s="46">
        <v>2610825</v>
      </c>
      <c r="R154" s="46">
        <v>0</v>
      </c>
      <c r="S154" s="54">
        <v>2610825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28</v>
      </c>
      <c r="B155" s="113" t="s">
        <v>103</v>
      </c>
      <c r="C155" s="75" t="s">
        <v>168</v>
      </c>
      <c r="D155" s="95" t="s">
        <v>98</v>
      </c>
      <c r="E155" s="76">
        <v>2943000</v>
      </c>
      <c r="F155" s="81">
        <v>22</v>
      </c>
      <c r="G155" s="143">
        <v>2589840</v>
      </c>
      <c r="H155" s="81">
        <v>0</v>
      </c>
      <c r="I155" s="143">
        <v>0</v>
      </c>
      <c r="J155" s="82">
        <v>22</v>
      </c>
      <c r="K155" s="143">
        <v>2589840</v>
      </c>
      <c r="L155" s="141">
        <v>330000</v>
      </c>
      <c r="M155" s="48">
        <v>2919840</v>
      </c>
      <c r="N155" s="47">
        <v>235440</v>
      </c>
      <c r="O155" s="47">
        <v>44145</v>
      </c>
      <c r="P155" s="47">
        <v>29430</v>
      </c>
      <c r="Q155" s="46">
        <v>2610825</v>
      </c>
      <c r="R155" s="46">
        <v>0</v>
      </c>
      <c r="S155" s="54">
        <v>2610825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29</v>
      </c>
      <c r="B156" s="113" t="s">
        <v>105</v>
      </c>
      <c r="C156" s="75" t="s">
        <v>115</v>
      </c>
      <c r="D156" s="95" t="s">
        <v>98</v>
      </c>
      <c r="E156" s="76">
        <v>2943000</v>
      </c>
      <c r="F156" s="81">
        <v>23</v>
      </c>
      <c r="G156" s="143">
        <v>2707560</v>
      </c>
      <c r="H156" s="81">
        <v>0</v>
      </c>
      <c r="I156" s="143">
        <v>0</v>
      </c>
      <c r="J156" s="82">
        <v>23</v>
      </c>
      <c r="K156" s="143">
        <v>2707560</v>
      </c>
      <c r="L156" s="141">
        <v>345000</v>
      </c>
      <c r="M156" s="48">
        <v>3052560</v>
      </c>
      <c r="N156" s="47">
        <v>235440</v>
      </c>
      <c r="O156" s="47">
        <v>44145</v>
      </c>
      <c r="P156" s="47">
        <v>29430</v>
      </c>
      <c r="Q156" s="46">
        <v>2743545</v>
      </c>
      <c r="R156" s="46">
        <v>0</v>
      </c>
      <c r="S156" s="54">
        <v>2743545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30</v>
      </c>
      <c r="B157" s="113" t="s">
        <v>106</v>
      </c>
      <c r="C157" s="75" t="s">
        <v>152</v>
      </c>
      <c r="D157" s="95" t="s">
        <v>98</v>
      </c>
      <c r="E157" s="76">
        <v>2943000</v>
      </c>
      <c r="F157" s="81">
        <v>22</v>
      </c>
      <c r="G157" s="143">
        <v>2589840</v>
      </c>
      <c r="H157" s="81">
        <v>0</v>
      </c>
      <c r="I157" s="143">
        <v>0</v>
      </c>
      <c r="J157" s="82">
        <v>22</v>
      </c>
      <c r="K157" s="143">
        <v>2589840</v>
      </c>
      <c r="L157" s="141">
        <v>330000</v>
      </c>
      <c r="M157" s="48">
        <v>2919840</v>
      </c>
      <c r="N157" s="47">
        <v>235440</v>
      </c>
      <c r="O157" s="47">
        <v>44145</v>
      </c>
      <c r="P157" s="47">
        <v>29430</v>
      </c>
      <c r="Q157" s="46">
        <v>2610825</v>
      </c>
      <c r="R157" s="46">
        <v>0</v>
      </c>
      <c r="S157" s="54">
        <v>2610825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31</v>
      </c>
      <c r="B158" s="113" t="s">
        <v>107</v>
      </c>
      <c r="C158" s="75" t="s">
        <v>159</v>
      </c>
      <c r="D158" s="95" t="s">
        <v>98</v>
      </c>
      <c r="E158" s="76">
        <v>2943000</v>
      </c>
      <c r="F158" s="81">
        <v>23</v>
      </c>
      <c r="G158" s="143">
        <v>2707560</v>
      </c>
      <c r="H158" s="81">
        <v>0</v>
      </c>
      <c r="I158" s="143">
        <v>0</v>
      </c>
      <c r="J158" s="82">
        <v>23</v>
      </c>
      <c r="K158" s="143">
        <v>2707560</v>
      </c>
      <c r="L158" s="141">
        <v>345000</v>
      </c>
      <c r="M158" s="48">
        <v>3052560</v>
      </c>
      <c r="N158" s="47">
        <v>235440</v>
      </c>
      <c r="O158" s="47">
        <v>44145</v>
      </c>
      <c r="P158" s="47">
        <v>29430</v>
      </c>
      <c r="Q158" s="46">
        <v>2743545</v>
      </c>
      <c r="R158" s="46">
        <v>0</v>
      </c>
      <c r="S158" s="54">
        <v>2743545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32</v>
      </c>
      <c r="B159" s="113" t="s">
        <v>108</v>
      </c>
      <c r="C159" s="75" t="s">
        <v>160</v>
      </c>
      <c r="D159" s="95" t="s">
        <v>98</v>
      </c>
      <c r="E159" s="76">
        <v>2943000</v>
      </c>
      <c r="F159" s="81">
        <v>22</v>
      </c>
      <c r="G159" s="143">
        <v>2589840</v>
      </c>
      <c r="H159" s="81">
        <v>0</v>
      </c>
      <c r="I159" s="143">
        <v>0</v>
      </c>
      <c r="J159" s="82">
        <v>22</v>
      </c>
      <c r="K159" s="143">
        <v>2589840</v>
      </c>
      <c r="L159" s="141">
        <v>330000</v>
      </c>
      <c r="M159" s="48">
        <v>2919840</v>
      </c>
      <c r="N159" s="47">
        <v>235440</v>
      </c>
      <c r="O159" s="47">
        <v>44145</v>
      </c>
      <c r="P159" s="47">
        <v>29430</v>
      </c>
      <c r="Q159" s="46">
        <v>2610825</v>
      </c>
      <c r="R159" s="46">
        <v>0</v>
      </c>
      <c r="S159" s="54">
        <v>2610825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3.25" customHeight="1">
      <c r="A160" s="45">
        <v>33</v>
      </c>
      <c r="B160" s="113" t="s">
        <v>109</v>
      </c>
      <c r="C160" s="75" t="s">
        <v>161</v>
      </c>
      <c r="D160" s="95" t="s">
        <v>98</v>
      </c>
      <c r="E160" s="76">
        <v>2943000</v>
      </c>
      <c r="F160" s="81">
        <v>23</v>
      </c>
      <c r="G160" s="143">
        <v>2707560</v>
      </c>
      <c r="H160" s="81">
        <v>0</v>
      </c>
      <c r="I160" s="143">
        <v>0</v>
      </c>
      <c r="J160" s="82">
        <v>23</v>
      </c>
      <c r="K160" s="143">
        <v>2707560</v>
      </c>
      <c r="L160" s="141">
        <v>345000</v>
      </c>
      <c r="M160" s="48">
        <v>3052560</v>
      </c>
      <c r="N160" s="47">
        <v>235440</v>
      </c>
      <c r="O160" s="47">
        <v>44145</v>
      </c>
      <c r="P160" s="47">
        <v>29430</v>
      </c>
      <c r="Q160" s="46">
        <v>2743545</v>
      </c>
      <c r="R160" s="46">
        <v>0</v>
      </c>
      <c r="S160" s="54">
        <v>2743545</v>
      </c>
      <c r="T160" s="46"/>
      <c r="U160" s="87"/>
      <c r="V160" s="44"/>
      <c r="W160" s="33"/>
      <c r="X160" s="5"/>
      <c r="Y160" s="5"/>
      <c r="Z160" s="5"/>
      <c r="AA160" s="4"/>
      <c r="AB160" s="4"/>
      <c r="AC160" s="4"/>
      <c r="AD160" s="4"/>
      <c r="AE160" s="4"/>
    </row>
    <row r="161" spans="1:31" s="43" customFormat="1" ht="23.25" customHeight="1">
      <c r="A161" s="45">
        <v>34</v>
      </c>
      <c r="B161" s="113" t="s">
        <v>110</v>
      </c>
      <c r="C161" s="75" t="s">
        <v>162</v>
      </c>
      <c r="D161" s="95" t="s">
        <v>98</v>
      </c>
      <c r="E161" s="76">
        <v>2943000</v>
      </c>
      <c r="F161" s="81">
        <v>21</v>
      </c>
      <c r="G161" s="143">
        <v>2472120</v>
      </c>
      <c r="H161" s="81">
        <v>0</v>
      </c>
      <c r="I161" s="143">
        <v>0</v>
      </c>
      <c r="J161" s="82">
        <v>21</v>
      </c>
      <c r="K161" s="143">
        <v>2472120</v>
      </c>
      <c r="L161" s="141">
        <v>315000</v>
      </c>
      <c r="M161" s="48">
        <v>2787120</v>
      </c>
      <c r="N161" s="47">
        <v>235440</v>
      </c>
      <c r="O161" s="47">
        <v>44145</v>
      </c>
      <c r="P161" s="47">
        <v>29430</v>
      </c>
      <c r="Q161" s="46">
        <v>2478105</v>
      </c>
      <c r="R161" s="46">
        <v>0</v>
      </c>
      <c r="S161" s="54">
        <v>2478105</v>
      </c>
      <c r="T161" s="46"/>
      <c r="U161" s="87"/>
      <c r="V161" s="44"/>
      <c r="W161" s="33"/>
      <c r="X161" s="5"/>
      <c r="Y161" s="5"/>
      <c r="Z161" s="5"/>
      <c r="AA161" s="4"/>
      <c r="AB161" s="4"/>
      <c r="AC161" s="4"/>
      <c r="AD161" s="4"/>
      <c r="AE161" s="4"/>
    </row>
    <row r="162" spans="1:31" s="43" customFormat="1" ht="21" customHeight="1">
      <c r="A162" s="49"/>
      <c r="B162" s="198"/>
      <c r="C162" s="50"/>
      <c r="D162" s="3"/>
      <c r="E162" s="51"/>
      <c r="F162" s="51"/>
      <c r="G162" s="51"/>
      <c r="H162" s="51"/>
      <c r="I162" s="51"/>
      <c r="J162" s="52"/>
      <c r="K162" s="51"/>
      <c r="L162" s="51"/>
      <c r="M162" s="53"/>
      <c r="N162" s="51"/>
      <c r="O162" s="51"/>
      <c r="P162" s="51"/>
      <c r="Q162" s="46">
        <v>0</v>
      </c>
      <c r="R162" s="46"/>
      <c r="S162" s="54">
        <v>0</v>
      </c>
      <c r="T162" s="46"/>
      <c r="U162" s="87"/>
      <c r="V162" s="44"/>
      <c r="W162" s="44"/>
      <c r="X162" s="44"/>
      <c r="Y162" s="44"/>
      <c r="Z162" s="44"/>
    </row>
    <row r="163" spans="1:31" s="39" customFormat="1" ht="21" customHeight="1">
      <c r="A163" s="285" t="s">
        <v>22</v>
      </c>
      <c r="B163" s="286"/>
      <c r="C163" s="286"/>
      <c r="D163" s="286"/>
      <c r="E163" s="31">
        <v>100650000</v>
      </c>
      <c r="F163" s="31">
        <v>773</v>
      </c>
      <c r="G163" s="31">
        <v>91526760</v>
      </c>
      <c r="H163" s="31">
        <v>0</v>
      </c>
      <c r="I163" s="31">
        <v>0</v>
      </c>
      <c r="J163" s="31">
        <v>773</v>
      </c>
      <c r="K163" s="31">
        <v>91526760</v>
      </c>
      <c r="L163" s="31">
        <v>11595000</v>
      </c>
      <c r="M163" s="31">
        <v>103121760</v>
      </c>
      <c r="N163" s="31">
        <v>8052000</v>
      </c>
      <c r="O163" s="31">
        <v>1509750</v>
      </c>
      <c r="P163" s="31">
        <v>1006500</v>
      </c>
      <c r="Q163" s="31">
        <v>92553510</v>
      </c>
      <c r="R163" s="31">
        <v>0</v>
      </c>
      <c r="S163" s="31">
        <v>92553510</v>
      </c>
      <c r="T163" s="31"/>
      <c r="U163" s="87"/>
      <c r="V163" s="40"/>
      <c r="W163" s="40"/>
      <c r="X163" s="40"/>
      <c r="Y163" s="40"/>
      <c r="Z163" s="40"/>
    </row>
    <row r="164" spans="1:31" ht="11.25" customHeight="1">
      <c r="A164" s="10"/>
      <c r="B164" s="37"/>
      <c r="C164" s="11"/>
      <c r="D164" s="96"/>
      <c r="E164" s="83"/>
      <c r="F164" s="11"/>
      <c r="G164" s="11"/>
      <c r="H164" s="11"/>
      <c r="I164" s="11"/>
      <c r="K164" s="11"/>
      <c r="L164" s="11"/>
      <c r="M164" s="85"/>
      <c r="N164" s="11"/>
      <c r="O164" s="11"/>
      <c r="P164" s="11"/>
      <c r="Q164" s="11"/>
      <c r="R164" s="11"/>
      <c r="S164" s="11"/>
      <c r="T164" s="11"/>
      <c r="U164" s="87"/>
    </row>
    <row r="165" spans="1:31" s="43" customFormat="1" ht="11.25" customHeight="1">
      <c r="A165" s="64"/>
      <c r="B165" s="105"/>
      <c r="C165" s="64"/>
      <c r="D165" s="105"/>
      <c r="E165" s="106"/>
      <c r="F165" s="64"/>
      <c r="G165" s="64"/>
      <c r="H165" s="64"/>
      <c r="I165" s="64"/>
      <c r="J165" s="107"/>
      <c r="K165" s="106"/>
      <c r="L165" s="64"/>
      <c r="M165" s="64"/>
      <c r="N165" s="64"/>
      <c r="O165" s="64"/>
      <c r="P165" s="64"/>
      <c r="Q165" s="64"/>
      <c r="R165" s="64"/>
      <c r="S165" s="91" t="s">
        <v>182</v>
      </c>
      <c r="T165" s="64"/>
      <c r="U165" s="108"/>
      <c r="V165" s="44"/>
      <c r="W165" s="44"/>
      <c r="X165" s="44"/>
      <c r="Y165" s="44"/>
      <c r="Z165" s="44"/>
    </row>
    <row r="166" spans="1:31" s="43" customFormat="1" ht="14.25" customHeight="1">
      <c r="A166" s="34"/>
      <c r="B166" s="108"/>
      <c r="C166" s="34" t="s">
        <v>40</v>
      </c>
      <c r="D166" s="109"/>
      <c r="E166" s="65"/>
      <c r="F166" s="108"/>
      <c r="G166" s="65"/>
      <c r="H166" s="65"/>
      <c r="I166" s="65"/>
      <c r="J166" s="110"/>
      <c r="K166" s="44"/>
      <c r="L166" s="199"/>
      <c r="M166" s="186"/>
      <c r="N166" s="25"/>
      <c r="O166" s="25"/>
      <c r="P166" s="25"/>
      <c r="Q166" s="25"/>
      <c r="S166" s="25" t="s">
        <v>19</v>
      </c>
      <c r="T166" s="108"/>
      <c r="U166" s="108"/>
      <c r="V166" s="44"/>
      <c r="W166" s="44"/>
      <c r="X166" s="44"/>
      <c r="Y166" s="44"/>
      <c r="Z166" s="44"/>
    </row>
    <row r="167" spans="1:31" ht="12">
      <c r="A167" s="10"/>
      <c r="B167" s="37"/>
      <c r="C167" s="19"/>
      <c r="E167" s="17"/>
      <c r="F167" s="16"/>
      <c r="G167" s="17"/>
      <c r="H167" s="17"/>
      <c r="I167" s="17"/>
      <c r="K167" s="8"/>
      <c r="L167" s="19"/>
      <c r="M167" s="6"/>
      <c r="N167" s="15"/>
      <c r="O167" s="15"/>
      <c r="P167" s="15"/>
      <c r="Q167" s="15"/>
      <c r="S167" s="15"/>
      <c r="T167" s="16"/>
      <c r="U167" s="87"/>
    </row>
    <row r="168" spans="1:31">
      <c r="M168" s="6"/>
    </row>
    <row r="169" spans="1:31">
      <c r="M169" s="6"/>
    </row>
    <row r="170" spans="1:31">
      <c r="M170" s="6"/>
    </row>
    <row r="171" spans="1:31">
      <c r="M171" s="6"/>
    </row>
    <row r="172" spans="1:31">
      <c r="M172" s="6"/>
    </row>
    <row r="173" spans="1:31">
      <c r="M173" s="6"/>
    </row>
    <row r="174" spans="1:31">
      <c r="M174" s="6"/>
    </row>
    <row r="175" spans="1:31">
      <c r="M175" s="6"/>
    </row>
    <row r="176" spans="1:31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  <row r="289" spans="13:13">
      <c r="M289" s="6"/>
    </row>
    <row r="290" spans="13:13">
      <c r="M290" s="6"/>
    </row>
  </sheetData>
  <protectedRanges>
    <protectedRange password="CC78" sqref="V14:IK15 A22 L14 C6:D8 B18:C18 V6:W9 A14:A19 B14:B17 B19 A21:B21 V22:IK22 Q6:T8 V24:IK56 L15:T15 E22:K22 E6:I7 J14:K15 AF6:IK13 A10:B13 D15:I15 Q10:S13 A83:A118 N6:P7 L6 F83:IK116 L67 L18 J7:K8 L8 L65 M22:T22 A24:A59 N14:S14 W57:IK59 V57:V67 F117:T118 W117:IK118 U117:V124 A168:IK65556 C24:T59 C83:E118 W10:W13 B22:B118" name="Range1"/>
    <protectedRange password="CC78" sqref="F8:G8" name="Range1_4"/>
    <protectedRange password="CC78" sqref="V18:IK19 S18:T19 N18:Q19 E18:I19" name="Range1_1_1"/>
    <protectedRange password="CC78" sqref="Q23 C23 N23 V23:IK23 L23 T23 E23:I23" name="Range1_3_1"/>
    <protectedRange password="CC78" sqref="U1 R2:S4 V4:V5 W1:IK5 Q5:T5 N1:Q4 T4:U4 U5:U67 B1:M5 X6:AE13" name="Range1_2"/>
    <protectedRange password="CC78" sqref="V10:V13" name="Range1_1"/>
    <protectedRange password="CC78" sqref="S23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7:IK78 L77 C65:D67 B81:C81 V68:W68 A77:A82 B77:B80 B82 N65:P66 Q65:T67 L78:T78 E65:I66 AF65:IK76 D78:J78 J77 J66:K67 L81 N77:S77 W65:W67 W69:W76 K128:K161 Q69:S76 K69:K78 A69:B76" name="Range1_3"/>
    <protectedRange password="CC78" sqref="F67:G67" name="Range1_4_2"/>
    <protectedRange password="CC78" sqref="V81:IK82 N81:Q82 S81:T82 E81:I82" name="Range1_1_1_1"/>
    <protectedRange password="CC78" sqref="R61:S63 W60:IK64 N64:T64 U68:U82 N60:Q63 T63 B60:M64 X65:AE76" name="Range1_2_2"/>
    <protectedRange password="CC78" sqref="V69:V76" name="Range1_1_2"/>
    <protectedRange password="CC78" sqref="A60:A63 A119:A122" name="Range1_2_1_1_1"/>
    <protectedRange password="CC78" sqref="H67:I67" name="Range1_4_1_1"/>
    <protectedRange password="CC78" sqref="V162:IK163 L162 C124:D126 B166:C166 V125:W127 A162:A167 B162:B165 B167 Q124:T126 N124:P125 E124:I125 D163:I163 J162:K163 J125:K126 L166 L163:T163 N162:P162 AF124:IK161 W124 Q128:S162 W128:W161 A128:B161" name="Range1_5"/>
    <protectedRange password="CC78" sqref="F126:G126" name="Range1_4_3"/>
    <protectedRange password="CC78" sqref="V166:IK167 N166:Q167 S166:T167 E166:I167" name="Range1_1_1_2"/>
    <protectedRange password="CC78" sqref="R120:S122 Q119:Q122 W119:IK123 Q123:T123 T122 U125:U167 B119:P123 X124:AE161" name="Range1_2_3"/>
    <protectedRange password="CC78" sqref="V128:V161" name="Range1_1_3"/>
    <protectedRange password="CC78" sqref="H126:I126" name="Range1_4_1_2"/>
    <protectedRange password="CC78" sqref="L126 L124" name="Range1_3_2"/>
    <protectedRange password="CC78" sqref="N5:P5" name="Range1_2_4"/>
    <protectedRange password="CC78" sqref="K10:K13" name="Range1_6"/>
  </protectedRanges>
  <autoFilter ref="A8:AE10"/>
  <mergeCells count="69">
    <mergeCell ref="A163:D163"/>
    <mergeCell ref="T124:T126"/>
    <mergeCell ref="F125:G125"/>
    <mergeCell ref="H125:I125"/>
    <mergeCell ref="J125:J126"/>
    <mergeCell ref="K125:K126"/>
    <mergeCell ref="N125:N126"/>
    <mergeCell ref="O125:O126"/>
    <mergeCell ref="P125:P126"/>
    <mergeCell ref="L124:L126"/>
    <mergeCell ref="M124:M126"/>
    <mergeCell ref="N124:P124"/>
    <mergeCell ref="Q124:Q126"/>
    <mergeCell ref="R124:R126"/>
    <mergeCell ref="S124:S126"/>
    <mergeCell ref="A78:D78"/>
    <mergeCell ref="D119:Q119"/>
    <mergeCell ref="R119:T119"/>
    <mergeCell ref="A124:A126"/>
    <mergeCell ref="B124:B126"/>
    <mergeCell ref="C124:C126"/>
    <mergeCell ref="D124:D126"/>
    <mergeCell ref="E124:E126"/>
    <mergeCell ref="F124:K124"/>
    <mergeCell ref="F65:K65"/>
    <mergeCell ref="T65:T67"/>
    <mergeCell ref="F66:G66"/>
    <mergeCell ref="H66:I66"/>
    <mergeCell ref="J66:J67"/>
    <mergeCell ref="K66:K67"/>
    <mergeCell ref="N66:N67"/>
    <mergeCell ref="O66:O67"/>
    <mergeCell ref="P66:P67"/>
    <mergeCell ref="L65:L67"/>
    <mergeCell ref="M65:M67"/>
    <mergeCell ref="N65:P65"/>
    <mergeCell ref="Q65:Q67"/>
    <mergeCell ref="R65:R67"/>
    <mergeCell ref="S65:S67"/>
    <mergeCell ref="A65:A67"/>
    <mergeCell ref="B65:B67"/>
    <mergeCell ref="C65:C67"/>
    <mergeCell ref="D65:D67"/>
    <mergeCell ref="E65:E67"/>
    <mergeCell ref="A15:D15"/>
    <mergeCell ref="D60:Q60"/>
    <mergeCell ref="R60:T60"/>
    <mergeCell ref="S6:S8"/>
    <mergeCell ref="T6:T8"/>
    <mergeCell ref="P7:P8"/>
    <mergeCell ref="A6:A8"/>
    <mergeCell ref="B6:B8"/>
    <mergeCell ref="C6:C8"/>
    <mergeCell ref="D1:Q1"/>
    <mergeCell ref="R1:T1"/>
    <mergeCell ref="F6:K6"/>
    <mergeCell ref="L6:L8"/>
    <mergeCell ref="O7:O8"/>
    <mergeCell ref="M6:M8"/>
    <mergeCell ref="N6:P6"/>
    <mergeCell ref="Q6:Q8"/>
    <mergeCell ref="R6:R8"/>
    <mergeCell ref="F7:G7"/>
    <mergeCell ref="H7:I7"/>
    <mergeCell ref="J7:J8"/>
    <mergeCell ref="D6:D8"/>
    <mergeCell ref="E6:E8"/>
    <mergeCell ref="K7:K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8"/>
  <sheetViews>
    <sheetView topLeftCell="K142" zoomScaleNormal="70" workbookViewId="0">
      <selection activeCell="S129" sqref="S129:S15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187"/>
      <c r="C1" s="187"/>
      <c r="D1" s="275" t="s">
        <v>183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187"/>
      <c r="C2" s="187"/>
      <c r="D2" s="187"/>
      <c r="E2" s="67"/>
      <c r="F2" s="187"/>
      <c r="G2" s="187"/>
      <c r="H2" s="187"/>
      <c r="I2" s="187"/>
      <c r="J2" s="68"/>
      <c r="K2" s="187"/>
      <c r="L2" s="187"/>
      <c r="M2" s="187"/>
      <c r="N2" s="187"/>
      <c r="O2" s="187"/>
      <c r="P2" s="187"/>
      <c r="Q2" s="187"/>
      <c r="R2" s="187"/>
      <c r="S2" s="187"/>
      <c r="T2" s="63"/>
      <c r="U2" s="66">
        <v>25</v>
      </c>
      <c r="V2" s="94">
        <v>31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187"/>
      <c r="C3" s="187"/>
      <c r="D3" s="187"/>
      <c r="E3" s="67"/>
      <c r="F3" s="187"/>
      <c r="G3" s="187"/>
      <c r="H3" s="187"/>
      <c r="I3" s="187"/>
      <c r="J3" s="68"/>
      <c r="K3" s="187"/>
      <c r="L3" s="187"/>
      <c r="M3" s="187"/>
      <c r="N3" s="187"/>
      <c r="O3" s="187"/>
      <c r="P3" s="187"/>
      <c r="Q3" s="187"/>
      <c r="R3" s="187"/>
      <c r="S3" s="187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187"/>
      <c r="C4" s="187"/>
      <c r="D4" s="187"/>
      <c r="E4" s="213">
        <v>42125</v>
      </c>
      <c r="F4" s="187"/>
      <c r="G4" s="187"/>
      <c r="H4" s="187"/>
      <c r="I4" s="187"/>
      <c r="J4" s="68"/>
      <c r="K4" s="187"/>
      <c r="L4" s="65"/>
      <c r="M4" s="187"/>
      <c r="N4" s="187"/>
      <c r="O4" s="187"/>
      <c r="P4" s="187"/>
      <c r="Q4" s="14"/>
      <c r="R4" s="187"/>
      <c r="S4" s="187"/>
      <c r="T4" s="187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130725095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185" t="s">
        <v>32</v>
      </c>
      <c r="G8" s="184" t="s">
        <v>15</v>
      </c>
      <c r="H8" s="185" t="s">
        <v>14</v>
      </c>
      <c r="I8" s="190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23</v>
      </c>
      <c r="G10" s="143">
        <v>3989120</v>
      </c>
      <c r="H10" s="81">
        <v>0</v>
      </c>
      <c r="I10" s="143">
        <v>0</v>
      </c>
      <c r="J10" s="82">
        <v>23</v>
      </c>
      <c r="K10" s="46">
        <v>3989120</v>
      </c>
      <c r="L10" s="76">
        <v>345000</v>
      </c>
      <c r="M10" s="48">
        <v>4334120</v>
      </c>
      <c r="N10" s="47">
        <v>346880</v>
      </c>
      <c r="O10" s="47">
        <v>65040</v>
      </c>
      <c r="P10" s="47">
        <v>43360</v>
      </c>
      <c r="Q10" s="46">
        <v>3878840</v>
      </c>
      <c r="R10" s="46">
        <v>0</v>
      </c>
      <c r="S10" s="54">
        <v>3878840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22</v>
      </c>
      <c r="G11" s="143">
        <v>3569280</v>
      </c>
      <c r="H11" s="81">
        <v>0</v>
      </c>
      <c r="I11" s="143">
        <v>0</v>
      </c>
      <c r="J11" s="82">
        <v>22</v>
      </c>
      <c r="K11" s="46">
        <v>3569280</v>
      </c>
      <c r="L11" s="76">
        <v>330000</v>
      </c>
      <c r="M11" s="48">
        <v>3899280</v>
      </c>
      <c r="N11" s="47">
        <v>324480</v>
      </c>
      <c r="O11" s="47">
        <v>60840</v>
      </c>
      <c r="P11" s="47">
        <v>40560</v>
      </c>
      <c r="Q11" s="46">
        <v>3473400</v>
      </c>
      <c r="R11" s="46">
        <v>0</v>
      </c>
      <c r="S11" s="54">
        <v>3473400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3.25" customHeight="1">
      <c r="A12" s="45">
        <v>3</v>
      </c>
      <c r="B12" s="45" t="s">
        <v>45</v>
      </c>
      <c r="C12" s="75" t="s">
        <v>52</v>
      </c>
      <c r="D12" s="95" t="s">
        <v>51</v>
      </c>
      <c r="E12" s="76">
        <v>4400000</v>
      </c>
      <c r="F12" s="81">
        <v>23</v>
      </c>
      <c r="G12" s="143">
        <v>4048000</v>
      </c>
      <c r="H12" s="81">
        <v>0</v>
      </c>
      <c r="I12" s="143">
        <v>0</v>
      </c>
      <c r="J12" s="82">
        <v>23</v>
      </c>
      <c r="K12" s="46">
        <v>4048000</v>
      </c>
      <c r="L12" s="76">
        <v>345000</v>
      </c>
      <c r="M12" s="48">
        <v>4393000</v>
      </c>
      <c r="N12" s="47">
        <v>352000</v>
      </c>
      <c r="O12" s="47">
        <v>66000</v>
      </c>
      <c r="P12" s="47">
        <v>44000</v>
      </c>
      <c r="Q12" s="46">
        <v>3931000</v>
      </c>
      <c r="R12" s="46">
        <v>0</v>
      </c>
      <c r="S12" s="54">
        <v>3931000</v>
      </c>
      <c r="T12" s="46"/>
      <c r="U12" s="87"/>
      <c r="V12" s="44"/>
      <c r="W12" s="33"/>
      <c r="X12" s="5"/>
      <c r="Y12" s="5"/>
      <c r="Z12" s="5"/>
      <c r="AA12" s="4"/>
      <c r="AB12" s="4"/>
      <c r="AC12" s="4"/>
      <c r="AD12" s="4"/>
      <c r="AE12" s="4"/>
    </row>
    <row r="13" spans="1:31" s="43" customFormat="1" ht="23.25" customHeight="1">
      <c r="A13" s="45">
        <v>4</v>
      </c>
      <c r="B13" s="45" t="s">
        <v>46</v>
      </c>
      <c r="C13" s="75" t="s">
        <v>150</v>
      </c>
      <c r="D13" s="95" t="s">
        <v>51</v>
      </c>
      <c r="E13" s="76">
        <v>4056000</v>
      </c>
      <c r="F13" s="81">
        <v>22</v>
      </c>
      <c r="G13" s="143">
        <v>3569280</v>
      </c>
      <c r="H13" s="81">
        <v>0</v>
      </c>
      <c r="I13" s="143">
        <v>0</v>
      </c>
      <c r="J13" s="82">
        <v>22</v>
      </c>
      <c r="K13" s="46">
        <v>3569280</v>
      </c>
      <c r="L13" s="76">
        <v>330000</v>
      </c>
      <c r="M13" s="48">
        <v>3899280</v>
      </c>
      <c r="N13" s="47">
        <v>324480</v>
      </c>
      <c r="O13" s="47">
        <v>60840</v>
      </c>
      <c r="P13" s="47">
        <v>40560</v>
      </c>
      <c r="Q13" s="46">
        <v>3473400</v>
      </c>
      <c r="R13" s="46">
        <v>0</v>
      </c>
      <c r="S13" s="54">
        <v>3473400</v>
      </c>
      <c r="T13" s="46"/>
      <c r="U13" s="87"/>
      <c r="V13" s="44"/>
      <c r="W13" s="33"/>
      <c r="X13" s="5"/>
      <c r="Y13" s="5"/>
      <c r="Z13" s="5"/>
      <c r="AA13" s="4"/>
      <c r="AB13" s="4"/>
      <c r="AC13" s="4"/>
      <c r="AD13" s="4"/>
      <c r="AE13" s="4"/>
    </row>
    <row r="14" spans="1:31" s="43" customFormat="1" ht="22.5" customHeight="1">
      <c r="A14" s="49"/>
      <c r="B14" s="49"/>
      <c r="C14" s="50"/>
      <c r="D14" s="3"/>
      <c r="E14" s="51"/>
      <c r="F14" s="51"/>
      <c r="G14" s="51"/>
      <c r="H14" s="51"/>
      <c r="I14" s="51"/>
      <c r="J14" s="52"/>
      <c r="K14" s="51"/>
      <c r="L14" s="51"/>
      <c r="M14" s="53"/>
      <c r="N14" s="51"/>
      <c r="O14" s="51"/>
      <c r="P14" s="51"/>
      <c r="Q14" s="51"/>
      <c r="R14" s="51"/>
      <c r="S14" s="51"/>
      <c r="T14" s="46"/>
      <c r="U14" s="87"/>
      <c r="V14" s="44"/>
      <c r="W14" s="44"/>
      <c r="X14" s="44"/>
      <c r="Y14" s="44"/>
      <c r="Z14" s="44"/>
    </row>
    <row r="15" spans="1:31" s="39" customFormat="1" ht="21" customHeight="1">
      <c r="A15" s="284" t="s">
        <v>22</v>
      </c>
      <c r="B15" s="284"/>
      <c r="C15" s="284"/>
      <c r="D15" s="284"/>
      <c r="E15" s="112">
        <v>16848000</v>
      </c>
      <c r="F15" s="112"/>
      <c r="G15" s="112">
        <v>15175680</v>
      </c>
      <c r="H15" s="112">
        <v>0</v>
      </c>
      <c r="I15" s="112">
        <v>0</v>
      </c>
      <c r="J15" s="31"/>
      <c r="K15" s="31">
        <v>15175680</v>
      </c>
      <c r="L15" s="31">
        <v>1350000</v>
      </c>
      <c r="M15" s="31">
        <v>16525680</v>
      </c>
      <c r="N15" s="31">
        <v>1347840</v>
      </c>
      <c r="O15" s="31">
        <v>252720</v>
      </c>
      <c r="P15" s="31">
        <v>168480</v>
      </c>
      <c r="Q15" s="31">
        <v>14756640</v>
      </c>
      <c r="R15" s="31">
        <v>0</v>
      </c>
      <c r="S15" s="31">
        <v>14756640</v>
      </c>
      <c r="T15" s="31"/>
      <c r="U15" s="87"/>
      <c r="V15" s="40"/>
      <c r="W15" s="40"/>
      <c r="X15" s="40"/>
      <c r="Y15" s="40"/>
      <c r="Z15" s="40"/>
    </row>
    <row r="16" spans="1:31" ht="11.25" customHeight="1">
      <c r="A16" s="10"/>
      <c r="B16" s="10"/>
      <c r="C16" s="11"/>
      <c r="D16" s="96"/>
      <c r="E16" s="83"/>
      <c r="F16" s="11"/>
      <c r="G16" s="11"/>
      <c r="H16" s="11"/>
      <c r="I16" s="11"/>
      <c r="K16" s="11"/>
      <c r="L16" s="11"/>
      <c r="M16" s="85"/>
      <c r="N16" s="11"/>
      <c r="O16" s="11"/>
      <c r="P16" s="11"/>
      <c r="Q16" s="11"/>
      <c r="R16" s="11"/>
      <c r="S16" s="11"/>
      <c r="T16" s="11"/>
      <c r="U16" s="87"/>
    </row>
    <row r="17" spans="1:26" s="43" customFormat="1" ht="11.25" customHeight="1">
      <c r="A17" s="64"/>
      <c r="B17" s="64"/>
      <c r="C17" s="64"/>
      <c r="D17" s="105"/>
      <c r="E17" s="106"/>
      <c r="F17" s="64"/>
      <c r="G17" s="64"/>
      <c r="H17" s="64"/>
      <c r="I17" s="64"/>
      <c r="J17" s="107"/>
      <c r="K17" s="106"/>
      <c r="L17" s="64"/>
      <c r="M17" s="64"/>
      <c r="N17" s="64"/>
      <c r="O17" s="64"/>
      <c r="P17" s="64"/>
      <c r="Q17" s="64"/>
      <c r="R17" s="64"/>
      <c r="S17" s="91" t="s">
        <v>184</v>
      </c>
      <c r="T17" s="64"/>
      <c r="U17" s="108"/>
      <c r="V17" s="44"/>
      <c r="W17" s="44"/>
      <c r="X17" s="44"/>
      <c r="Y17" s="44"/>
      <c r="Z17" s="44"/>
    </row>
    <row r="18" spans="1:26" s="43" customFormat="1" ht="12.75">
      <c r="A18" s="34"/>
      <c r="B18" s="34"/>
      <c r="C18" s="34" t="s">
        <v>40</v>
      </c>
      <c r="D18" s="109"/>
      <c r="E18" s="65"/>
      <c r="F18" s="108"/>
      <c r="G18" s="65"/>
      <c r="H18" s="65"/>
      <c r="I18" s="65"/>
      <c r="J18" s="110"/>
      <c r="K18" s="44"/>
      <c r="L18" s="34"/>
      <c r="M18" s="186"/>
      <c r="N18" s="25"/>
      <c r="O18" s="25"/>
      <c r="P18" s="25"/>
      <c r="Q18" s="25"/>
      <c r="S18" s="25" t="s">
        <v>19</v>
      </c>
      <c r="T18" s="108"/>
      <c r="U18" s="108"/>
      <c r="V18" s="44"/>
      <c r="W18" s="44"/>
      <c r="X18" s="44"/>
      <c r="Y18" s="44"/>
      <c r="Z18" s="44"/>
    </row>
    <row r="19" spans="1:26" ht="12">
      <c r="A19" s="10"/>
      <c r="B19" s="10"/>
      <c r="C19" s="19"/>
      <c r="E19" s="17"/>
      <c r="F19" s="16"/>
      <c r="G19" s="17"/>
      <c r="H19" s="17"/>
      <c r="I19" s="17"/>
      <c r="K19" s="8"/>
      <c r="L19" s="19"/>
      <c r="M19" s="6"/>
      <c r="N19" s="15"/>
      <c r="O19" s="15"/>
      <c r="P19" s="15"/>
      <c r="Q19" s="15"/>
      <c r="S19" s="15"/>
      <c r="T19" s="16"/>
      <c r="U19" s="87"/>
    </row>
    <row r="20" spans="1:26" ht="12">
      <c r="C20" s="19"/>
      <c r="L20" s="19"/>
      <c r="M20" s="6"/>
      <c r="T20" s="19"/>
      <c r="U20" s="87"/>
    </row>
    <row r="21" spans="1:26" ht="12">
      <c r="A21" s="10"/>
      <c r="B21" s="10"/>
      <c r="C21" s="19"/>
      <c r="E21" s="38"/>
      <c r="F21" s="37"/>
      <c r="G21" s="38"/>
      <c r="H21" s="38"/>
      <c r="I21" s="38"/>
      <c r="J21" s="77"/>
      <c r="K21" s="10"/>
      <c r="L21" s="19"/>
      <c r="M21" s="10"/>
      <c r="N21" s="84"/>
      <c r="O21" s="10"/>
      <c r="P21" s="10"/>
      <c r="Q21" s="10"/>
      <c r="R21" s="10"/>
      <c r="S21" s="10"/>
      <c r="T21" s="37"/>
      <c r="U21" s="87"/>
    </row>
    <row r="22" spans="1:26" ht="12">
      <c r="A22" s="10"/>
      <c r="B22" s="10"/>
      <c r="C22" s="19"/>
      <c r="K22" s="8"/>
      <c r="L22" s="19"/>
      <c r="M22" s="6"/>
      <c r="T22" s="19"/>
      <c r="U22" s="87"/>
    </row>
    <row r="23" spans="1:26" ht="12">
      <c r="A23" s="79"/>
      <c r="B23" s="18"/>
      <c r="C23" s="12"/>
      <c r="E23" s="14"/>
      <c r="F23" s="13"/>
      <c r="G23" s="14"/>
      <c r="H23" s="14"/>
      <c r="I23" s="14"/>
      <c r="J23" s="80"/>
      <c r="K23" s="9"/>
      <c r="L23" s="12"/>
      <c r="M23" s="9"/>
      <c r="N23" s="13"/>
      <c r="O23" s="9"/>
      <c r="P23" s="9"/>
      <c r="Q23" s="12"/>
      <c r="R23" s="9"/>
      <c r="S23" s="13"/>
      <c r="T23" s="13"/>
      <c r="U23" s="87"/>
    </row>
    <row r="24" spans="1:26" ht="12">
      <c r="A24" s="10"/>
      <c r="B24" s="10"/>
      <c r="K24" s="8"/>
      <c r="L24" s="8"/>
      <c r="M24" s="6"/>
      <c r="U24" s="87"/>
    </row>
    <row r="25" spans="1:26" ht="12">
      <c r="A25" s="10"/>
      <c r="B25" s="10"/>
      <c r="K25" s="8"/>
      <c r="L25" s="8"/>
      <c r="M25" s="6"/>
      <c r="U25" s="87"/>
    </row>
    <row r="26" spans="1:26" ht="12">
      <c r="A26" s="10"/>
      <c r="B26" s="10"/>
      <c r="K26" s="7"/>
      <c r="L26" s="7"/>
      <c r="M26" s="6"/>
      <c r="U26" s="87"/>
    </row>
    <row r="27" spans="1:26" ht="12">
      <c r="M27" s="6"/>
      <c r="U27" s="87"/>
    </row>
    <row r="28" spans="1:26" ht="12">
      <c r="M28" s="6"/>
      <c r="U28" s="87"/>
    </row>
    <row r="29" spans="1:26" ht="12">
      <c r="M29" s="6"/>
      <c r="U29" s="87"/>
    </row>
    <row r="30" spans="1:26" ht="12">
      <c r="M30" s="6"/>
      <c r="U30" s="87"/>
    </row>
    <row r="31" spans="1:26" ht="12">
      <c r="M31" s="6"/>
      <c r="U31" s="87"/>
    </row>
    <row r="32" spans="1:26" ht="12">
      <c r="M32" s="6"/>
      <c r="U32" s="87"/>
    </row>
    <row r="33" spans="13:21" ht="12">
      <c r="M33" s="6"/>
      <c r="U33" s="87"/>
    </row>
    <row r="34" spans="13:21" ht="12">
      <c r="M34" s="6"/>
      <c r="U34" s="87"/>
    </row>
    <row r="35" spans="13:21" ht="12">
      <c r="M35" s="6"/>
      <c r="U35" s="87"/>
    </row>
    <row r="36" spans="13:21" ht="12">
      <c r="M36" s="6"/>
      <c r="U36" s="87"/>
    </row>
    <row r="37" spans="13:21" ht="12">
      <c r="M37" s="6"/>
      <c r="U37" s="87"/>
    </row>
    <row r="38" spans="13:21" ht="12">
      <c r="M38" s="6"/>
      <c r="U38" s="87"/>
    </row>
    <row r="39" spans="13:21" ht="12">
      <c r="M39" s="6"/>
      <c r="U39" s="87"/>
    </row>
    <row r="40" spans="13:21" ht="12">
      <c r="M40" s="6"/>
      <c r="U40" s="87"/>
    </row>
    <row r="41" spans="13:21" ht="12">
      <c r="M41" s="6"/>
      <c r="U41" s="87"/>
    </row>
    <row r="42" spans="13:21" ht="12">
      <c r="M42" s="6"/>
      <c r="U42" s="87"/>
    </row>
    <row r="43" spans="13:21" ht="12">
      <c r="M43" s="6"/>
      <c r="U43" s="87"/>
    </row>
    <row r="44" spans="13:21" ht="12">
      <c r="M44" s="6"/>
      <c r="U44" s="87"/>
    </row>
    <row r="45" spans="13:21" ht="12">
      <c r="M45" s="6"/>
      <c r="U45" s="87"/>
    </row>
    <row r="46" spans="13:21" ht="12">
      <c r="M46" s="6"/>
      <c r="U46" s="87"/>
    </row>
    <row r="47" spans="13:21" ht="12">
      <c r="M47" s="6"/>
      <c r="U47" s="87"/>
    </row>
    <row r="48" spans="13:21" ht="12">
      <c r="M48" s="6"/>
      <c r="U48" s="87"/>
    </row>
    <row r="49" spans="1:26" ht="12">
      <c r="M49" s="6"/>
      <c r="U49" s="87"/>
    </row>
    <row r="50" spans="1:26" ht="12">
      <c r="M50" s="6"/>
      <c r="U50" s="87"/>
    </row>
    <row r="51" spans="1:26" ht="12">
      <c r="M51" s="6"/>
      <c r="U51" s="87"/>
    </row>
    <row r="52" spans="1:26" ht="12">
      <c r="M52" s="6"/>
      <c r="U52" s="87"/>
    </row>
    <row r="53" spans="1:26" ht="12">
      <c r="M53" s="6"/>
      <c r="U53" s="87"/>
    </row>
    <row r="54" spans="1:26" ht="12">
      <c r="M54" s="6"/>
      <c r="U54" s="87"/>
    </row>
    <row r="55" spans="1:26" ht="12">
      <c r="M55" s="6"/>
      <c r="U55" s="87"/>
    </row>
    <row r="56" spans="1:26" ht="12">
      <c r="M56" s="6"/>
      <c r="U56" s="87"/>
    </row>
    <row r="57" spans="1:26" ht="12">
      <c r="M57" s="6"/>
      <c r="U57" s="87"/>
    </row>
    <row r="58" spans="1:26" ht="12">
      <c r="M58" s="6"/>
      <c r="U58" s="87"/>
    </row>
    <row r="59" spans="1:26" ht="12">
      <c r="M59" s="6"/>
      <c r="U59" s="87"/>
    </row>
    <row r="60" spans="1:26" ht="12">
      <c r="M60" s="6"/>
      <c r="U60" s="87"/>
    </row>
    <row r="61" spans="1:26" ht="12">
      <c r="M61" s="6"/>
      <c r="U61" s="87"/>
    </row>
    <row r="62" spans="1:26" s="116" customFormat="1" ht="29.25" customHeight="1">
      <c r="A62" s="111" t="s">
        <v>172</v>
      </c>
      <c r="B62" s="191"/>
      <c r="C62" s="191"/>
      <c r="D62" s="252" t="s">
        <v>183</v>
      </c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3"/>
      <c r="R62" s="254" t="s">
        <v>99</v>
      </c>
      <c r="S62" s="255"/>
      <c r="T62" s="256"/>
      <c r="U62" s="87"/>
      <c r="V62" s="8"/>
      <c r="W62" s="120"/>
      <c r="X62" s="120"/>
      <c r="Y62" s="121"/>
      <c r="Z62" s="121"/>
    </row>
    <row r="63" spans="1:26" s="116" customFormat="1" ht="15" customHeight="1">
      <c r="A63" s="111" t="s">
        <v>174</v>
      </c>
      <c r="B63" s="191"/>
      <c r="C63" s="191"/>
      <c r="D63" s="191"/>
      <c r="E63" s="122"/>
      <c r="F63" s="191"/>
      <c r="G63" s="191"/>
      <c r="H63" s="191"/>
      <c r="I63" s="191"/>
      <c r="J63" s="123"/>
      <c r="K63" s="191"/>
      <c r="L63" s="191"/>
      <c r="M63" s="191"/>
      <c r="N63" s="191"/>
      <c r="O63" s="191"/>
      <c r="P63" s="191"/>
      <c r="Q63" s="191"/>
      <c r="R63" s="191"/>
      <c r="S63" s="191"/>
      <c r="T63" s="115"/>
      <c r="U63" s="87"/>
      <c r="V63" s="8"/>
      <c r="W63" s="120"/>
      <c r="X63" s="120"/>
      <c r="Y63" s="121"/>
      <c r="Z63" s="121"/>
    </row>
    <row r="64" spans="1:26" s="116" customFormat="1" ht="15" customHeight="1">
      <c r="A64" s="111" t="s">
        <v>42</v>
      </c>
      <c r="B64" s="191"/>
      <c r="C64" s="191"/>
      <c r="D64" s="191"/>
      <c r="E64" s="122"/>
      <c r="F64" s="191"/>
      <c r="G64" s="191"/>
      <c r="H64" s="191"/>
      <c r="I64" s="191"/>
      <c r="J64" s="123"/>
      <c r="K64" s="191"/>
      <c r="L64" s="191"/>
      <c r="M64" s="191"/>
      <c r="N64" s="191"/>
      <c r="O64" s="191"/>
      <c r="P64" s="191"/>
      <c r="Q64" s="191"/>
      <c r="R64" s="191"/>
      <c r="S64" s="191"/>
      <c r="T64" s="115"/>
      <c r="U64" s="87"/>
      <c r="V64" s="8"/>
      <c r="W64" s="120"/>
      <c r="X64" s="120"/>
      <c r="Y64" s="121"/>
      <c r="Z64" s="121"/>
    </row>
    <row r="65" spans="1:31" s="116" customFormat="1" ht="15" customHeight="1">
      <c r="A65" s="111" t="s">
        <v>175</v>
      </c>
      <c r="B65" s="191"/>
      <c r="C65" s="191"/>
      <c r="D65" s="191"/>
      <c r="E65" s="122"/>
      <c r="F65" s="191"/>
      <c r="G65" s="191"/>
      <c r="H65" s="191"/>
      <c r="I65" s="191"/>
      <c r="J65" s="123"/>
      <c r="K65" s="191"/>
      <c r="L65" s="124"/>
      <c r="M65" s="191"/>
      <c r="N65" s="191"/>
      <c r="O65" s="191"/>
      <c r="P65" s="191"/>
      <c r="Q65" s="125"/>
      <c r="R65" s="191"/>
      <c r="S65" s="191"/>
      <c r="T65" s="191"/>
      <c r="U65" s="87"/>
      <c r="V65" s="8"/>
      <c r="W65" s="120"/>
      <c r="X65" s="120"/>
      <c r="Y65" s="121"/>
      <c r="Z65" s="121"/>
    </row>
    <row r="66" spans="1:31" s="128" customFormat="1" ht="14.25" customHeight="1">
      <c r="A66" s="126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87"/>
      <c r="V66" s="8"/>
      <c r="W66" s="127"/>
      <c r="X66" s="127"/>
      <c r="Y66" s="127"/>
      <c r="Z66" s="127"/>
    </row>
    <row r="67" spans="1:31" s="131" customFormat="1" ht="24" customHeight="1">
      <c r="A67" s="257" t="s">
        <v>16</v>
      </c>
      <c r="B67" s="257" t="s">
        <v>17</v>
      </c>
      <c r="C67" s="259" t="s">
        <v>0</v>
      </c>
      <c r="D67" s="259" t="s">
        <v>1</v>
      </c>
      <c r="E67" s="260" t="s">
        <v>35</v>
      </c>
      <c r="F67" s="261" t="s">
        <v>23</v>
      </c>
      <c r="G67" s="262"/>
      <c r="H67" s="262"/>
      <c r="I67" s="262"/>
      <c r="J67" s="262"/>
      <c r="K67" s="263"/>
      <c r="L67" s="243" t="s">
        <v>37</v>
      </c>
      <c r="M67" s="246" t="s">
        <v>4</v>
      </c>
      <c r="N67" s="259" t="s">
        <v>5</v>
      </c>
      <c r="O67" s="259"/>
      <c r="P67" s="259"/>
      <c r="Q67" s="246" t="s">
        <v>6</v>
      </c>
      <c r="R67" s="246" t="s">
        <v>7</v>
      </c>
      <c r="S67" s="246" t="s">
        <v>8</v>
      </c>
      <c r="T67" s="264" t="s">
        <v>9</v>
      </c>
      <c r="U67" s="87"/>
      <c r="V67" s="8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1" customFormat="1" ht="33.75" customHeight="1">
      <c r="A68" s="258"/>
      <c r="B68" s="258"/>
      <c r="C68" s="259"/>
      <c r="D68" s="259"/>
      <c r="E68" s="260"/>
      <c r="F68" s="261" t="s">
        <v>39</v>
      </c>
      <c r="G68" s="263"/>
      <c r="H68" s="261" t="s">
        <v>33</v>
      </c>
      <c r="I68" s="262"/>
      <c r="J68" s="248" t="s">
        <v>24</v>
      </c>
      <c r="K68" s="246" t="s">
        <v>3</v>
      </c>
      <c r="L68" s="244"/>
      <c r="M68" s="247"/>
      <c r="N68" s="250" t="s">
        <v>11</v>
      </c>
      <c r="O68" s="246" t="s">
        <v>12</v>
      </c>
      <c r="P68" s="246" t="s">
        <v>26</v>
      </c>
      <c r="Q68" s="247"/>
      <c r="R68" s="247"/>
      <c r="S68" s="247"/>
      <c r="T68" s="265"/>
      <c r="U68" s="117"/>
      <c r="V68" s="130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31" customFormat="1" ht="35.25" customHeight="1">
      <c r="A69" s="258"/>
      <c r="B69" s="258"/>
      <c r="C69" s="246"/>
      <c r="D69" s="246"/>
      <c r="E69" s="260"/>
      <c r="F69" s="189" t="s">
        <v>32</v>
      </c>
      <c r="G69" s="190" t="s">
        <v>15</v>
      </c>
      <c r="H69" s="189" t="s">
        <v>14</v>
      </c>
      <c r="I69" s="190" t="s">
        <v>15</v>
      </c>
      <c r="J69" s="249"/>
      <c r="K69" s="247"/>
      <c r="L69" s="245"/>
      <c r="M69" s="247"/>
      <c r="N69" s="251"/>
      <c r="O69" s="247"/>
      <c r="P69" s="247"/>
      <c r="Q69" s="247"/>
      <c r="R69" s="247"/>
      <c r="S69" s="247"/>
      <c r="T69" s="265"/>
      <c r="U69" s="117"/>
      <c r="V69" s="130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37" customFormat="1" ht="12.75" customHeight="1">
      <c r="A70" s="133">
        <v>1</v>
      </c>
      <c r="B70" s="133">
        <v>2</v>
      </c>
      <c r="C70" s="133">
        <v>3</v>
      </c>
      <c r="D70" s="133">
        <v>4</v>
      </c>
      <c r="E70" s="133">
        <v>5</v>
      </c>
      <c r="F70" s="133">
        <v>7</v>
      </c>
      <c r="G70" s="133">
        <v>8</v>
      </c>
      <c r="H70" s="133">
        <v>9</v>
      </c>
      <c r="I70" s="133">
        <v>10</v>
      </c>
      <c r="J70" s="133">
        <v>13</v>
      </c>
      <c r="K70" s="133">
        <v>14</v>
      </c>
      <c r="L70" s="133">
        <v>16</v>
      </c>
      <c r="M70" s="133">
        <v>20</v>
      </c>
      <c r="N70" s="133">
        <v>24</v>
      </c>
      <c r="O70" s="133">
        <v>25</v>
      </c>
      <c r="P70" s="133">
        <v>26</v>
      </c>
      <c r="Q70" s="133">
        <v>29</v>
      </c>
      <c r="R70" s="133">
        <v>30</v>
      </c>
      <c r="S70" s="133">
        <v>31</v>
      </c>
      <c r="T70" s="133">
        <v>32</v>
      </c>
      <c r="U70" s="117"/>
      <c r="V70" s="134"/>
      <c r="W70" s="134"/>
      <c r="X70" s="135"/>
      <c r="Y70" s="135"/>
      <c r="Z70" s="135"/>
      <c r="AA70" s="136"/>
      <c r="AB70" s="136"/>
      <c r="AC70" s="136"/>
      <c r="AD70" s="136"/>
      <c r="AE70" s="136"/>
    </row>
    <row r="71" spans="1:31" s="149" customFormat="1" ht="23.25" customHeight="1">
      <c r="A71" s="138">
        <v>1</v>
      </c>
      <c r="B71" s="138" t="s">
        <v>53</v>
      </c>
      <c r="C71" s="139" t="s">
        <v>54</v>
      </c>
      <c r="D71" s="140" t="s">
        <v>19</v>
      </c>
      <c r="E71" s="141">
        <v>10851000</v>
      </c>
      <c r="F71" s="142">
        <v>19</v>
      </c>
      <c r="G71" s="143">
        <v>8246760</v>
      </c>
      <c r="H71" s="142">
        <v>0</v>
      </c>
      <c r="I71" s="143">
        <v>0</v>
      </c>
      <c r="J71" s="144">
        <v>19</v>
      </c>
      <c r="K71" s="143">
        <v>8246760</v>
      </c>
      <c r="L71" s="76">
        <v>285000</v>
      </c>
      <c r="M71" s="146">
        <v>8531760</v>
      </c>
      <c r="N71" s="47">
        <v>868080</v>
      </c>
      <c r="O71" s="47">
        <v>162765</v>
      </c>
      <c r="P71" s="47">
        <v>108510</v>
      </c>
      <c r="Q71" s="143">
        <v>7392405</v>
      </c>
      <c r="R71" s="143">
        <v>0</v>
      </c>
      <c r="S71" s="147">
        <v>7392405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2</v>
      </c>
      <c r="B72" s="138" t="s">
        <v>55</v>
      </c>
      <c r="C72" s="139" t="s">
        <v>58</v>
      </c>
      <c r="D72" s="140" t="s">
        <v>59</v>
      </c>
      <c r="E72" s="141">
        <v>4895000</v>
      </c>
      <c r="F72" s="142">
        <v>24</v>
      </c>
      <c r="G72" s="143">
        <v>4699200</v>
      </c>
      <c r="H72" s="142">
        <v>0</v>
      </c>
      <c r="I72" s="143">
        <v>0</v>
      </c>
      <c r="J72" s="144">
        <v>24</v>
      </c>
      <c r="K72" s="143">
        <v>4699200</v>
      </c>
      <c r="L72" s="76">
        <v>360000</v>
      </c>
      <c r="M72" s="146">
        <v>5059200</v>
      </c>
      <c r="N72" s="47">
        <v>391600</v>
      </c>
      <c r="O72" s="47">
        <v>73425</v>
      </c>
      <c r="P72" s="47">
        <v>48950</v>
      </c>
      <c r="Q72" s="143">
        <v>4545225</v>
      </c>
      <c r="R72" s="143">
        <v>0</v>
      </c>
      <c r="S72" s="147">
        <v>4545225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3</v>
      </c>
      <c r="B73" s="138" t="s">
        <v>57</v>
      </c>
      <c r="C73" s="139" t="s">
        <v>61</v>
      </c>
      <c r="D73" s="140" t="s">
        <v>62</v>
      </c>
      <c r="E73" s="141">
        <v>4895000</v>
      </c>
      <c r="F73" s="142">
        <v>22</v>
      </c>
      <c r="G73" s="143">
        <v>4307600</v>
      </c>
      <c r="H73" s="142">
        <v>0</v>
      </c>
      <c r="I73" s="143">
        <v>0</v>
      </c>
      <c r="J73" s="144">
        <v>22</v>
      </c>
      <c r="K73" s="143">
        <v>4307600</v>
      </c>
      <c r="L73" s="76">
        <v>330000</v>
      </c>
      <c r="M73" s="146">
        <v>4637600</v>
      </c>
      <c r="N73" s="47">
        <v>391600</v>
      </c>
      <c r="O73" s="47">
        <v>73425</v>
      </c>
      <c r="P73" s="47">
        <v>48950</v>
      </c>
      <c r="Q73" s="143">
        <v>4123625</v>
      </c>
      <c r="R73" s="143">
        <v>0</v>
      </c>
      <c r="S73" s="147">
        <v>4123625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4</v>
      </c>
      <c r="B74" s="138" t="s">
        <v>60</v>
      </c>
      <c r="C74" s="139" t="s">
        <v>65</v>
      </c>
      <c r="D74" s="140" t="s">
        <v>66</v>
      </c>
      <c r="E74" s="141">
        <v>4336000</v>
      </c>
      <c r="F74" s="142">
        <v>24</v>
      </c>
      <c r="G74" s="143">
        <v>4162560</v>
      </c>
      <c r="H74" s="142">
        <v>0</v>
      </c>
      <c r="I74" s="143">
        <v>0</v>
      </c>
      <c r="J74" s="144">
        <v>24</v>
      </c>
      <c r="K74" s="143">
        <v>4162560</v>
      </c>
      <c r="L74" s="76">
        <v>360000</v>
      </c>
      <c r="M74" s="146">
        <v>4522560</v>
      </c>
      <c r="N74" s="47">
        <v>346880</v>
      </c>
      <c r="O74" s="47">
        <v>65040</v>
      </c>
      <c r="P74" s="47">
        <v>43360</v>
      </c>
      <c r="Q74" s="143">
        <v>4067280</v>
      </c>
      <c r="R74" s="143">
        <v>0</v>
      </c>
      <c r="S74" s="147">
        <v>4067280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5</v>
      </c>
      <c r="B75" s="138" t="s">
        <v>63</v>
      </c>
      <c r="C75" s="139" t="s">
        <v>68</v>
      </c>
      <c r="D75" s="140" t="s">
        <v>56</v>
      </c>
      <c r="E75" s="141">
        <v>3496000</v>
      </c>
      <c r="F75" s="142">
        <v>23</v>
      </c>
      <c r="G75" s="143">
        <v>3216320</v>
      </c>
      <c r="H75" s="142">
        <v>0</v>
      </c>
      <c r="I75" s="143">
        <v>0</v>
      </c>
      <c r="J75" s="144">
        <v>23</v>
      </c>
      <c r="K75" s="143">
        <v>3216320</v>
      </c>
      <c r="L75" s="76">
        <v>345000</v>
      </c>
      <c r="M75" s="146">
        <v>3561320</v>
      </c>
      <c r="N75" s="47">
        <v>279680</v>
      </c>
      <c r="O75" s="47">
        <v>52440</v>
      </c>
      <c r="P75" s="47">
        <v>34960</v>
      </c>
      <c r="Q75" s="143">
        <v>3194240</v>
      </c>
      <c r="R75" s="143">
        <v>0</v>
      </c>
      <c r="S75" s="147">
        <v>3194240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3.25" customHeight="1">
      <c r="A76" s="138">
        <v>6</v>
      </c>
      <c r="B76" s="138" t="s">
        <v>64</v>
      </c>
      <c r="C76" s="139" t="s">
        <v>164</v>
      </c>
      <c r="D76" s="140" t="s">
        <v>70</v>
      </c>
      <c r="E76" s="141">
        <v>4056000</v>
      </c>
      <c r="F76" s="142">
        <v>24</v>
      </c>
      <c r="G76" s="143">
        <v>3893760</v>
      </c>
      <c r="H76" s="142">
        <v>0</v>
      </c>
      <c r="I76" s="143">
        <v>0</v>
      </c>
      <c r="J76" s="144">
        <v>24</v>
      </c>
      <c r="K76" s="143">
        <v>3893760</v>
      </c>
      <c r="L76" s="76">
        <v>360000</v>
      </c>
      <c r="M76" s="146">
        <v>4253760</v>
      </c>
      <c r="N76" s="47">
        <v>324480</v>
      </c>
      <c r="O76" s="47">
        <v>60840</v>
      </c>
      <c r="P76" s="47">
        <v>40560</v>
      </c>
      <c r="Q76" s="143">
        <v>3827880</v>
      </c>
      <c r="R76" s="143">
        <v>0</v>
      </c>
      <c r="S76" s="147">
        <v>3827880</v>
      </c>
      <c r="T76" s="143"/>
      <c r="U76" s="117"/>
      <c r="V76" s="148"/>
      <c r="W76" s="130"/>
      <c r="X76" s="121"/>
      <c r="Y76" s="121"/>
      <c r="Z76" s="121"/>
      <c r="AA76" s="116"/>
      <c r="AB76" s="116"/>
      <c r="AC76" s="116"/>
      <c r="AD76" s="116"/>
      <c r="AE76" s="116"/>
    </row>
    <row r="77" spans="1:31" s="149" customFormat="1" ht="23.25" customHeight="1">
      <c r="A77" s="138">
        <v>7</v>
      </c>
      <c r="B77" s="138" t="s">
        <v>67</v>
      </c>
      <c r="C77" s="139" t="s">
        <v>167</v>
      </c>
      <c r="D77" s="140" t="s">
        <v>56</v>
      </c>
      <c r="E77" s="141">
        <v>3163000</v>
      </c>
      <c r="F77" s="142">
        <v>22</v>
      </c>
      <c r="G77" s="143">
        <v>2783440</v>
      </c>
      <c r="H77" s="142">
        <v>0</v>
      </c>
      <c r="I77" s="143">
        <v>0</v>
      </c>
      <c r="J77" s="144">
        <v>22</v>
      </c>
      <c r="K77" s="143">
        <v>2783440</v>
      </c>
      <c r="L77" s="76">
        <v>330000</v>
      </c>
      <c r="M77" s="146">
        <v>3113440</v>
      </c>
      <c r="N77" s="47">
        <v>253040</v>
      </c>
      <c r="O77" s="47">
        <v>47445</v>
      </c>
      <c r="P77" s="47">
        <v>31630</v>
      </c>
      <c r="Q77" s="143">
        <v>2781325</v>
      </c>
      <c r="R77" s="143">
        <v>0</v>
      </c>
      <c r="S77" s="147">
        <v>2781325</v>
      </c>
      <c r="T77" s="143"/>
      <c r="U77" s="117"/>
      <c r="V77" s="148"/>
      <c r="W77" s="130"/>
      <c r="X77" s="121"/>
      <c r="Y77" s="121"/>
      <c r="Z77" s="121"/>
      <c r="AA77" s="116"/>
      <c r="AB77" s="116"/>
      <c r="AC77" s="116"/>
      <c r="AD77" s="116"/>
      <c r="AE77" s="116"/>
    </row>
    <row r="78" spans="1:31" s="149" customFormat="1" ht="22.5" customHeight="1">
      <c r="A78" s="150"/>
      <c r="B78" s="138"/>
      <c r="C78" s="151"/>
      <c r="D78" s="152"/>
      <c r="E78" s="153"/>
      <c r="F78" s="153"/>
      <c r="G78" s="153"/>
      <c r="H78" s="153"/>
      <c r="I78" s="153"/>
      <c r="J78" s="154"/>
      <c r="K78" s="153"/>
      <c r="L78" s="153"/>
      <c r="M78" s="155"/>
      <c r="N78" s="153"/>
      <c r="O78" s="153"/>
      <c r="P78" s="153"/>
      <c r="Q78" s="153"/>
      <c r="R78" s="153"/>
      <c r="S78" s="153"/>
      <c r="T78" s="143"/>
      <c r="U78" s="117"/>
      <c r="V78" s="148"/>
      <c r="W78" s="148"/>
      <c r="X78" s="148"/>
      <c r="Y78" s="148"/>
      <c r="Z78" s="148"/>
    </row>
    <row r="79" spans="1:31" s="159" customFormat="1" ht="21" customHeight="1">
      <c r="A79" s="241" t="s">
        <v>22</v>
      </c>
      <c r="B79" s="242"/>
      <c r="C79" s="242"/>
      <c r="D79" s="242"/>
      <c r="E79" s="156">
        <v>35692000</v>
      </c>
      <c r="F79" s="156">
        <v>158</v>
      </c>
      <c r="G79" s="156">
        <v>31309640</v>
      </c>
      <c r="H79" s="156">
        <v>0</v>
      </c>
      <c r="I79" s="156">
        <v>0</v>
      </c>
      <c r="J79" s="156">
        <v>158</v>
      </c>
      <c r="K79" s="157">
        <v>31309640</v>
      </c>
      <c r="L79" s="157">
        <v>2370000</v>
      </c>
      <c r="M79" s="157">
        <v>33679640</v>
      </c>
      <c r="N79" s="157">
        <v>2855360</v>
      </c>
      <c r="O79" s="157">
        <v>535380</v>
      </c>
      <c r="P79" s="157">
        <v>356920</v>
      </c>
      <c r="Q79" s="157">
        <v>29931980</v>
      </c>
      <c r="R79" s="157">
        <v>0</v>
      </c>
      <c r="S79" s="157">
        <v>29931980</v>
      </c>
      <c r="T79" s="157"/>
      <c r="U79" s="117"/>
      <c r="V79" s="158"/>
      <c r="W79" s="158"/>
      <c r="X79" s="158"/>
      <c r="Y79" s="158"/>
      <c r="Z79" s="158"/>
    </row>
    <row r="80" spans="1:31" s="167" customFormat="1" ht="13.5" customHeight="1">
      <c r="A80" s="160"/>
      <c r="B80" s="160"/>
      <c r="C80" s="161"/>
      <c r="D80" s="162"/>
      <c r="E80" s="163"/>
      <c r="F80" s="161"/>
      <c r="G80" s="161"/>
      <c r="H80" s="161"/>
      <c r="I80" s="161"/>
      <c r="J80" s="164"/>
      <c r="K80" s="161"/>
      <c r="L80" s="161"/>
      <c r="M80" s="165"/>
      <c r="N80" s="161"/>
      <c r="O80" s="161"/>
      <c r="P80" s="161"/>
      <c r="Q80" s="161"/>
      <c r="R80" s="161"/>
      <c r="S80" s="161"/>
      <c r="T80" s="161"/>
      <c r="U80" s="117"/>
      <c r="V80" s="166"/>
      <c r="W80" s="166"/>
      <c r="X80" s="166"/>
      <c r="Y80" s="166"/>
      <c r="Z80" s="166"/>
    </row>
    <row r="81" spans="1:26" s="149" customFormat="1" ht="17.25" customHeight="1">
      <c r="A81" s="168"/>
      <c r="B81" s="168"/>
      <c r="C81" s="168"/>
      <c r="D81" s="169"/>
      <c r="E81" s="170"/>
      <c r="F81" s="168"/>
      <c r="G81" s="168"/>
      <c r="H81" s="168"/>
      <c r="I81" s="168"/>
      <c r="J81" s="171"/>
      <c r="K81" s="170"/>
      <c r="L81" s="168"/>
      <c r="M81" s="168"/>
      <c r="N81" s="168"/>
      <c r="O81" s="168"/>
      <c r="P81" s="168"/>
      <c r="Q81" s="168"/>
      <c r="R81" s="168"/>
      <c r="S81" s="172" t="s">
        <v>184</v>
      </c>
      <c r="T81" s="168"/>
      <c r="U81" s="173"/>
      <c r="V81" s="148"/>
      <c r="W81" s="148"/>
      <c r="X81" s="148"/>
      <c r="Y81" s="148"/>
      <c r="Z81" s="148"/>
    </row>
    <row r="82" spans="1:26" s="149" customFormat="1" ht="12.75">
      <c r="A82" s="174"/>
      <c r="B82" s="174"/>
      <c r="C82" s="173" t="s">
        <v>40</v>
      </c>
      <c r="D82" s="175"/>
      <c r="E82" s="124"/>
      <c r="F82" s="173"/>
      <c r="G82" s="124"/>
      <c r="H82" s="124"/>
      <c r="I82" s="124"/>
      <c r="J82" s="176"/>
      <c r="K82" s="148"/>
      <c r="L82" s="177"/>
      <c r="M82" s="188"/>
      <c r="N82" s="178"/>
      <c r="O82" s="178"/>
      <c r="P82" s="178"/>
      <c r="Q82" s="178"/>
      <c r="S82" s="178" t="s">
        <v>19</v>
      </c>
      <c r="T82" s="173"/>
      <c r="U82" s="173"/>
      <c r="V82" s="148"/>
      <c r="W82" s="148"/>
      <c r="X82" s="148"/>
      <c r="Y82" s="148"/>
      <c r="Z82" s="148"/>
    </row>
    <row r="83" spans="1:26" s="167" customFormat="1" ht="12">
      <c r="A83" s="160"/>
      <c r="B83" s="160"/>
      <c r="C83" s="179"/>
      <c r="D83" s="179"/>
      <c r="E83" s="180"/>
      <c r="F83" s="118"/>
      <c r="G83" s="180"/>
      <c r="H83" s="180"/>
      <c r="I83" s="180"/>
      <c r="J83" s="164"/>
      <c r="K83" s="166"/>
      <c r="L83" s="181"/>
      <c r="N83" s="182"/>
      <c r="O83" s="182"/>
      <c r="P83" s="182"/>
      <c r="Q83" s="182"/>
      <c r="S83" s="182"/>
      <c r="T83" s="118"/>
      <c r="U83" s="117"/>
      <c r="V83" s="166"/>
      <c r="W83" s="166"/>
      <c r="X83" s="166"/>
      <c r="Y83" s="166"/>
      <c r="Z83" s="16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>
      <c r="M118" s="6"/>
    </row>
    <row r="119" spans="1:31">
      <c r="M119" s="6"/>
    </row>
    <row r="120" spans="1:31" s="4" customFormat="1" ht="41.25" customHeight="1">
      <c r="A120" s="111" t="s">
        <v>172</v>
      </c>
      <c r="B120" s="187"/>
      <c r="C120" s="187"/>
      <c r="D120" s="275" t="s">
        <v>183</v>
      </c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5"/>
      <c r="Q120" s="276"/>
      <c r="R120" s="277" t="s">
        <v>128</v>
      </c>
      <c r="S120" s="278"/>
      <c r="T120" s="279"/>
      <c r="U120" s="6"/>
      <c r="V120" s="8"/>
      <c r="W120" s="69"/>
      <c r="X120" s="69"/>
      <c r="Y120" s="5"/>
      <c r="Z120" s="5"/>
    </row>
    <row r="121" spans="1:31" s="4" customFormat="1" ht="15" customHeight="1">
      <c r="A121" s="111" t="s">
        <v>174</v>
      </c>
      <c r="B121" s="187"/>
      <c r="C121" s="187"/>
      <c r="D121" s="187"/>
      <c r="E121" s="67"/>
      <c r="F121" s="187"/>
      <c r="G121" s="187"/>
      <c r="H121" s="187"/>
      <c r="I121" s="187"/>
      <c r="J121" s="68"/>
      <c r="K121" s="187"/>
      <c r="L121" s="187"/>
      <c r="M121" s="187"/>
      <c r="N121" s="187"/>
      <c r="O121" s="187"/>
      <c r="P121" s="187"/>
      <c r="Q121" s="187"/>
      <c r="R121" s="187"/>
      <c r="S121" s="187"/>
      <c r="T121" s="63"/>
      <c r="U121" s="6"/>
      <c r="V121" s="8"/>
      <c r="W121" s="69"/>
      <c r="X121" s="69"/>
      <c r="Y121" s="5"/>
      <c r="Z121" s="5"/>
    </row>
    <row r="122" spans="1:31" s="4" customFormat="1" ht="15" customHeight="1">
      <c r="A122" s="111" t="s">
        <v>42</v>
      </c>
      <c r="B122" s="187"/>
      <c r="C122" s="187"/>
      <c r="D122" s="187"/>
      <c r="E122" s="67"/>
      <c r="F122" s="187"/>
      <c r="G122" s="187"/>
      <c r="H122" s="187"/>
      <c r="I122" s="187"/>
      <c r="J122" s="68"/>
      <c r="K122" s="187"/>
      <c r="L122" s="187"/>
      <c r="M122" s="187"/>
      <c r="N122" s="187"/>
      <c r="O122" s="187"/>
      <c r="P122" s="187"/>
      <c r="Q122" s="187"/>
      <c r="R122" s="187"/>
      <c r="S122" s="187"/>
      <c r="T122" s="63"/>
      <c r="U122" s="6"/>
      <c r="V122" s="8"/>
      <c r="W122" s="69"/>
      <c r="X122" s="69"/>
      <c r="Y122" s="5"/>
      <c r="Z122" s="5"/>
    </row>
    <row r="123" spans="1:31" s="4" customFormat="1" ht="15" customHeight="1">
      <c r="A123" s="111" t="s">
        <v>175</v>
      </c>
      <c r="B123" s="187"/>
      <c r="C123" s="187"/>
      <c r="D123" s="187"/>
      <c r="E123" s="67"/>
      <c r="F123" s="187"/>
      <c r="G123" s="187"/>
      <c r="H123" s="187"/>
      <c r="I123" s="187"/>
      <c r="J123" s="68"/>
      <c r="K123" s="187"/>
      <c r="L123" s="65"/>
      <c r="M123" s="187"/>
      <c r="N123" s="187"/>
      <c r="O123" s="187"/>
      <c r="P123" s="187"/>
      <c r="Q123" s="14"/>
      <c r="R123" s="187"/>
      <c r="S123" s="187"/>
      <c r="T123" s="187"/>
      <c r="U123" s="6"/>
      <c r="V123" s="8"/>
      <c r="W123" s="69"/>
      <c r="X123" s="69"/>
      <c r="Y123" s="5"/>
      <c r="Z123" s="5"/>
    </row>
    <row r="124" spans="1:31" s="88" customFormat="1" ht="14.25" customHeight="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6"/>
      <c r="V124" s="8"/>
      <c r="W124" s="89"/>
      <c r="X124" s="89"/>
      <c r="Y124" s="89"/>
      <c r="Z124" s="89"/>
    </row>
    <row r="125" spans="1:31" s="32" customFormat="1" ht="24" customHeight="1">
      <c r="A125" s="266" t="s">
        <v>16</v>
      </c>
      <c r="B125" s="266" t="s">
        <v>17</v>
      </c>
      <c r="C125" s="270" t="s">
        <v>0</v>
      </c>
      <c r="D125" s="270" t="s">
        <v>1</v>
      </c>
      <c r="E125" s="274" t="s">
        <v>35</v>
      </c>
      <c r="F125" s="268" t="s">
        <v>23</v>
      </c>
      <c r="G125" s="271"/>
      <c r="H125" s="271"/>
      <c r="I125" s="271"/>
      <c r="J125" s="271"/>
      <c r="K125" s="269"/>
      <c r="L125" s="243" t="s">
        <v>37</v>
      </c>
      <c r="M125" s="243" t="s">
        <v>4</v>
      </c>
      <c r="N125" s="270" t="s">
        <v>5</v>
      </c>
      <c r="O125" s="270"/>
      <c r="P125" s="270"/>
      <c r="Q125" s="243" t="s">
        <v>6</v>
      </c>
      <c r="R125" s="243" t="s">
        <v>7</v>
      </c>
      <c r="S125" s="243" t="s">
        <v>8</v>
      </c>
      <c r="T125" s="282" t="s">
        <v>9</v>
      </c>
      <c r="U125" s="6"/>
      <c r="V125" s="8"/>
      <c r="W125" s="33"/>
      <c r="X125" s="5"/>
      <c r="Y125" s="5"/>
      <c r="Z125" s="5"/>
      <c r="AA125" s="4"/>
      <c r="AB125" s="4"/>
      <c r="AC125" s="4"/>
      <c r="AD125" s="4"/>
      <c r="AE125" s="4"/>
    </row>
    <row r="126" spans="1:31" s="32" customFormat="1" ht="33.75" customHeight="1">
      <c r="A126" s="267"/>
      <c r="B126" s="267"/>
      <c r="C126" s="270"/>
      <c r="D126" s="270"/>
      <c r="E126" s="274"/>
      <c r="F126" s="268" t="s">
        <v>39</v>
      </c>
      <c r="G126" s="269"/>
      <c r="H126" s="268" t="s">
        <v>33</v>
      </c>
      <c r="I126" s="271"/>
      <c r="J126" s="272" t="s">
        <v>24</v>
      </c>
      <c r="K126" s="243" t="s">
        <v>3</v>
      </c>
      <c r="L126" s="244"/>
      <c r="M126" s="244"/>
      <c r="N126" s="280" t="s">
        <v>11</v>
      </c>
      <c r="O126" s="243" t="s">
        <v>12</v>
      </c>
      <c r="P126" s="243" t="s">
        <v>26</v>
      </c>
      <c r="Q126" s="244"/>
      <c r="R126" s="244"/>
      <c r="S126" s="244"/>
      <c r="T126" s="283"/>
      <c r="U126" s="87"/>
      <c r="V126" s="33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32" customFormat="1" ht="35.25" customHeight="1">
      <c r="A127" s="267"/>
      <c r="B127" s="267"/>
      <c r="C127" s="243"/>
      <c r="D127" s="243"/>
      <c r="E127" s="274"/>
      <c r="F127" s="185" t="s">
        <v>32</v>
      </c>
      <c r="G127" s="184" t="s">
        <v>15</v>
      </c>
      <c r="H127" s="185" t="s">
        <v>14</v>
      </c>
      <c r="I127" s="190" t="s">
        <v>15</v>
      </c>
      <c r="J127" s="273"/>
      <c r="K127" s="244"/>
      <c r="L127" s="245"/>
      <c r="M127" s="244"/>
      <c r="N127" s="281"/>
      <c r="O127" s="244"/>
      <c r="P127" s="244"/>
      <c r="Q127" s="244"/>
      <c r="R127" s="244"/>
      <c r="S127" s="244"/>
      <c r="T127" s="283"/>
      <c r="U127" s="87"/>
      <c r="V127" s="33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71" customFormat="1" ht="12.75" customHeight="1">
      <c r="A128" s="70">
        <v>1</v>
      </c>
      <c r="B128" s="70">
        <v>2</v>
      </c>
      <c r="C128" s="70">
        <v>3</v>
      </c>
      <c r="D128" s="70">
        <v>4</v>
      </c>
      <c r="E128" s="70">
        <v>5</v>
      </c>
      <c r="F128" s="70">
        <v>7</v>
      </c>
      <c r="G128" s="70">
        <v>8</v>
      </c>
      <c r="H128" s="70">
        <v>9</v>
      </c>
      <c r="I128" s="70">
        <v>10</v>
      </c>
      <c r="J128" s="70">
        <v>13</v>
      </c>
      <c r="K128" s="70">
        <v>14</v>
      </c>
      <c r="L128" s="70">
        <v>16</v>
      </c>
      <c r="M128" s="70">
        <v>20</v>
      </c>
      <c r="N128" s="70">
        <v>24</v>
      </c>
      <c r="O128" s="70">
        <v>25</v>
      </c>
      <c r="P128" s="70">
        <v>26</v>
      </c>
      <c r="Q128" s="70">
        <v>29</v>
      </c>
      <c r="R128" s="70">
        <v>30</v>
      </c>
      <c r="S128" s="70">
        <v>31</v>
      </c>
      <c r="T128" s="70">
        <v>32</v>
      </c>
      <c r="U128" s="87"/>
      <c r="V128" s="72"/>
      <c r="W128" s="72"/>
      <c r="X128" s="73"/>
      <c r="Y128" s="73"/>
      <c r="Z128" s="73"/>
      <c r="AA128" s="74"/>
      <c r="AB128" s="74"/>
      <c r="AC128" s="74"/>
      <c r="AD128" s="74"/>
      <c r="AE128" s="74"/>
    </row>
    <row r="129" spans="1:31" s="43" customFormat="1" ht="25.5" customHeight="1">
      <c r="A129" s="45">
        <v>5</v>
      </c>
      <c r="B129" s="113" t="s">
        <v>71</v>
      </c>
      <c r="C129" s="75" t="s">
        <v>129</v>
      </c>
      <c r="D129" s="95" t="s">
        <v>98</v>
      </c>
      <c r="E129" s="76">
        <v>3237000</v>
      </c>
      <c r="F129" s="81">
        <v>22</v>
      </c>
      <c r="G129" s="143">
        <v>2848560</v>
      </c>
      <c r="H129" s="81">
        <v>0</v>
      </c>
      <c r="I129" s="143">
        <v>0</v>
      </c>
      <c r="J129" s="82">
        <v>22</v>
      </c>
      <c r="K129" s="46">
        <v>2848560</v>
      </c>
      <c r="L129" s="76">
        <v>330000</v>
      </c>
      <c r="M129" s="48">
        <v>3178560</v>
      </c>
      <c r="N129" s="47">
        <v>258960</v>
      </c>
      <c r="O129" s="47">
        <v>48555</v>
      </c>
      <c r="P129" s="47">
        <v>32370</v>
      </c>
      <c r="Q129" s="46">
        <v>2838675</v>
      </c>
      <c r="R129" s="46">
        <v>0</v>
      </c>
      <c r="S129" s="54">
        <v>2838675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5.5" customHeight="1">
      <c r="A130" s="45">
        <v>6</v>
      </c>
      <c r="B130" s="113" t="s">
        <v>72</v>
      </c>
      <c r="C130" s="75" t="s">
        <v>130</v>
      </c>
      <c r="D130" s="95" t="s">
        <v>98</v>
      </c>
      <c r="E130" s="76">
        <v>2943000</v>
      </c>
      <c r="F130" s="81">
        <v>24</v>
      </c>
      <c r="G130" s="143">
        <v>2825280</v>
      </c>
      <c r="H130" s="81">
        <v>0</v>
      </c>
      <c r="I130" s="143">
        <v>0</v>
      </c>
      <c r="J130" s="82">
        <v>24</v>
      </c>
      <c r="K130" s="46">
        <v>2825280</v>
      </c>
      <c r="L130" s="76">
        <v>360000</v>
      </c>
      <c r="M130" s="48">
        <v>3185280</v>
      </c>
      <c r="N130" s="47">
        <v>235440</v>
      </c>
      <c r="O130" s="47">
        <v>44145</v>
      </c>
      <c r="P130" s="47">
        <v>29430</v>
      </c>
      <c r="Q130" s="46">
        <v>2876265</v>
      </c>
      <c r="R130" s="46">
        <v>0</v>
      </c>
      <c r="S130" s="54">
        <v>2876265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5.5" customHeight="1">
      <c r="A131" s="45">
        <v>7</v>
      </c>
      <c r="B131" s="113" t="s">
        <v>73</v>
      </c>
      <c r="C131" s="75" t="s">
        <v>131</v>
      </c>
      <c r="D131" s="95" t="s">
        <v>98</v>
      </c>
      <c r="E131" s="76">
        <v>2943000</v>
      </c>
      <c r="F131" s="81">
        <v>24</v>
      </c>
      <c r="G131" s="143">
        <v>2825280</v>
      </c>
      <c r="H131" s="81">
        <v>0</v>
      </c>
      <c r="I131" s="143">
        <v>0</v>
      </c>
      <c r="J131" s="82">
        <v>24</v>
      </c>
      <c r="K131" s="46">
        <v>2825280</v>
      </c>
      <c r="L131" s="76">
        <v>360000</v>
      </c>
      <c r="M131" s="48">
        <v>3185280</v>
      </c>
      <c r="N131" s="47">
        <v>235440</v>
      </c>
      <c r="O131" s="47">
        <v>44145</v>
      </c>
      <c r="P131" s="47">
        <v>29430</v>
      </c>
      <c r="Q131" s="46">
        <v>2876265</v>
      </c>
      <c r="R131" s="46">
        <v>0</v>
      </c>
      <c r="S131" s="54">
        <v>2876265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5.5" customHeight="1">
      <c r="A132" s="45">
        <v>8</v>
      </c>
      <c r="B132" s="113" t="s">
        <v>74</v>
      </c>
      <c r="C132" s="75" t="s">
        <v>132</v>
      </c>
      <c r="D132" s="95" t="s">
        <v>98</v>
      </c>
      <c r="E132" s="76">
        <v>2943000</v>
      </c>
      <c r="F132" s="81">
        <v>20</v>
      </c>
      <c r="G132" s="143">
        <v>2354400</v>
      </c>
      <c r="H132" s="81">
        <v>0</v>
      </c>
      <c r="I132" s="143">
        <v>0</v>
      </c>
      <c r="J132" s="82">
        <v>20</v>
      </c>
      <c r="K132" s="46">
        <v>2354400</v>
      </c>
      <c r="L132" s="76">
        <v>300000</v>
      </c>
      <c r="M132" s="48">
        <v>2654400</v>
      </c>
      <c r="N132" s="47">
        <v>235440</v>
      </c>
      <c r="O132" s="47">
        <v>44145</v>
      </c>
      <c r="P132" s="47">
        <v>29430</v>
      </c>
      <c r="Q132" s="46">
        <v>2345385</v>
      </c>
      <c r="R132" s="46">
        <v>0</v>
      </c>
      <c r="S132" s="54">
        <v>2345385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5.5" customHeight="1">
      <c r="A133" s="45">
        <v>9</v>
      </c>
      <c r="B133" s="113" t="s">
        <v>75</v>
      </c>
      <c r="C133" s="75" t="s">
        <v>133</v>
      </c>
      <c r="D133" s="95" t="s">
        <v>98</v>
      </c>
      <c r="E133" s="76">
        <v>2943000</v>
      </c>
      <c r="F133" s="81">
        <v>24</v>
      </c>
      <c r="G133" s="143">
        <v>2825280</v>
      </c>
      <c r="H133" s="81">
        <v>0</v>
      </c>
      <c r="I133" s="143">
        <v>0</v>
      </c>
      <c r="J133" s="82">
        <v>24</v>
      </c>
      <c r="K133" s="46">
        <v>2825280</v>
      </c>
      <c r="L133" s="76">
        <v>360000</v>
      </c>
      <c r="M133" s="48">
        <v>3185280</v>
      </c>
      <c r="N133" s="47">
        <v>235440</v>
      </c>
      <c r="O133" s="47">
        <v>44145</v>
      </c>
      <c r="P133" s="47">
        <v>29430</v>
      </c>
      <c r="Q133" s="46">
        <v>2876265</v>
      </c>
      <c r="R133" s="46">
        <v>0</v>
      </c>
      <c r="S133" s="54">
        <v>2876265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5.5" customHeight="1">
      <c r="A134" s="45">
        <v>10</v>
      </c>
      <c r="B134" s="113" t="s">
        <v>76</v>
      </c>
      <c r="C134" s="75" t="s">
        <v>134</v>
      </c>
      <c r="D134" s="95" t="s">
        <v>98</v>
      </c>
      <c r="E134" s="76">
        <v>2943000</v>
      </c>
      <c r="F134" s="81">
        <v>22</v>
      </c>
      <c r="G134" s="143">
        <v>2589840</v>
      </c>
      <c r="H134" s="81">
        <v>0</v>
      </c>
      <c r="I134" s="143">
        <v>0</v>
      </c>
      <c r="J134" s="82">
        <v>22</v>
      </c>
      <c r="K134" s="46">
        <v>2589840</v>
      </c>
      <c r="L134" s="76">
        <v>330000</v>
      </c>
      <c r="M134" s="48">
        <v>2919840</v>
      </c>
      <c r="N134" s="47">
        <v>235440</v>
      </c>
      <c r="O134" s="47">
        <v>44145</v>
      </c>
      <c r="P134" s="47">
        <v>29430</v>
      </c>
      <c r="Q134" s="46">
        <v>2610825</v>
      </c>
      <c r="R134" s="46">
        <v>0</v>
      </c>
      <c r="S134" s="54">
        <v>2610825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5.5" customHeight="1">
      <c r="A135" s="45">
        <v>11</v>
      </c>
      <c r="B135" s="113" t="s">
        <v>77</v>
      </c>
      <c r="C135" s="75" t="s">
        <v>135</v>
      </c>
      <c r="D135" s="95" t="s">
        <v>98</v>
      </c>
      <c r="E135" s="76">
        <v>2943000</v>
      </c>
      <c r="F135" s="81">
        <v>24</v>
      </c>
      <c r="G135" s="143">
        <v>2825280</v>
      </c>
      <c r="H135" s="81">
        <v>0</v>
      </c>
      <c r="I135" s="143">
        <v>0</v>
      </c>
      <c r="J135" s="82">
        <v>24</v>
      </c>
      <c r="K135" s="46">
        <v>2825280</v>
      </c>
      <c r="L135" s="76">
        <v>360000</v>
      </c>
      <c r="M135" s="48">
        <v>3185280</v>
      </c>
      <c r="N135" s="47">
        <v>235440</v>
      </c>
      <c r="O135" s="47">
        <v>44145</v>
      </c>
      <c r="P135" s="47">
        <v>29430</v>
      </c>
      <c r="Q135" s="46">
        <v>2876265</v>
      </c>
      <c r="R135" s="46">
        <v>0</v>
      </c>
      <c r="S135" s="54">
        <v>2876265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5.5" customHeight="1">
      <c r="A136" s="45">
        <v>12</v>
      </c>
      <c r="B136" s="113" t="s">
        <v>78</v>
      </c>
      <c r="C136" s="75" t="s">
        <v>136</v>
      </c>
      <c r="D136" s="95" t="s">
        <v>98</v>
      </c>
      <c r="E136" s="76">
        <v>2943000</v>
      </c>
      <c r="F136" s="81">
        <v>24</v>
      </c>
      <c r="G136" s="143">
        <v>2825280</v>
      </c>
      <c r="H136" s="81">
        <v>0</v>
      </c>
      <c r="I136" s="143">
        <v>0</v>
      </c>
      <c r="J136" s="82">
        <v>24</v>
      </c>
      <c r="K136" s="46">
        <v>2825280</v>
      </c>
      <c r="L136" s="76">
        <v>360000</v>
      </c>
      <c r="M136" s="48">
        <v>3185280</v>
      </c>
      <c r="N136" s="47">
        <v>235440</v>
      </c>
      <c r="O136" s="47">
        <v>44145</v>
      </c>
      <c r="P136" s="47">
        <v>29430</v>
      </c>
      <c r="Q136" s="46">
        <v>2876265</v>
      </c>
      <c r="R136" s="46">
        <v>0</v>
      </c>
      <c r="S136" s="54">
        <v>2876265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5.5" customHeight="1">
      <c r="A137" s="45">
        <v>13</v>
      </c>
      <c r="B137" s="113" t="s">
        <v>79</v>
      </c>
      <c r="C137" s="75" t="s">
        <v>137</v>
      </c>
      <c r="D137" s="95" t="s">
        <v>98</v>
      </c>
      <c r="E137" s="76">
        <v>2943000</v>
      </c>
      <c r="F137" s="81">
        <v>24</v>
      </c>
      <c r="G137" s="143">
        <v>2825280</v>
      </c>
      <c r="H137" s="81">
        <v>0</v>
      </c>
      <c r="I137" s="143">
        <v>0</v>
      </c>
      <c r="J137" s="82">
        <v>24</v>
      </c>
      <c r="K137" s="46">
        <v>2825280</v>
      </c>
      <c r="L137" s="76">
        <v>360000</v>
      </c>
      <c r="M137" s="48">
        <v>3185280</v>
      </c>
      <c r="N137" s="47">
        <v>235440</v>
      </c>
      <c r="O137" s="47">
        <v>44145</v>
      </c>
      <c r="P137" s="47">
        <v>29430</v>
      </c>
      <c r="Q137" s="46">
        <v>2876265</v>
      </c>
      <c r="R137" s="46">
        <v>0</v>
      </c>
      <c r="S137" s="54">
        <v>2876265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5.5" customHeight="1">
      <c r="A138" s="45">
        <v>14</v>
      </c>
      <c r="B138" s="113" t="s">
        <v>80</v>
      </c>
      <c r="C138" s="75" t="s">
        <v>138</v>
      </c>
      <c r="D138" s="95" t="s">
        <v>98</v>
      </c>
      <c r="E138" s="76">
        <v>2943000</v>
      </c>
      <c r="F138" s="81">
        <v>24</v>
      </c>
      <c r="G138" s="143">
        <v>2825280</v>
      </c>
      <c r="H138" s="81">
        <v>0</v>
      </c>
      <c r="I138" s="143">
        <v>0</v>
      </c>
      <c r="J138" s="82">
        <v>24</v>
      </c>
      <c r="K138" s="46">
        <v>2825280</v>
      </c>
      <c r="L138" s="76">
        <v>360000</v>
      </c>
      <c r="M138" s="48">
        <v>3185280</v>
      </c>
      <c r="N138" s="47">
        <v>235440</v>
      </c>
      <c r="O138" s="47">
        <v>44145</v>
      </c>
      <c r="P138" s="47">
        <v>29430</v>
      </c>
      <c r="Q138" s="46">
        <v>2876265</v>
      </c>
      <c r="R138" s="46">
        <v>0</v>
      </c>
      <c r="S138" s="54">
        <v>2876265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5.5" customHeight="1">
      <c r="A139" s="45">
        <v>15</v>
      </c>
      <c r="B139" s="113" t="s">
        <v>81</v>
      </c>
      <c r="C139" s="75" t="s">
        <v>139</v>
      </c>
      <c r="D139" s="95" t="s">
        <v>98</v>
      </c>
      <c r="E139" s="76">
        <v>2943000</v>
      </c>
      <c r="F139" s="81">
        <v>21</v>
      </c>
      <c r="G139" s="143">
        <v>2472120</v>
      </c>
      <c r="H139" s="81">
        <v>0</v>
      </c>
      <c r="I139" s="143">
        <v>0</v>
      </c>
      <c r="J139" s="82">
        <v>21</v>
      </c>
      <c r="K139" s="46">
        <v>2472120</v>
      </c>
      <c r="L139" s="76">
        <v>315000</v>
      </c>
      <c r="M139" s="48">
        <v>2787120</v>
      </c>
      <c r="N139" s="47">
        <v>235440</v>
      </c>
      <c r="O139" s="47">
        <v>44145</v>
      </c>
      <c r="P139" s="47">
        <v>29430</v>
      </c>
      <c r="Q139" s="46">
        <v>2478105</v>
      </c>
      <c r="R139" s="46">
        <v>0</v>
      </c>
      <c r="S139" s="54">
        <v>2478105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5.5" customHeight="1">
      <c r="A140" s="45">
        <v>16</v>
      </c>
      <c r="B140" s="113" t="s">
        <v>83</v>
      </c>
      <c r="C140" s="75" t="s">
        <v>141</v>
      </c>
      <c r="D140" s="95" t="s">
        <v>98</v>
      </c>
      <c r="E140" s="76">
        <v>2943000</v>
      </c>
      <c r="F140" s="81">
        <v>23</v>
      </c>
      <c r="G140" s="143">
        <v>2707560</v>
      </c>
      <c r="H140" s="81">
        <v>0</v>
      </c>
      <c r="I140" s="143">
        <v>0</v>
      </c>
      <c r="J140" s="82">
        <v>23</v>
      </c>
      <c r="K140" s="46">
        <v>2707560</v>
      </c>
      <c r="L140" s="76">
        <v>345000</v>
      </c>
      <c r="M140" s="48">
        <v>3052560</v>
      </c>
      <c r="N140" s="47">
        <v>235440</v>
      </c>
      <c r="O140" s="47">
        <v>44145</v>
      </c>
      <c r="P140" s="47">
        <v>29430</v>
      </c>
      <c r="Q140" s="46">
        <v>2743545</v>
      </c>
      <c r="R140" s="46">
        <v>0</v>
      </c>
      <c r="S140" s="54">
        <v>2743545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5.5" customHeight="1">
      <c r="A141" s="45">
        <v>17</v>
      </c>
      <c r="B141" s="113" t="s">
        <v>84</v>
      </c>
      <c r="C141" s="75" t="s">
        <v>142</v>
      </c>
      <c r="D141" s="95" t="s">
        <v>98</v>
      </c>
      <c r="E141" s="76">
        <v>2943000</v>
      </c>
      <c r="F141" s="81">
        <v>22</v>
      </c>
      <c r="G141" s="143">
        <v>2589840</v>
      </c>
      <c r="H141" s="81">
        <v>0</v>
      </c>
      <c r="I141" s="143">
        <v>0</v>
      </c>
      <c r="J141" s="82">
        <v>22</v>
      </c>
      <c r="K141" s="46">
        <v>2589840</v>
      </c>
      <c r="L141" s="76">
        <v>330000</v>
      </c>
      <c r="M141" s="48">
        <v>2919840</v>
      </c>
      <c r="N141" s="47">
        <v>235440</v>
      </c>
      <c r="O141" s="47">
        <v>44145</v>
      </c>
      <c r="P141" s="47">
        <v>29430</v>
      </c>
      <c r="Q141" s="46">
        <v>2610825</v>
      </c>
      <c r="R141" s="46">
        <v>0</v>
      </c>
      <c r="S141" s="54">
        <v>2610825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5.5" customHeight="1">
      <c r="A142" s="45">
        <v>18</v>
      </c>
      <c r="B142" s="113" t="s">
        <v>85</v>
      </c>
      <c r="C142" s="75" t="s">
        <v>143</v>
      </c>
      <c r="D142" s="95" t="s">
        <v>98</v>
      </c>
      <c r="E142" s="76">
        <v>2943000</v>
      </c>
      <c r="F142" s="81">
        <v>24</v>
      </c>
      <c r="G142" s="143">
        <v>2825280</v>
      </c>
      <c r="H142" s="81">
        <v>0</v>
      </c>
      <c r="I142" s="143">
        <v>0</v>
      </c>
      <c r="J142" s="82">
        <v>24</v>
      </c>
      <c r="K142" s="46">
        <v>2825280</v>
      </c>
      <c r="L142" s="76">
        <v>360000</v>
      </c>
      <c r="M142" s="48">
        <v>3185280</v>
      </c>
      <c r="N142" s="47">
        <v>235440</v>
      </c>
      <c r="O142" s="47">
        <v>44145</v>
      </c>
      <c r="P142" s="47">
        <v>29430</v>
      </c>
      <c r="Q142" s="46">
        <v>2876265</v>
      </c>
      <c r="R142" s="46">
        <v>0</v>
      </c>
      <c r="S142" s="54">
        <v>2876265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5.5" customHeight="1">
      <c r="A143" s="45">
        <v>19</v>
      </c>
      <c r="B143" s="113" t="s">
        <v>86</v>
      </c>
      <c r="C143" s="75" t="s">
        <v>144</v>
      </c>
      <c r="D143" s="95" t="s">
        <v>98</v>
      </c>
      <c r="E143" s="76">
        <v>2943000</v>
      </c>
      <c r="F143" s="81">
        <v>24</v>
      </c>
      <c r="G143" s="143">
        <v>2825280</v>
      </c>
      <c r="H143" s="81">
        <v>0</v>
      </c>
      <c r="I143" s="143">
        <v>0</v>
      </c>
      <c r="J143" s="82">
        <v>24</v>
      </c>
      <c r="K143" s="46">
        <v>2825280</v>
      </c>
      <c r="L143" s="76">
        <v>360000</v>
      </c>
      <c r="M143" s="48">
        <v>3185280</v>
      </c>
      <c r="N143" s="47">
        <v>235440</v>
      </c>
      <c r="O143" s="47">
        <v>44145</v>
      </c>
      <c r="P143" s="47">
        <v>29430</v>
      </c>
      <c r="Q143" s="46">
        <v>2876265</v>
      </c>
      <c r="R143" s="46">
        <v>0</v>
      </c>
      <c r="S143" s="54">
        <v>2876265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5.5" customHeight="1">
      <c r="A144" s="45">
        <v>20</v>
      </c>
      <c r="B144" s="113" t="s">
        <v>87</v>
      </c>
      <c r="C144" s="75" t="s">
        <v>145</v>
      </c>
      <c r="D144" s="95" t="s">
        <v>98</v>
      </c>
      <c r="E144" s="76">
        <v>2943000</v>
      </c>
      <c r="F144" s="81">
        <v>24</v>
      </c>
      <c r="G144" s="143">
        <v>2825280</v>
      </c>
      <c r="H144" s="81">
        <v>0</v>
      </c>
      <c r="I144" s="143">
        <v>0</v>
      </c>
      <c r="J144" s="82">
        <v>24</v>
      </c>
      <c r="K144" s="46">
        <v>2825280</v>
      </c>
      <c r="L144" s="76">
        <v>360000</v>
      </c>
      <c r="M144" s="48">
        <v>3185280</v>
      </c>
      <c r="N144" s="47">
        <v>235440</v>
      </c>
      <c r="O144" s="47">
        <v>44145</v>
      </c>
      <c r="P144" s="47">
        <v>29430</v>
      </c>
      <c r="Q144" s="46">
        <v>2876265</v>
      </c>
      <c r="R144" s="46">
        <v>0</v>
      </c>
      <c r="S144" s="54">
        <v>2876265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5.5" customHeight="1">
      <c r="A145" s="45">
        <v>21</v>
      </c>
      <c r="B145" s="113" t="s">
        <v>88</v>
      </c>
      <c r="C145" s="75" t="s">
        <v>146</v>
      </c>
      <c r="D145" s="95" t="s">
        <v>98</v>
      </c>
      <c r="E145" s="76">
        <v>2943000</v>
      </c>
      <c r="F145" s="81">
        <v>24</v>
      </c>
      <c r="G145" s="143">
        <v>2825280</v>
      </c>
      <c r="H145" s="81">
        <v>0</v>
      </c>
      <c r="I145" s="143">
        <v>0</v>
      </c>
      <c r="J145" s="82">
        <v>24</v>
      </c>
      <c r="K145" s="46">
        <v>2825280</v>
      </c>
      <c r="L145" s="76">
        <v>360000</v>
      </c>
      <c r="M145" s="48">
        <v>3185280</v>
      </c>
      <c r="N145" s="47">
        <v>235440</v>
      </c>
      <c r="O145" s="47">
        <v>44145</v>
      </c>
      <c r="P145" s="47">
        <v>29430</v>
      </c>
      <c r="Q145" s="46">
        <v>2876265</v>
      </c>
      <c r="R145" s="46">
        <v>0</v>
      </c>
      <c r="S145" s="54">
        <v>2876265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5.5" customHeight="1">
      <c r="A146" s="45">
        <v>22</v>
      </c>
      <c r="B146" s="113" t="s">
        <v>89</v>
      </c>
      <c r="C146" s="75" t="s">
        <v>151</v>
      </c>
      <c r="D146" s="95" t="s">
        <v>98</v>
      </c>
      <c r="E146" s="76">
        <v>2943000</v>
      </c>
      <c r="F146" s="81">
        <v>24</v>
      </c>
      <c r="G146" s="143">
        <v>2825280</v>
      </c>
      <c r="H146" s="81">
        <v>0</v>
      </c>
      <c r="I146" s="143">
        <v>0</v>
      </c>
      <c r="J146" s="82">
        <v>24</v>
      </c>
      <c r="K146" s="46">
        <v>2825280</v>
      </c>
      <c r="L146" s="76">
        <v>360000</v>
      </c>
      <c r="M146" s="48">
        <v>3185280</v>
      </c>
      <c r="N146" s="47">
        <v>235440</v>
      </c>
      <c r="O146" s="47">
        <v>44145</v>
      </c>
      <c r="P146" s="47">
        <v>29430</v>
      </c>
      <c r="Q146" s="46">
        <v>2876265</v>
      </c>
      <c r="R146" s="46">
        <v>0</v>
      </c>
      <c r="S146" s="54">
        <v>2876265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5.5" customHeight="1">
      <c r="A147" s="45">
        <v>23</v>
      </c>
      <c r="B147" s="113" t="s">
        <v>90</v>
      </c>
      <c r="C147" s="75" t="s">
        <v>153</v>
      </c>
      <c r="D147" s="95" t="s">
        <v>98</v>
      </c>
      <c r="E147" s="76">
        <v>2943000</v>
      </c>
      <c r="F147" s="81">
        <v>24</v>
      </c>
      <c r="G147" s="143">
        <v>2825280</v>
      </c>
      <c r="H147" s="81">
        <v>0</v>
      </c>
      <c r="I147" s="143">
        <v>0</v>
      </c>
      <c r="J147" s="82">
        <v>24</v>
      </c>
      <c r="K147" s="46">
        <v>2825280</v>
      </c>
      <c r="L147" s="76">
        <v>360000</v>
      </c>
      <c r="M147" s="48">
        <v>3185280</v>
      </c>
      <c r="N147" s="47">
        <v>235440</v>
      </c>
      <c r="O147" s="47">
        <v>44145</v>
      </c>
      <c r="P147" s="47">
        <v>29430</v>
      </c>
      <c r="Q147" s="46">
        <v>2876265</v>
      </c>
      <c r="R147" s="46">
        <v>0</v>
      </c>
      <c r="S147" s="54">
        <v>2876265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5.5" customHeight="1">
      <c r="A148" s="45">
        <v>24</v>
      </c>
      <c r="B148" s="113" t="s">
        <v>95</v>
      </c>
      <c r="C148" s="75" t="s">
        <v>158</v>
      </c>
      <c r="D148" s="95" t="s">
        <v>98</v>
      </c>
      <c r="E148" s="76">
        <v>2943000</v>
      </c>
      <c r="F148" s="81">
        <v>22</v>
      </c>
      <c r="G148" s="143">
        <v>2589840</v>
      </c>
      <c r="H148" s="81">
        <v>0</v>
      </c>
      <c r="I148" s="143">
        <v>0</v>
      </c>
      <c r="J148" s="82">
        <v>22</v>
      </c>
      <c r="K148" s="46">
        <v>2589840</v>
      </c>
      <c r="L148" s="76">
        <v>330000</v>
      </c>
      <c r="M148" s="48">
        <v>2919840</v>
      </c>
      <c r="N148" s="47">
        <v>235440</v>
      </c>
      <c r="O148" s="47">
        <v>44145</v>
      </c>
      <c r="P148" s="47">
        <v>29430</v>
      </c>
      <c r="Q148" s="46">
        <v>2610825</v>
      </c>
      <c r="R148" s="46">
        <v>0</v>
      </c>
      <c r="S148" s="54">
        <v>2610825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5.5" customHeight="1">
      <c r="A149" s="45">
        <v>25</v>
      </c>
      <c r="B149" s="113" t="s">
        <v>97</v>
      </c>
      <c r="C149" s="75" t="s">
        <v>169</v>
      </c>
      <c r="D149" s="95" t="s">
        <v>98</v>
      </c>
      <c r="E149" s="76">
        <v>2943000</v>
      </c>
      <c r="F149" s="81">
        <v>23</v>
      </c>
      <c r="G149" s="143">
        <v>2707560</v>
      </c>
      <c r="H149" s="81">
        <v>0</v>
      </c>
      <c r="I149" s="143">
        <v>0</v>
      </c>
      <c r="J149" s="82">
        <v>23</v>
      </c>
      <c r="K149" s="46">
        <v>2707560</v>
      </c>
      <c r="L149" s="76">
        <v>345000</v>
      </c>
      <c r="M149" s="48">
        <v>3052560</v>
      </c>
      <c r="N149" s="47">
        <v>235440</v>
      </c>
      <c r="O149" s="47">
        <v>44145</v>
      </c>
      <c r="P149" s="47">
        <v>29430</v>
      </c>
      <c r="Q149" s="46">
        <v>2743545</v>
      </c>
      <c r="R149" s="46">
        <v>0</v>
      </c>
      <c r="S149" s="54">
        <v>2743545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5.5" customHeight="1">
      <c r="A150" s="45">
        <v>26</v>
      </c>
      <c r="B150" s="113" t="s">
        <v>100</v>
      </c>
      <c r="C150" s="75" t="s">
        <v>111</v>
      </c>
      <c r="D150" s="95" t="s">
        <v>98</v>
      </c>
      <c r="E150" s="76">
        <v>3237000</v>
      </c>
      <c r="F150" s="81">
        <v>22</v>
      </c>
      <c r="G150" s="143">
        <v>2848560</v>
      </c>
      <c r="H150" s="81">
        <v>0</v>
      </c>
      <c r="I150" s="143">
        <v>0</v>
      </c>
      <c r="J150" s="82">
        <v>22</v>
      </c>
      <c r="K150" s="46">
        <v>2848560</v>
      </c>
      <c r="L150" s="76">
        <v>330000</v>
      </c>
      <c r="M150" s="48">
        <v>3178560</v>
      </c>
      <c r="N150" s="47">
        <v>258960</v>
      </c>
      <c r="O150" s="47">
        <v>48555</v>
      </c>
      <c r="P150" s="47">
        <v>32370</v>
      </c>
      <c r="Q150" s="46">
        <v>2838675</v>
      </c>
      <c r="R150" s="46">
        <v>0</v>
      </c>
      <c r="S150" s="54">
        <v>2838675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5.5" customHeight="1">
      <c r="A151" s="45">
        <v>27</v>
      </c>
      <c r="B151" s="113" t="s">
        <v>101</v>
      </c>
      <c r="C151" s="75" t="s">
        <v>112</v>
      </c>
      <c r="D151" s="95" t="s">
        <v>98</v>
      </c>
      <c r="E151" s="76">
        <v>2943000</v>
      </c>
      <c r="F151" s="81">
        <v>24</v>
      </c>
      <c r="G151" s="143">
        <v>2825280</v>
      </c>
      <c r="H151" s="81">
        <v>0</v>
      </c>
      <c r="I151" s="143">
        <v>0</v>
      </c>
      <c r="J151" s="82">
        <v>24</v>
      </c>
      <c r="K151" s="46">
        <v>2825280</v>
      </c>
      <c r="L151" s="76">
        <v>360000</v>
      </c>
      <c r="M151" s="48">
        <v>3185280</v>
      </c>
      <c r="N151" s="47">
        <v>235440</v>
      </c>
      <c r="O151" s="47">
        <v>44145</v>
      </c>
      <c r="P151" s="47">
        <v>29430</v>
      </c>
      <c r="Q151" s="46">
        <v>2876265</v>
      </c>
      <c r="R151" s="46">
        <v>0</v>
      </c>
      <c r="S151" s="54">
        <v>2876265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5.5" customHeight="1">
      <c r="A152" s="45">
        <v>28</v>
      </c>
      <c r="B152" s="113" t="s">
        <v>102</v>
      </c>
      <c r="C152" s="75" t="s">
        <v>113</v>
      </c>
      <c r="D152" s="95" t="s">
        <v>98</v>
      </c>
      <c r="E152" s="76">
        <v>2943000</v>
      </c>
      <c r="F152" s="81">
        <v>24</v>
      </c>
      <c r="G152" s="143">
        <v>2825280</v>
      </c>
      <c r="H152" s="81">
        <v>0</v>
      </c>
      <c r="I152" s="143">
        <v>0</v>
      </c>
      <c r="J152" s="82">
        <v>24</v>
      </c>
      <c r="K152" s="46">
        <v>2825280</v>
      </c>
      <c r="L152" s="76">
        <v>360000</v>
      </c>
      <c r="M152" s="48">
        <v>3185280</v>
      </c>
      <c r="N152" s="47">
        <v>235440</v>
      </c>
      <c r="O152" s="47">
        <v>44145</v>
      </c>
      <c r="P152" s="47">
        <v>29430</v>
      </c>
      <c r="Q152" s="46">
        <v>2876265</v>
      </c>
      <c r="R152" s="46">
        <v>0</v>
      </c>
      <c r="S152" s="54">
        <v>2876265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5.5" customHeight="1">
      <c r="A153" s="45">
        <v>29</v>
      </c>
      <c r="B153" s="113" t="s">
        <v>103</v>
      </c>
      <c r="C153" s="75" t="s">
        <v>168</v>
      </c>
      <c r="D153" s="95" t="s">
        <v>98</v>
      </c>
      <c r="E153" s="76">
        <v>2943000</v>
      </c>
      <c r="F153" s="81">
        <v>24</v>
      </c>
      <c r="G153" s="143">
        <v>2825280</v>
      </c>
      <c r="H153" s="81">
        <v>0</v>
      </c>
      <c r="I153" s="143">
        <v>0</v>
      </c>
      <c r="J153" s="82">
        <v>24</v>
      </c>
      <c r="K153" s="46">
        <v>2825280</v>
      </c>
      <c r="L153" s="76">
        <v>360000</v>
      </c>
      <c r="M153" s="48">
        <v>3185280</v>
      </c>
      <c r="N153" s="47">
        <v>235440</v>
      </c>
      <c r="O153" s="47">
        <v>44145</v>
      </c>
      <c r="P153" s="47">
        <v>29430</v>
      </c>
      <c r="Q153" s="46">
        <v>2876265</v>
      </c>
      <c r="R153" s="46">
        <v>0</v>
      </c>
      <c r="S153" s="54">
        <v>2876265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5.5" customHeight="1">
      <c r="A154" s="45">
        <v>30</v>
      </c>
      <c r="B154" s="113" t="s">
        <v>105</v>
      </c>
      <c r="C154" s="75" t="s">
        <v>115</v>
      </c>
      <c r="D154" s="95" t="s">
        <v>98</v>
      </c>
      <c r="E154" s="76">
        <v>2943000</v>
      </c>
      <c r="F154" s="81">
        <v>22</v>
      </c>
      <c r="G154" s="143">
        <v>2589840</v>
      </c>
      <c r="H154" s="81">
        <v>0</v>
      </c>
      <c r="I154" s="143">
        <v>0</v>
      </c>
      <c r="J154" s="82">
        <v>22</v>
      </c>
      <c r="K154" s="46">
        <v>2589840</v>
      </c>
      <c r="L154" s="76">
        <v>330000</v>
      </c>
      <c r="M154" s="48">
        <v>2919840</v>
      </c>
      <c r="N154" s="47">
        <v>235440</v>
      </c>
      <c r="O154" s="47">
        <v>44145</v>
      </c>
      <c r="P154" s="47">
        <v>29430</v>
      </c>
      <c r="Q154" s="46">
        <v>2610825</v>
      </c>
      <c r="R154" s="46">
        <v>0</v>
      </c>
      <c r="S154" s="54">
        <v>2610825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5.5" customHeight="1">
      <c r="A155" s="45">
        <v>31</v>
      </c>
      <c r="B155" s="113" t="s">
        <v>106</v>
      </c>
      <c r="C155" s="75" t="s">
        <v>152</v>
      </c>
      <c r="D155" s="95" t="s">
        <v>98</v>
      </c>
      <c r="E155" s="76">
        <v>2943000</v>
      </c>
      <c r="F155" s="81">
        <v>22</v>
      </c>
      <c r="G155" s="143">
        <v>2589840</v>
      </c>
      <c r="H155" s="81">
        <v>0</v>
      </c>
      <c r="I155" s="143">
        <v>0</v>
      </c>
      <c r="J155" s="82">
        <v>22</v>
      </c>
      <c r="K155" s="46">
        <v>2589840</v>
      </c>
      <c r="L155" s="76">
        <v>330000</v>
      </c>
      <c r="M155" s="48">
        <v>2919840</v>
      </c>
      <c r="N155" s="47">
        <v>235440</v>
      </c>
      <c r="O155" s="47">
        <v>44145</v>
      </c>
      <c r="P155" s="47">
        <v>29430</v>
      </c>
      <c r="Q155" s="46">
        <v>2610825</v>
      </c>
      <c r="R155" s="46">
        <v>0</v>
      </c>
      <c r="S155" s="54">
        <v>2610825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5.5" customHeight="1">
      <c r="A156" s="45">
        <v>32</v>
      </c>
      <c r="B156" s="113" t="s">
        <v>107</v>
      </c>
      <c r="C156" s="75" t="s">
        <v>159</v>
      </c>
      <c r="D156" s="95" t="s">
        <v>98</v>
      </c>
      <c r="E156" s="76">
        <v>2943000</v>
      </c>
      <c r="F156" s="81">
        <v>23</v>
      </c>
      <c r="G156" s="143">
        <v>2707560</v>
      </c>
      <c r="H156" s="81">
        <v>0</v>
      </c>
      <c r="I156" s="143">
        <v>0</v>
      </c>
      <c r="J156" s="82">
        <v>23</v>
      </c>
      <c r="K156" s="46">
        <v>2707560</v>
      </c>
      <c r="L156" s="76">
        <v>345000</v>
      </c>
      <c r="M156" s="48">
        <v>3052560</v>
      </c>
      <c r="N156" s="47">
        <v>235440</v>
      </c>
      <c r="O156" s="47">
        <v>44145</v>
      </c>
      <c r="P156" s="47">
        <v>29430</v>
      </c>
      <c r="Q156" s="46">
        <v>2743545</v>
      </c>
      <c r="R156" s="46">
        <v>0</v>
      </c>
      <c r="S156" s="54">
        <v>2743545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5.5" customHeight="1">
      <c r="A157" s="45">
        <v>33</v>
      </c>
      <c r="B157" s="113" t="s">
        <v>108</v>
      </c>
      <c r="C157" s="75" t="s">
        <v>160</v>
      </c>
      <c r="D157" s="95" t="s">
        <v>98</v>
      </c>
      <c r="E157" s="76">
        <v>2943000</v>
      </c>
      <c r="F157" s="81">
        <v>24</v>
      </c>
      <c r="G157" s="143">
        <v>2825280</v>
      </c>
      <c r="H157" s="81">
        <v>0</v>
      </c>
      <c r="I157" s="143">
        <v>0</v>
      </c>
      <c r="J157" s="82">
        <v>24</v>
      </c>
      <c r="K157" s="46">
        <v>2825280</v>
      </c>
      <c r="L157" s="76">
        <v>360000</v>
      </c>
      <c r="M157" s="48">
        <v>3185280</v>
      </c>
      <c r="N157" s="47">
        <v>235440</v>
      </c>
      <c r="O157" s="47">
        <v>44145</v>
      </c>
      <c r="P157" s="47">
        <v>29430</v>
      </c>
      <c r="Q157" s="46">
        <v>2876265</v>
      </c>
      <c r="R157" s="46">
        <v>0</v>
      </c>
      <c r="S157" s="54">
        <v>2876265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5.5" customHeight="1">
      <c r="A158" s="45">
        <v>34</v>
      </c>
      <c r="B158" s="113" t="s">
        <v>109</v>
      </c>
      <c r="C158" s="75" t="s">
        <v>161</v>
      </c>
      <c r="D158" s="95" t="s">
        <v>98</v>
      </c>
      <c r="E158" s="76">
        <v>2943000</v>
      </c>
      <c r="F158" s="81">
        <v>23</v>
      </c>
      <c r="G158" s="143">
        <v>2707560</v>
      </c>
      <c r="H158" s="81">
        <v>0</v>
      </c>
      <c r="I158" s="143">
        <v>0</v>
      </c>
      <c r="J158" s="82">
        <v>23</v>
      </c>
      <c r="K158" s="46">
        <v>2707560</v>
      </c>
      <c r="L158" s="76">
        <v>345000</v>
      </c>
      <c r="M158" s="48">
        <v>3052560</v>
      </c>
      <c r="N158" s="47">
        <v>235440</v>
      </c>
      <c r="O158" s="47">
        <v>44145</v>
      </c>
      <c r="P158" s="47">
        <v>29430</v>
      </c>
      <c r="Q158" s="46">
        <v>2743545</v>
      </c>
      <c r="R158" s="46">
        <v>0</v>
      </c>
      <c r="S158" s="54">
        <v>2743545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5.5" customHeight="1">
      <c r="A159" s="45">
        <v>35</v>
      </c>
      <c r="B159" s="113" t="s">
        <v>110</v>
      </c>
      <c r="C159" s="75" t="s">
        <v>162</v>
      </c>
      <c r="D159" s="95" t="s">
        <v>98</v>
      </c>
      <c r="E159" s="76">
        <v>2943000</v>
      </c>
      <c r="F159" s="81">
        <v>22</v>
      </c>
      <c r="G159" s="143">
        <v>2589840</v>
      </c>
      <c r="H159" s="81">
        <v>0</v>
      </c>
      <c r="I159" s="143">
        <v>0</v>
      </c>
      <c r="J159" s="82">
        <v>22</v>
      </c>
      <c r="K159" s="46">
        <v>2589840</v>
      </c>
      <c r="L159" s="76">
        <v>330000</v>
      </c>
      <c r="M159" s="48">
        <v>2919840</v>
      </c>
      <c r="N159" s="47">
        <v>235440</v>
      </c>
      <c r="O159" s="47">
        <v>44145</v>
      </c>
      <c r="P159" s="47">
        <v>29430</v>
      </c>
      <c r="Q159" s="46">
        <v>2610825</v>
      </c>
      <c r="R159" s="46">
        <v>0</v>
      </c>
      <c r="S159" s="54">
        <v>2610825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5.5" customHeight="1">
      <c r="A160" s="45"/>
      <c r="B160" s="198"/>
      <c r="C160" s="50"/>
      <c r="D160" s="3"/>
      <c r="E160" s="51"/>
      <c r="F160" s="51"/>
      <c r="G160" s="51"/>
      <c r="H160" s="51"/>
      <c r="I160" s="51"/>
      <c r="J160" s="52"/>
      <c r="K160" s="51"/>
      <c r="L160" s="51"/>
      <c r="M160" s="53"/>
      <c r="N160" s="51"/>
      <c r="O160" s="51"/>
      <c r="P160" s="51"/>
      <c r="Q160" s="46">
        <v>0</v>
      </c>
      <c r="R160" s="46"/>
      <c r="S160" s="54">
        <v>0</v>
      </c>
      <c r="T160" s="46"/>
      <c r="U160" s="87"/>
      <c r="V160" s="44"/>
      <c r="W160" s="44"/>
      <c r="X160" s="44"/>
      <c r="Y160" s="44"/>
      <c r="Z160" s="44"/>
    </row>
    <row r="161" spans="1:26" s="39" customFormat="1" ht="21" customHeight="1">
      <c r="A161" s="285" t="s">
        <v>22</v>
      </c>
      <c r="B161" s="286"/>
      <c r="C161" s="286"/>
      <c r="D161" s="286"/>
      <c r="E161" s="31">
        <v>91821000</v>
      </c>
      <c r="F161" s="31">
        <v>717</v>
      </c>
      <c r="G161" s="31">
        <v>84922680</v>
      </c>
      <c r="H161" s="31">
        <v>0</v>
      </c>
      <c r="I161" s="31">
        <v>0</v>
      </c>
      <c r="J161" s="31">
        <v>717</v>
      </c>
      <c r="K161" s="31">
        <v>84922680</v>
      </c>
      <c r="L161" s="31">
        <v>10755000</v>
      </c>
      <c r="M161" s="31">
        <v>95677680</v>
      </c>
      <c r="N161" s="31">
        <v>7345680</v>
      </c>
      <c r="O161" s="31">
        <v>1377315</v>
      </c>
      <c r="P161" s="31">
        <v>918210</v>
      </c>
      <c r="Q161" s="31">
        <v>86036475</v>
      </c>
      <c r="R161" s="31">
        <v>0</v>
      </c>
      <c r="S161" s="31">
        <v>86036475</v>
      </c>
      <c r="T161" s="31"/>
      <c r="U161" s="87"/>
      <c r="V161" s="40"/>
      <c r="W161" s="40"/>
      <c r="X161" s="40"/>
      <c r="Y161" s="40"/>
      <c r="Z161" s="40"/>
    </row>
    <row r="162" spans="1:26" ht="11.25" customHeight="1">
      <c r="A162" s="10"/>
      <c r="B162" s="37"/>
      <c r="C162" s="11"/>
      <c r="D162" s="96"/>
      <c r="E162" s="83"/>
      <c r="F162" s="11"/>
      <c r="G162" s="11"/>
      <c r="H162" s="11"/>
      <c r="I162" s="11"/>
      <c r="K162" s="11"/>
      <c r="L162" s="11"/>
      <c r="M162" s="85"/>
      <c r="N162" s="11"/>
      <c r="O162" s="11"/>
      <c r="P162" s="11"/>
      <c r="Q162" s="11"/>
      <c r="R162" s="11"/>
      <c r="S162" s="11"/>
      <c r="T162" s="11"/>
      <c r="U162" s="87"/>
    </row>
    <row r="163" spans="1:26" s="43" customFormat="1" ht="11.25" customHeight="1">
      <c r="A163" s="64"/>
      <c r="B163" s="105"/>
      <c r="C163" s="64"/>
      <c r="D163" s="105"/>
      <c r="E163" s="106"/>
      <c r="F163" s="64"/>
      <c r="G163" s="64"/>
      <c r="H163" s="64"/>
      <c r="I163" s="64"/>
      <c r="J163" s="107"/>
      <c r="K163" s="106"/>
      <c r="L163" s="64"/>
      <c r="M163" s="64"/>
      <c r="N163" s="64"/>
      <c r="O163" s="64"/>
      <c r="P163" s="64"/>
      <c r="Q163" s="64"/>
      <c r="R163" s="64"/>
      <c r="S163" s="91" t="s">
        <v>184</v>
      </c>
      <c r="T163" s="64"/>
      <c r="U163" s="108"/>
      <c r="V163" s="44"/>
      <c r="W163" s="44"/>
      <c r="X163" s="44"/>
      <c r="Y163" s="44"/>
      <c r="Z163" s="44"/>
    </row>
    <row r="164" spans="1:26" s="43" customFormat="1" ht="14.25" customHeight="1">
      <c r="A164" s="34"/>
      <c r="B164" s="108"/>
      <c r="C164" s="34" t="s">
        <v>40</v>
      </c>
      <c r="D164" s="109"/>
      <c r="E164" s="65"/>
      <c r="F164" s="108"/>
      <c r="G164" s="65"/>
      <c r="H164" s="65"/>
      <c r="I164" s="65"/>
      <c r="J164" s="110"/>
      <c r="K164" s="44"/>
      <c r="L164" s="199"/>
      <c r="M164" s="186"/>
      <c r="N164" s="25"/>
      <c r="O164" s="25"/>
      <c r="P164" s="25"/>
      <c r="Q164" s="25"/>
      <c r="S164" s="25" t="s">
        <v>19</v>
      </c>
      <c r="T164" s="108"/>
      <c r="U164" s="108"/>
      <c r="V164" s="44"/>
      <c r="W164" s="44"/>
      <c r="X164" s="44"/>
      <c r="Y164" s="44"/>
      <c r="Z164" s="44"/>
    </row>
    <row r="165" spans="1:26" ht="12">
      <c r="A165" s="10"/>
      <c r="B165" s="37"/>
      <c r="C165" s="19"/>
      <c r="E165" s="17"/>
      <c r="F165" s="16"/>
      <c r="G165" s="17"/>
      <c r="H165" s="17"/>
      <c r="I165" s="17"/>
      <c r="K165" s="8"/>
      <c r="L165" s="19"/>
      <c r="M165" s="6"/>
      <c r="N165" s="15"/>
      <c r="O165" s="15"/>
      <c r="P165" s="15"/>
      <c r="Q165" s="15"/>
      <c r="S165" s="15"/>
      <c r="T165" s="16"/>
      <c r="U165" s="87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</sheetData>
  <protectedRanges>
    <protectedRange password="CC78" sqref="V14:IK15 A22 L14 C6:D8 B18:C18 V6:W9 A14:A19 B14:B17 B19 J14:J15 A21:B21 V22:IK22 Q6:T8 V24:IK54 L15:T15 E22:K22 E6:I7 W10:W13 D15:I15 A84:A119 N6:P7 L6 F84:IK113 L69 L18 J7:K8 L8 L67 M22:T22 A24:A61 N14:S14 W55:IK61 V55:V67 F114:T119 W114:IK119 U114:V125 A166:IK65554 C24:T61 C84:E119 A10:B13 Q10:S13 AF6:IK13 K10:K15 B22:B119" name="Range1"/>
    <protectedRange password="CC78" sqref="F8:G8" name="Range1_4"/>
    <protectedRange password="CC78" sqref="V18:IK19 S18:T19 N18:Q19 E18:I19" name="Range1_1_1"/>
    <protectedRange password="CC78" sqref="Q23 C23 N23 V23:IK23 L23 T23 E23:I23" name="Range1_3_1"/>
    <protectedRange password="CC78" sqref="U1 V4:V5 W1:IK5 Q5:T5 N2:S4 T4:U4 B2:M5 B1:C1 X6:AE13 U5:U67" name="Range1_2"/>
    <protectedRange password="CC78" sqref="V10:V13" name="Range1_1"/>
    <protectedRange password="CC78" sqref="S23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8:IK79 L78 C67:D69 B82:C82 V68:W70 A78:A83 B83 N67:P68 Q67:T69 L79:T79 E67:I68 D79:J79 J78 W71:W77 J68:K69 L82 N78:S78 W67 AF67:IK77 Q71:S77 K71:K79 A71:B77 B78:B81" name="Range1_3"/>
    <protectedRange password="CC78" sqref="F69:G69" name="Range1_4_2"/>
    <protectedRange password="CC78" sqref="V82:IK83 N82:Q83 S82:T83 E82:I83" name="Range1_1_1_1"/>
    <protectedRange password="CC78" sqref="R63:S65 W62:IK66 N66:T66 N62:Q65 T65 B62:M66 X67:AE77 U68:U83" name="Range1_2_2"/>
    <protectedRange password="CC78" sqref="V71:V77" name="Range1_1_2"/>
    <protectedRange password="CC78" sqref="A62:A65 A120:A123" name="Range1_2_1_1_1"/>
    <protectedRange password="CC78" sqref="H69:I69" name="Range1_4_1_1"/>
    <protectedRange password="CC78" sqref="V160:IK161 L160 C125:D127 B164:C164 V126:W128 B165 J160:J161 Q125:T127 N125:P126 E125:I126 AF125:IK159 D161:I161 J126:K127 L164 L161:T161 N160:P160 W125 Q129:S160 A160:A165 B160:B163 W129:W159 A129:B159 K129:K161" name="Range1_5"/>
    <protectedRange password="CC78" sqref="F127:G127" name="Range1_4_3"/>
    <protectedRange password="CC78" sqref="V164:IK165 N164:Q165 S164:T165 E164:I165" name="Range1_1_1_2"/>
    <protectedRange password="CC78" sqref="R121:S123 Q120:Q123 W120:IK124 Q124:T124 T123 B120:P124 U126:U165 X125:AE159" name="Range1_2_3"/>
    <protectedRange password="CC78" sqref="V129:V159" name="Range1_1_3"/>
    <protectedRange password="CC78" sqref="H127:I127" name="Range1_4_1_2"/>
    <protectedRange password="CC78" sqref="L127 L125" name="Range1_3_2"/>
    <protectedRange password="CC78" sqref="D1:Q1" name="Range1_2_4"/>
    <protectedRange password="CC78" sqref="N5:P5" name="Range1_2_5"/>
  </protectedRanges>
  <autoFilter ref="A8:AE10"/>
  <mergeCells count="69">
    <mergeCell ref="F125:K125"/>
    <mergeCell ref="A161:D161"/>
    <mergeCell ref="T125:T127"/>
    <mergeCell ref="F126:G126"/>
    <mergeCell ref="H126:I126"/>
    <mergeCell ref="J126:J127"/>
    <mergeCell ref="K126:K127"/>
    <mergeCell ref="N126:N127"/>
    <mergeCell ref="O126:O127"/>
    <mergeCell ref="P126:P127"/>
    <mergeCell ref="L125:L127"/>
    <mergeCell ref="M125:M127"/>
    <mergeCell ref="N125:P125"/>
    <mergeCell ref="Q125:Q127"/>
    <mergeCell ref="R125:R127"/>
    <mergeCell ref="S125:S127"/>
    <mergeCell ref="A125:A127"/>
    <mergeCell ref="B125:B127"/>
    <mergeCell ref="C125:C127"/>
    <mergeCell ref="D125:D127"/>
    <mergeCell ref="E125:E127"/>
    <mergeCell ref="Q67:Q69"/>
    <mergeCell ref="R67:R69"/>
    <mergeCell ref="S67:S69"/>
    <mergeCell ref="A79:D79"/>
    <mergeCell ref="D120:Q120"/>
    <mergeCell ref="R120:T120"/>
    <mergeCell ref="O68:O69"/>
    <mergeCell ref="P68:P69"/>
    <mergeCell ref="L67:L69"/>
    <mergeCell ref="M67:M69"/>
    <mergeCell ref="N67:P67"/>
    <mergeCell ref="N7:N8"/>
    <mergeCell ref="A15:D15"/>
    <mergeCell ref="D62:Q62"/>
    <mergeCell ref="R62:T62"/>
    <mergeCell ref="A67:A69"/>
    <mergeCell ref="B67:B69"/>
    <mergeCell ref="C67:C69"/>
    <mergeCell ref="D67:D69"/>
    <mergeCell ref="E67:E69"/>
    <mergeCell ref="F67:K67"/>
    <mergeCell ref="T67:T69"/>
    <mergeCell ref="F68:G68"/>
    <mergeCell ref="H68:I68"/>
    <mergeCell ref="J68:J69"/>
    <mergeCell ref="K68:K69"/>
    <mergeCell ref="N68:N69"/>
    <mergeCell ref="S6:S8"/>
    <mergeCell ref="T6:T8"/>
    <mergeCell ref="P7:P8"/>
    <mergeCell ref="D1:Q1"/>
    <mergeCell ref="R1:T1"/>
    <mergeCell ref="F6:K6"/>
    <mergeCell ref="L6:L8"/>
    <mergeCell ref="O7:O8"/>
    <mergeCell ref="M6:M8"/>
    <mergeCell ref="N6:P6"/>
    <mergeCell ref="Q6:Q8"/>
    <mergeCell ref="R6:R8"/>
    <mergeCell ref="F7:G7"/>
    <mergeCell ref="H7:I7"/>
    <mergeCell ref="J7:J8"/>
    <mergeCell ref="K7:K8"/>
    <mergeCell ref="A6:A8"/>
    <mergeCell ref="B6:B8"/>
    <mergeCell ref="C6:C8"/>
    <mergeCell ref="D6:D8"/>
    <mergeCell ref="E6:E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6"/>
  <sheetViews>
    <sheetView topLeftCell="M138" zoomScaleNormal="70" workbookViewId="0">
      <selection activeCell="S127" sqref="S127:S15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197"/>
      <c r="C1" s="197"/>
      <c r="D1" s="275" t="s">
        <v>185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197"/>
      <c r="C2" s="197"/>
      <c r="D2" s="197"/>
      <c r="E2" s="67"/>
      <c r="F2" s="197"/>
      <c r="G2" s="197"/>
      <c r="H2" s="197"/>
      <c r="I2" s="197"/>
      <c r="J2" s="68"/>
      <c r="K2" s="197"/>
      <c r="L2" s="197"/>
      <c r="M2" s="197"/>
      <c r="N2" s="197"/>
      <c r="O2" s="197"/>
      <c r="P2" s="197"/>
      <c r="Q2" s="197"/>
      <c r="R2" s="197"/>
      <c r="S2" s="197"/>
      <c r="T2" s="63"/>
      <c r="U2" s="66">
        <v>25</v>
      </c>
      <c r="V2" s="94">
        <v>30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197"/>
      <c r="C3" s="197"/>
      <c r="D3" s="197"/>
      <c r="E3" s="67"/>
      <c r="F3" s="197"/>
      <c r="G3" s="197"/>
      <c r="H3" s="197"/>
      <c r="I3" s="197"/>
      <c r="J3" s="68"/>
      <c r="K3" s="197"/>
      <c r="L3" s="197"/>
      <c r="M3" s="197"/>
      <c r="N3" s="197"/>
      <c r="O3" s="197"/>
      <c r="P3" s="197"/>
      <c r="Q3" s="197"/>
      <c r="R3" s="197"/>
      <c r="S3" s="197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197"/>
      <c r="C4" s="197"/>
      <c r="D4" s="197"/>
      <c r="E4" s="213">
        <v>42156</v>
      </c>
      <c r="F4" s="197"/>
      <c r="G4" s="197"/>
      <c r="H4" s="197"/>
      <c r="I4" s="197"/>
      <c r="J4" s="68"/>
      <c r="K4" s="197"/>
      <c r="L4" s="65"/>
      <c r="M4" s="197"/>
      <c r="N4" s="197"/>
      <c r="O4" s="197"/>
      <c r="P4" s="197"/>
      <c r="Q4" s="14"/>
      <c r="R4" s="197"/>
      <c r="S4" s="197"/>
      <c r="T4" s="197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139375815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193" t="s">
        <v>32</v>
      </c>
      <c r="G8" s="192" t="s">
        <v>15</v>
      </c>
      <c r="H8" s="193" t="s">
        <v>14</v>
      </c>
      <c r="I8" s="195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24</v>
      </c>
      <c r="G10" s="143">
        <v>4162560</v>
      </c>
      <c r="H10" s="81">
        <v>0</v>
      </c>
      <c r="I10" s="143">
        <v>0</v>
      </c>
      <c r="J10" s="82">
        <v>24</v>
      </c>
      <c r="K10" s="46">
        <v>4162560</v>
      </c>
      <c r="L10" s="76">
        <v>360000</v>
      </c>
      <c r="M10" s="48">
        <v>4522560</v>
      </c>
      <c r="N10" s="47">
        <v>346880</v>
      </c>
      <c r="O10" s="47">
        <v>65040</v>
      </c>
      <c r="P10" s="47">
        <v>43360</v>
      </c>
      <c r="Q10" s="46">
        <v>4067280</v>
      </c>
      <c r="R10" s="46">
        <v>0</v>
      </c>
      <c r="S10" s="54">
        <v>4067280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26</v>
      </c>
      <c r="G11" s="143">
        <v>4218240</v>
      </c>
      <c r="H11" s="81">
        <v>0</v>
      </c>
      <c r="I11" s="143">
        <v>0</v>
      </c>
      <c r="J11" s="82">
        <v>26</v>
      </c>
      <c r="K11" s="46">
        <v>4218240</v>
      </c>
      <c r="L11" s="76">
        <v>390000</v>
      </c>
      <c r="M11" s="48">
        <v>4608240</v>
      </c>
      <c r="N11" s="47">
        <v>324480</v>
      </c>
      <c r="O11" s="47">
        <v>60840</v>
      </c>
      <c r="P11" s="47">
        <v>40560</v>
      </c>
      <c r="Q11" s="46">
        <v>4182360</v>
      </c>
      <c r="R11" s="46">
        <v>0</v>
      </c>
      <c r="S11" s="54">
        <v>4182360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3.25" customHeight="1">
      <c r="A12" s="45">
        <v>3</v>
      </c>
      <c r="B12" s="45" t="s">
        <v>45</v>
      </c>
      <c r="C12" s="75" t="s">
        <v>52</v>
      </c>
      <c r="D12" s="95" t="s">
        <v>51</v>
      </c>
      <c r="E12" s="76">
        <v>4400000</v>
      </c>
      <c r="F12" s="81">
        <v>24</v>
      </c>
      <c r="G12" s="143">
        <v>4224000</v>
      </c>
      <c r="H12" s="81">
        <v>0</v>
      </c>
      <c r="I12" s="143">
        <v>0</v>
      </c>
      <c r="J12" s="82">
        <v>24</v>
      </c>
      <c r="K12" s="46">
        <v>4224000</v>
      </c>
      <c r="L12" s="76">
        <v>360000</v>
      </c>
      <c r="M12" s="48">
        <v>4584000</v>
      </c>
      <c r="N12" s="47">
        <v>352000</v>
      </c>
      <c r="O12" s="47">
        <v>66000</v>
      </c>
      <c r="P12" s="47">
        <v>44000</v>
      </c>
      <c r="Q12" s="46">
        <v>4122000</v>
      </c>
      <c r="R12" s="46">
        <v>0</v>
      </c>
      <c r="S12" s="54">
        <v>4122000</v>
      </c>
      <c r="T12" s="46"/>
      <c r="U12" s="87"/>
      <c r="V12" s="44"/>
      <c r="W12" s="33"/>
      <c r="X12" s="5"/>
      <c r="Y12" s="5"/>
      <c r="Z12" s="5"/>
      <c r="AA12" s="4"/>
      <c r="AB12" s="4"/>
      <c r="AC12" s="4"/>
      <c r="AD12" s="4"/>
      <c r="AE12" s="4"/>
    </row>
    <row r="13" spans="1:31" s="43" customFormat="1" ht="23.25" customHeight="1">
      <c r="A13" s="45">
        <v>4</v>
      </c>
      <c r="B13" s="45" t="s">
        <v>46</v>
      </c>
      <c r="C13" s="75" t="s">
        <v>150</v>
      </c>
      <c r="D13" s="95" t="s">
        <v>51</v>
      </c>
      <c r="E13" s="76">
        <v>4056000</v>
      </c>
      <c r="F13" s="81">
        <v>23</v>
      </c>
      <c r="G13" s="143">
        <v>3731520</v>
      </c>
      <c r="H13" s="81">
        <v>0</v>
      </c>
      <c r="I13" s="143">
        <v>0</v>
      </c>
      <c r="J13" s="82">
        <v>23</v>
      </c>
      <c r="K13" s="46">
        <v>3731520</v>
      </c>
      <c r="L13" s="76">
        <v>345000</v>
      </c>
      <c r="M13" s="48">
        <v>4076520</v>
      </c>
      <c r="N13" s="47">
        <v>324480</v>
      </c>
      <c r="O13" s="47">
        <v>60840</v>
      </c>
      <c r="P13" s="47">
        <v>40560</v>
      </c>
      <c r="Q13" s="46">
        <v>3650640</v>
      </c>
      <c r="R13" s="46">
        <v>0</v>
      </c>
      <c r="S13" s="54">
        <v>3650640</v>
      </c>
      <c r="T13" s="46"/>
      <c r="U13" s="87"/>
      <c r="V13" s="44"/>
      <c r="W13" s="33"/>
      <c r="X13" s="5"/>
      <c r="Y13" s="5"/>
      <c r="Z13" s="5"/>
      <c r="AA13" s="4"/>
      <c r="AB13" s="4"/>
      <c r="AC13" s="4"/>
      <c r="AD13" s="4"/>
      <c r="AE13" s="4"/>
    </row>
    <row r="14" spans="1:31" s="43" customFormat="1" ht="22.5" customHeight="1">
      <c r="A14" s="49"/>
      <c r="B14" s="49"/>
      <c r="C14" s="50"/>
      <c r="D14" s="3"/>
      <c r="E14" s="51"/>
      <c r="F14" s="51"/>
      <c r="G14" s="51"/>
      <c r="H14" s="51"/>
      <c r="I14" s="51"/>
      <c r="J14" s="52"/>
      <c r="K14" s="51"/>
      <c r="L14" s="51"/>
      <c r="M14" s="53"/>
      <c r="N14" s="51"/>
      <c r="O14" s="51"/>
      <c r="P14" s="51"/>
      <c r="Q14" s="51"/>
      <c r="R14" s="51"/>
      <c r="S14" s="51"/>
      <c r="T14" s="46"/>
      <c r="U14" s="87"/>
      <c r="V14" s="44"/>
      <c r="W14" s="44"/>
      <c r="X14" s="44"/>
      <c r="Y14" s="44"/>
      <c r="Z14" s="44"/>
    </row>
    <row r="15" spans="1:31" s="39" customFormat="1" ht="21" customHeight="1">
      <c r="A15" s="284" t="s">
        <v>22</v>
      </c>
      <c r="B15" s="284"/>
      <c r="C15" s="284"/>
      <c r="D15" s="284"/>
      <c r="E15" s="112">
        <v>16848000</v>
      </c>
      <c r="F15" s="112"/>
      <c r="G15" s="112">
        <v>16336320</v>
      </c>
      <c r="H15" s="112"/>
      <c r="I15" s="112">
        <v>0</v>
      </c>
      <c r="J15" s="31"/>
      <c r="K15" s="31">
        <v>16336320</v>
      </c>
      <c r="L15" s="31">
        <v>1455000</v>
      </c>
      <c r="M15" s="31">
        <v>17791320</v>
      </c>
      <c r="N15" s="31">
        <v>1347840</v>
      </c>
      <c r="O15" s="31">
        <v>252720</v>
      </c>
      <c r="P15" s="31">
        <v>168480</v>
      </c>
      <c r="Q15" s="31">
        <v>16022280</v>
      </c>
      <c r="R15" s="31">
        <v>0</v>
      </c>
      <c r="S15" s="31">
        <v>16022280</v>
      </c>
      <c r="T15" s="31"/>
      <c r="U15" s="87"/>
      <c r="V15" s="40"/>
      <c r="W15" s="40"/>
      <c r="X15" s="40"/>
      <c r="Y15" s="40"/>
      <c r="Z15" s="40"/>
    </row>
    <row r="16" spans="1:31" ht="11.25" customHeight="1">
      <c r="A16" s="10"/>
      <c r="B16" s="10"/>
      <c r="C16" s="11"/>
      <c r="D16" s="96"/>
      <c r="E16" s="83"/>
      <c r="F16" s="11"/>
      <c r="G16" s="11"/>
      <c r="H16" s="11"/>
      <c r="I16" s="11"/>
      <c r="K16" s="11"/>
      <c r="L16" s="11"/>
      <c r="M16" s="85"/>
      <c r="N16" s="11"/>
      <c r="O16" s="11"/>
      <c r="P16" s="11"/>
      <c r="Q16" s="11"/>
      <c r="R16" s="11"/>
      <c r="S16" s="11"/>
      <c r="T16" s="11"/>
      <c r="U16" s="87"/>
    </row>
    <row r="17" spans="1:31" s="43" customFormat="1" ht="11.25" customHeight="1">
      <c r="A17" s="64"/>
      <c r="B17" s="64"/>
      <c r="C17" s="64"/>
      <c r="D17" s="105"/>
      <c r="E17" s="106"/>
      <c r="F17" s="64"/>
      <c r="G17" s="64"/>
      <c r="H17" s="64"/>
      <c r="I17" s="64"/>
      <c r="J17" s="107"/>
      <c r="K17" s="106"/>
      <c r="L17" s="64"/>
      <c r="M17" s="64"/>
      <c r="N17" s="64"/>
      <c r="O17" s="64"/>
      <c r="P17" s="64"/>
      <c r="Q17" s="64"/>
      <c r="R17" s="64"/>
      <c r="S17" s="91" t="s">
        <v>186</v>
      </c>
      <c r="T17" s="64"/>
      <c r="U17" s="108"/>
      <c r="V17" s="44"/>
      <c r="W17" s="44"/>
      <c r="X17" s="44"/>
      <c r="Y17" s="44"/>
      <c r="Z17" s="44"/>
    </row>
    <row r="18" spans="1:31" s="43" customFormat="1" ht="12.75">
      <c r="A18" s="34"/>
      <c r="B18" s="34"/>
      <c r="C18" s="34" t="s">
        <v>40</v>
      </c>
      <c r="D18" s="109"/>
      <c r="E18" s="65"/>
      <c r="F18" s="108"/>
      <c r="G18" s="65"/>
      <c r="H18" s="65"/>
      <c r="I18" s="65"/>
      <c r="J18" s="110"/>
      <c r="K18" s="44"/>
      <c r="L18" s="34"/>
      <c r="M18" s="186"/>
      <c r="N18" s="25"/>
      <c r="O18" s="25"/>
      <c r="P18" s="25"/>
      <c r="Q18" s="25"/>
      <c r="S18" s="25" t="s">
        <v>19</v>
      </c>
      <c r="T18" s="108"/>
      <c r="U18" s="108"/>
      <c r="V18" s="44"/>
      <c r="W18" s="44"/>
      <c r="X18" s="44"/>
      <c r="Y18" s="44"/>
      <c r="Z18" s="44"/>
    </row>
    <row r="19" spans="1:31" ht="12">
      <c r="A19" s="10"/>
      <c r="B19" s="10"/>
      <c r="C19" s="19"/>
      <c r="E19" s="17"/>
      <c r="F19" s="16"/>
      <c r="G19" s="17"/>
      <c r="H19" s="17"/>
      <c r="I19" s="17"/>
      <c r="K19" s="8"/>
      <c r="L19" s="19"/>
      <c r="M19" s="6"/>
      <c r="N19" s="15"/>
      <c r="O19" s="15"/>
      <c r="P19" s="15"/>
      <c r="Q19" s="15"/>
      <c r="S19" s="15"/>
      <c r="T19" s="16"/>
      <c r="U19" s="87"/>
    </row>
    <row r="20" spans="1:31" ht="12">
      <c r="C20" s="19"/>
      <c r="L20" s="19"/>
      <c r="M20" s="6"/>
      <c r="T20" s="19"/>
      <c r="U20" s="87"/>
    </row>
    <row r="21" spans="1:31" ht="12">
      <c r="A21" s="10"/>
      <c r="B21" s="10"/>
      <c r="C21" s="19"/>
      <c r="E21" s="38"/>
      <c r="F21" s="37"/>
      <c r="G21" s="38"/>
      <c r="H21" s="38"/>
      <c r="I21" s="38"/>
      <c r="J21" s="77"/>
      <c r="K21" s="10"/>
      <c r="L21" s="19"/>
      <c r="M21" s="10"/>
      <c r="N21" s="84"/>
      <c r="O21" s="10"/>
      <c r="P21" s="10"/>
      <c r="Q21" s="10"/>
      <c r="R21" s="10"/>
      <c r="S21" s="10"/>
      <c r="T21" s="37"/>
      <c r="U21" s="87"/>
    </row>
    <row r="22" spans="1:31" ht="12">
      <c r="A22" s="10"/>
      <c r="B22" s="10"/>
      <c r="C22" s="19"/>
      <c r="K22" s="8"/>
      <c r="L22" s="19"/>
      <c r="M22" s="6"/>
      <c r="T22" s="19"/>
      <c r="U22" s="87"/>
    </row>
    <row r="23" spans="1:31" ht="12">
      <c r="A23" s="79"/>
      <c r="B23" s="18"/>
      <c r="C23" s="12"/>
      <c r="E23" s="14"/>
      <c r="F23" s="13"/>
      <c r="G23" s="14"/>
      <c r="H23" s="14"/>
      <c r="I23" s="14"/>
      <c r="J23" s="80"/>
      <c r="K23" s="9"/>
      <c r="L23" s="12"/>
      <c r="M23" s="9"/>
      <c r="N23" s="13"/>
      <c r="O23" s="9"/>
      <c r="P23" s="9"/>
      <c r="Q23" s="12"/>
      <c r="R23" s="9"/>
      <c r="S23" s="13"/>
      <c r="T23" s="13"/>
      <c r="U23" s="87"/>
    </row>
    <row r="24" spans="1:31" ht="12">
      <c r="A24" s="10"/>
      <c r="B24" s="10"/>
      <c r="K24" s="8"/>
      <c r="L24" s="8"/>
      <c r="M24" s="6"/>
      <c r="U24" s="87"/>
    </row>
    <row r="25" spans="1:31" ht="12">
      <c r="A25" s="10"/>
      <c r="B25" s="10"/>
      <c r="K25" s="8"/>
      <c r="L25" s="8"/>
      <c r="M25" s="6"/>
      <c r="U25" s="87"/>
    </row>
    <row r="26" spans="1:31" ht="12">
      <c r="A26" s="10"/>
      <c r="B26" s="10"/>
      <c r="K26" s="7"/>
      <c r="L26" s="7"/>
      <c r="M26" s="6"/>
      <c r="U26" s="87"/>
    </row>
    <row r="27" spans="1:31" ht="12">
      <c r="M27" s="6"/>
      <c r="U27" s="87"/>
    </row>
    <row r="28" spans="1:31" ht="12">
      <c r="M28" s="6"/>
      <c r="U28" s="87"/>
    </row>
    <row r="29" spans="1:31" ht="12">
      <c r="M29" s="6"/>
      <c r="U29" s="87"/>
    </row>
    <row r="30" spans="1:31" ht="12">
      <c r="M30" s="6"/>
      <c r="U30" s="87"/>
    </row>
    <row r="31" spans="1:31" s="8" customFormat="1" ht="12">
      <c r="A31" s="6"/>
      <c r="B31" s="6"/>
      <c r="C31" s="6"/>
      <c r="D31" s="19"/>
      <c r="E31" s="20"/>
      <c r="F31" s="19"/>
      <c r="G31" s="20"/>
      <c r="H31" s="20"/>
      <c r="I31" s="20"/>
      <c r="J31" s="78"/>
      <c r="K31" s="6"/>
      <c r="L31" s="6"/>
      <c r="M31" s="6"/>
      <c r="N31" s="6"/>
      <c r="O31" s="6"/>
      <c r="P31" s="6"/>
      <c r="Q31" s="6"/>
      <c r="R31" s="6"/>
      <c r="S31" s="6"/>
      <c r="U31" s="87"/>
      <c r="AA31" s="6"/>
      <c r="AB31" s="6"/>
      <c r="AC31" s="6"/>
      <c r="AD31" s="6"/>
      <c r="AE31" s="6"/>
    </row>
    <row r="32" spans="1:31" s="8" customFormat="1" ht="12">
      <c r="A32" s="6"/>
      <c r="B32" s="6"/>
      <c r="C32" s="6"/>
      <c r="D32" s="19"/>
      <c r="E32" s="20"/>
      <c r="F32" s="19"/>
      <c r="G32" s="20"/>
      <c r="H32" s="20"/>
      <c r="I32" s="20"/>
      <c r="J32" s="78"/>
      <c r="K32" s="6"/>
      <c r="L32" s="6"/>
      <c r="M32" s="6"/>
      <c r="N32" s="6"/>
      <c r="O32" s="6"/>
      <c r="P32" s="6"/>
      <c r="Q32" s="6"/>
      <c r="R32" s="6"/>
      <c r="S32" s="6"/>
      <c r="U32" s="87"/>
      <c r="AA32" s="6"/>
      <c r="AB32" s="6"/>
      <c r="AC32" s="6"/>
      <c r="AD32" s="6"/>
      <c r="AE32" s="6"/>
    </row>
    <row r="33" spans="1:31" s="8" customFormat="1" ht="12">
      <c r="A33" s="6"/>
      <c r="B33" s="6"/>
      <c r="C33" s="6"/>
      <c r="D33" s="19"/>
      <c r="E33" s="20"/>
      <c r="F33" s="19"/>
      <c r="G33" s="20"/>
      <c r="H33" s="20"/>
      <c r="I33" s="20"/>
      <c r="J33" s="78"/>
      <c r="K33" s="6"/>
      <c r="L33" s="6"/>
      <c r="M33" s="6"/>
      <c r="N33" s="6"/>
      <c r="O33" s="6"/>
      <c r="P33" s="6"/>
      <c r="Q33" s="6"/>
      <c r="R33" s="6"/>
      <c r="S33" s="6"/>
      <c r="U33" s="87"/>
      <c r="AA33" s="6"/>
      <c r="AB33" s="6"/>
      <c r="AC33" s="6"/>
      <c r="AD33" s="6"/>
      <c r="AE33" s="6"/>
    </row>
    <row r="34" spans="1:31" s="8" customFormat="1" ht="12">
      <c r="A34" s="6"/>
      <c r="B34" s="6"/>
      <c r="C34" s="6"/>
      <c r="D34" s="19"/>
      <c r="E34" s="20"/>
      <c r="F34" s="19"/>
      <c r="G34" s="20"/>
      <c r="H34" s="20"/>
      <c r="I34" s="20"/>
      <c r="J34" s="78"/>
      <c r="K34" s="6"/>
      <c r="L34" s="6"/>
      <c r="M34" s="6"/>
      <c r="N34" s="6"/>
      <c r="O34" s="6"/>
      <c r="P34" s="6"/>
      <c r="Q34" s="6"/>
      <c r="R34" s="6"/>
      <c r="S34" s="6"/>
      <c r="U34" s="87"/>
      <c r="AA34" s="6"/>
      <c r="AB34" s="6"/>
      <c r="AC34" s="6"/>
      <c r="AD34" s="6"/>
      <c r="AE34" s="6"/>
    </row>
    <row r="35" spans="1:31" s="8" customFormat="1" ht="12">
      <c r="A35" s="6"/>
      <c r="B35" s="6"/>
      <c r="C35" s="6"/>
      <c r="D35" s="19"/>
      <c r="E35" s="20"/>
      <c r="F35" s="19"/>
      <c r="G35" s="20"/>
      <c r="H35" s="20"/>
      <c r="I35" s="20"/>
      <c r="J35" s="78"/>
      <c r="K35" s="6"/>
      <c r="L35" s="6"/>
      <c r="M35" s="6"/>
      <c r="N35" s="6"/>
      <c r="O35" s="6"/>
      <c r="P35" s="6"/>
      <c r="Q35" s="6"/>
      <c r="R35" s="6"/>
      <c r="S35" s="6"/>
      <c r="U35" s="87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19"/>
      <c r="E36" s="20"/>
      <c r="F36" s="19"/>
      <c r="G36" s="20"/>
      <c r="H36" s="20"/>
      <c r="I36" s="20"/>
      <c r="J36" s="78"/>
      <c r="K36" s="6"/>
      <c r="L36" s="6"/>
      <c r="M36" s="6"/>
      <c r="N36" s="6"/>
      <c r="O36" s="6"/>
      <c r="P36" s="6"/>
      <c r="Q36" s="6"/>
      <c r="R36" s="6"/>
      <c r="S36" s="6"/>
      <c r="U36" s="87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19"/>
      <c r="E37" s="20"/>
      <c r="F37" s="19"/>
      <c r="G37" s="20"/>
      <c r="H37" s="20"/>
      <c r="I37" s="20"/>
      <c r="J37" s="78"/>
      <c r="K37" s="6"/>
      <c r="L37" s="6"/>
      <c r="M37" s="6"/>
      <c r="N37" s="6"/>
      <c r="O37" s="6"/>
      <c r="P37" s="6"/>
      <c r="Q37" s="6"/>
      <c r="R37" s="6"/>
      <c r="S37" s="6"/>
      <c r="U37" s="87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19"/>
      <c r="E38" s="20"/>
      <c r="F38" s="19"/>
      <c r="G38" s="20"/>
      <c r="H38" s="20"/>
      <c r="I38" s="20"/>
      <c r="J38" s="78"/>
      <c r="K38" s="6"/>
      <c r="L38" s="6"/>
      <c r="M38" s="6"/>
      <c r="N38" s="6"/>
      <c r="O38" s="6"/>
      <c r="P38" s="6"/>
      <c r="Q38" s="6"/>
      <c r="R38" s="6"/>
      <c r="S38" s="6"/>
      <c r="U38" s="87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19"/>
      <c r="E39" s="20"/>
      <c r="F39" s="19"/>
      <c r="G39" s="20"/>
      <c r="H39" s="20"/>
      <c r="I39" s="20"/>
      <c r="J39" s="78"/>
      <c r="K39" s="6"/>
      <c r="L39" s="6"/>
      <c r="M39" s="6"/>
      <c r="N39" s="6"/>
      <c r="O39" s="6"/>
      <c r="P39" s="6"/>
      <c r="Q39" s="6"/>
      <c r="R39" s="6"/>
      <c r="S39" s="6"/>
      <c r="U39" s="87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19"/>
      <c r="E40" s="20"/>
      <c r="F40" s="19"/>
      <c r="G40" s="20"/>
      <c r="H40" s="20"/>
      <c r="I40" s="20"/>
      <c r="J40" s="78"/>
      <c r="K40" s="6"/>
      <c r="L40" s="6"/>
      <c r="M40" s="6"/>
      <c r="N40" s="6"/>
      <c r="O40" s="6"/>
      <c r="P40" s="6"/>
      <c r="Q40" s="6"/>
      <c r="R40" s="6"/>
      <c r="S40" s="6"/>
      <c r="U40" s="87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19"/>
      <c r="E41" s="20"/>
      <c r="F41" s="19"/>
      <c r="G41" s="20"/>
      <c r="H41" s="20"/>
      <c r="I41" s="20"/>
      <c r="J41" s="78"/>
      <c r="K41" s="6"/>
      <c r="L41" s="6"/>
      <c r="M41" s="6"/>
      <c r="N41" s="6"/>
      <c r="O41" s="6"/>
      <c r="P41" s="6"/>
      <c r="Q41" s="6"/>
      <c r="R41" s="6"/>
      <c r="S41" s="6"/>
      <c r="U41" s="87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19"/>
      <c r="E42" s="20"/>
      <c r="F42" s="19"/>
      <c r="G42" s="20"/>
      <c r="H42" s="20"/>
      <c r="I42" s="20"/>
      <c r="J42" s="78"/>
      <c r="K42" s="6"/>
      <c r="L42" s="6"/>
      <c r="M42" s="6"/>
      <c r="N42" s="6"/>
      <c r="O42" s="6"/>
      <c r="P42" s="6"/>
      <c r="Q42" s="6"/>
      <c r="R42" s="6"/>
      <c r="S42" s="6"/>
      <c r="U42" s="87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19"/>
      <c r="E43" s="20"/>
      <c r="F43" s="19"/>
      <c r="G43" s="20"/>
      <c r="H43" s="20"/>
      <c r="I43" s="20"/>
      <c r="J43" s="78"/>
      <c r="K43" s="6"/>
      <c r="L43" s="6"/>
      <c r="M43" s="6"/>
      <c r="N43" s="6"/>
      <c r="O43" s="6"/>
      <c r="P43" s="6"/>
      <c r="Q43" s="6"/>
      <c r="R43" s="6"/>
      <c r="S43" s="6"/>
      <c r="U43" s="87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19"/>
      <c r="E44" s="20"/>
      <c r="F44" s="19"/>
      <c r="G44" s="20"/>
      <c r="H44" s="20"/>
      <c r="I44" s="20"/>
      <c r="J44" s="78"/>
      <c r="K44" s="6"/>
      <c r="L44" s="6"/>
      <c r="M44" s="6"/>
      <c r="N44" s="6"/>
      <c r="O44" s="6"/>
      <c r="P44" s="6"/>
      <c r="Q44" s="6"/>
      <c r="R44" s="6"/>
      <c r="S44" s="6"/>
      <c r="U44" s="87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19"/>
      <c r="E45" s="20"/>
      <c r="F45" s="19"/>
      <c r="G45" s="20"/>
      <c r="H45" s="20"/>
      <c r="I45" s="20"/>
      <c r="J45" s="78"/>
      <c r="K45" s="6"/>
      <c r="L45" s="6"/>
      <c r="M45" s="6"/>
      <c r="N45" s="6"/>
      <c r="O45" s="6"/>
      <c r="P45" s="6"/>
      <c r="Q45" s="6"/>
      <c r="R45" s="6"/>
      <c r="S45" s="6"/>
      <c r="U45" s="87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19"/>
      <c r="E46" s="20"/>
      <c r="F46" s="19"/>
      <c r="G46" s="20"/>
      <c r="H46" s="20"/>
      <c r="I46" s="20"/>
      <c r="J46" s="78"/>
      <c r="K46" s="6"/>
      <c r="L46" s="6"/>
      <c r="M46" s="6"/>
      <c r="N46" s="6"/>
      <c r="O46" s="6"/>
      <c r="P46" s="6"/>
      <c r="Q46" s="6"/>
      <c r="R46" s="6"/>
      <c r="S46" s="6"/>
      <c r="U46" s="87"/>
      <c r="AA46" s="6"/>
      <c r="AB46" s="6"/>
      <c r="AC46" s="6"/>
      <c r="AD46" s="6"/>
      <c r="AE46" s="6"/>
    </row>
    <row r="47" spans="1:31" ht="12">
      <c r="M47" s="6"/>
      <c r="U47" s="87"/>
    </row>
    <row r="48" spans="1:31" ht="12">
      <c r="M48" s="6"/>
      <c r="U48" s="87"/>
    </row>
    <row r="49" spans="1:26" ht="12">
      <c r="M49" s="6"/>
      <c r="U49" s="87"/>
    </row>
    <row r="50" spans="1:26" ht="12">
      <c r="M50" s="6"/>
      <c r="U50" s="87"/>
    </row>
    <row r="51" spans="1:26" ht="12">
      <c r="M51" s="6"/>
      <c r="U51" s="87"/>
    </row>
    <row r="52" spans="1:26" ht="12">
      <c r="M52" s="6"/>
      <c r="U52" s="87"/>
    </row>
    <row r="53" spans="1:26" ht="12">
      <c r="M53" s="6"/>
      <c r="U53" s="87"/>
    </row>
    <row r="54" spans="1:26" ht="12">
      <c r="M54" s="6"/>
      <c r="U54" s="87"/>
    </row>
    <row r="55" spans="1:26" ht="12">
      <c r="M55" s="6"/>
      <c r="U55" s="87"/>
    </row>
    <row r="56" spans="1:26" ht="12">
      <c r="M56" s="6"/>
      <c r="U56" s="87"/>
    </row>
    <row r="57" spans="1:26" ht="12">
      <c r="M57" s="6"/>
      <c r="U57" s="87"/>
    </row>
    <row r="58" spans="1:26" ht="12">
      <c r="M58" s="6"/>
      <c r="U58" s="87"/>
    </row>
    <row r="59" spans="1:26" ht="12">
      <c r="M59" s="6"/>
      <c r="U59" s="87"/>
    </row>
    <row r="60" spans="1:26" s="116" customFormat="1" ht="29.25" customHeight="1">
      <c r="A60" s="111" t="s">
        <v>172</v>
      </c>
      <c r="B60" s="196"/>
      <c r="C60" s="196"/>
      <c r="D60" s="252" t="s">
        <v>185</v>
      </c>
      <c r="E60" s="252"/>
      <c r="F60" s="252"/>
      <c r="G60" s="252"/>
      <c r="H60" s="252"/>
      <c r="I60" s="252"/>
      <c r="J60" s="252"/>
      <c r="K60" s="252"/>
      <c r="L60" s="252"/>
      <c r="M60" s="252"/>
      <c r="N60" s="252"/>
      <c r="O60" s="252"/>
      <c r="P60" s="252"/>
      <c r="Q60" s="253"/>
      <c r="R60" s="254" t="s">
        <v>99</v>
      </c>
      <c r="S60" s="255"/>
      <c r="T60" s="256"/>
      <c r="U60" s="87"/>
      <c r="V60" s="8"/>
      <c r="W60" s="120"/>
      <c r="X60" s="120"/>
      <c r="Y60" s="121"/>
      <c r="Z60" s="121"/>
    </row>
    <row r="61" spans="1:26" s="116" customFormat="1" ht="15" customHeight="1">
      <c r="A61" s="111" t="s">
        <v>174</v>
      </c>
      <c r="B61" s="196"/>
      <c r="C61" s="196"/>
      <c r="D61" s="196"/>
      <c r="E61" s="122"/>
      <c r="F61" s="196"/>
      <c r="G61" s="196"/>
      <c r="H61" s="196"/>
      <c r="I61" s="196"/>
      <c r="J61" s="123"/>
      <c r="K61" s="196"/>
      <c r="L61" s="196"/>
      <c r="M61" s="196"/>
      <c r="N61" s="196"/>
      <c r="O61" s="196"/>
      <c r="P61" s="196"/>
      <c r="Q61" s="196"/>
      <c r="R61" s="196"/>
      <c r="S61" s="196"/>
      <c r="T61" s="115"/>
      <c r="U61" s="87"/>
      <c r="V61" s="8"/>
      <c r="W61" s="120"/>
      <c r="X61" s="120"/>
      <c r="Y61" s="121"/>
      <c r="Z61" s="121"/>
    </row>
    <row r="62" spans="1:26" s="116" customFormat="1" ht="15" customHeight="1">
      <c r="A62" s="111" t="s">
        <v>42</v>
      </c>
      <c r="B62" s="196"/>
      <c r="C62" s="196"/>
      <c r="D62" s="196"/>
      <c r="E62" s="122"/>
      <c r="F62" s="196"/>
      <c r="G62" s="196"/>
      <c r="H62" s="196"/>
      <c r="I62" s="196"/>
      <c r="J62" s="123"/>
      <c r="K62" s="196"/>
      <c r="L62" s="196"/>
      <c r="M62" s="196"/>
      <c r="N62" s="196"/>
      <c r="O62" s="196"/>
      <c r="P62" s="196"/>
      <c r="Q62" s="196"/>
      <c r="R62" s="196"/>
      <c r="S62" s="196"/>
      <c r="T62" s="115"/>
      <c r="U62" s="87"/>
      <c r="V62" s="8"/>
      <c r="W62" s="120"/>
      <c r="X62" s="120"/>
      <c r="Y62" s="121"/>
      <c r="Z62" s="121"/>
    </row>
    <row r="63" spans="1:26" s="116" customFormat="1" ht="15" customHeight="1">
      <c r="A63" s="111" t="s">
        <v>175</v>
      </c>
      <c r="B63" s="196"/>
      <c r="C63" s="196"/>
      <c r="D63" s="196"/>
      <c r="E63" s="122"/>
      <c r="F63" s="196"/>
      <c r="G63" s="196"/>
      <c r="H63" s="196"/>
      <c r="I63" s="196"/>
      <c r="J63" s="123"/>
      <c r="K63" s="196"/>
      <c r="L63" s="124"/>
      <c r="M63" s="196"/>
      <c r="N63" s="196"/>
      <c r="O63" s="196"/>
      <c r="P63" s="196"/>
      <c r="Q63" s="125"/>
      <c r="R63" s="196"/>
      <c r="S63" s="196"/>
      <c r="T63" s="196"/>
      <c r="U63" s="87"/>
      <c r="V63" s="8"/>
      <c r="W63" s="120"/>
      <c r="X63" s="120"/>
      <c r="Y63" s="121"/>
      <c r="Z63" s="121"/>
    </row>
    <row r="64" spans="1:26" s="128" customFormat="1" ht="14.25" customHeight="1">
      <c r="A64" s="126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87"/>
      <c r="V64" s="8"/>
      <c r="W64" s="127"/>
      <c r="X64" s="127"/>
      <c r="Y64" s="127"/>
      <c r="Z64" s="127"/>
    </row>
    <row r="65" spans="1:31" s="131" customFormat="1" ht="24" customHeight="1">
      <c r="A65" s="257" t="s">
        <v>16</v>
      </c>
      <c r="B65" s="257" t="s">
        <v>17</v>
      </c>
      <c r="C65" s="259" t="s">
        <v>0</v>
      </c>
      <c r="D65" s="259" t="s">
        <v>1</v>
      </c>
      <c r="E65" s="260" t="s">
        <v>35</v>
      </c>
      <c r="F65" s="261" t="s">
        <v>23</v>
      </c>
      <c r="G65" s="262"/>
      <c r="H65" s="262"/>
      <c r="I65" s="262"/>
      <c r="J65" s="262"/>
      <c r="K65" s="263"/>
      <c r="L65" s="243" t="s">
        <v>37</v>
      </c>
      <c r="M65" s="246" t="s">
        <v>4</v>
      </c>
      <c r="N65" s="259" t="s">
        <v>5</v>
      </c>
      <c r="O65" s="259"/>
      <c r="P65" s="259"/>
      <c r="Q65" s="246" t="s">
        <v>6</v>
      </c>
      <c r="R65" s="246" t="s">
        <v>7</v>
      </c>
      <c r="S65" s="246" t="s">
        <v>8</v>
      </c>
      <c r="T65" s="264" t="s">
        <v>9</v>
      </c>
      <c r="U65" s="87"/>
      <c r="V65" s="8"/>
      <c r="W65" s="130"/>
      <c r="X65" s="121"/>
      <c r="Y65" s="121"/>
      <c r="Z65" s="121"/>
      <c r="AA65" s="116"/>
      <c r="AB65" s="116"/>
      <c r="AC65" s="116"/>
      <c r="AD65" s="116"/>
      <c r="AE65" s="116"/>
    </row>
    <row r="66" spans="1:31" s="131" customFormat="1" ht="33.75" customHeight="1">
      <c r="A66" s="258"/>
      <c r="B66" s="258"/>
      <c r="C66" s="259"/>
      <c r="D66" s="259"/>
      <c r="E66" s="260"/>
      <c r="F66" s="261" t="s">
        <v>39</v>
      </c>
      <c r="G66" s="263"/>
      <c r="H66" s="261" t="s">
        <v>33</v>
      </c>
      <c r="I66" s="262"/>
      <c r="J66" s="248" t="s">
        <v>24</v>
      </c>
      <c r="K66" s="246" t="s">
        <v>3</v>
      </c>
      <c r="L66" s="244"/>
      <c r="M66" s="247"/>
      <c r="N66" s="250" t="s">
        <v>11</v>
      </c>
      <c r="O66" s="246" t="s">
        <v>12</v>
      </c>
      <c r="P66" s="246" t="s">
        <v>26</v>
      </c>
      <c r="Q66" s="247"/>
      <c r="R66" s="247"/>
      <c r="S66" s="247"/>
      <c r="T66" s="265"/>
      <c r="U66" s="117"/>
      <c r="V66" s="130"/>
      <c r="W66" s="130"/>
      <c r="X66" s="121"/>
      <c r="Y66" s="121"/>
      <c r="Z66" s="121"/>
      <c r="AA66" s="116"/>
      <c r="AB66" s="116"/>
      <c r="AC66" s="116"/>
      <c r="AD66" s="116"/>
      <c r="AE66" s="116"/>
    </row>
    <row r="67" spans="1:31" s="131" customFormat="1" ht="35.25" customHeight="1">
      <c r="A67" s="258"/>
      <c r="B67" s="258"/>
      <c r="C67" s="246"/>
      <c r="D67" s="246"/>
      <c r="E67" s="260"/>
      <c r="F67" s="194" t="s">
        <v>32</v>
      </c>
      <c r="G67" s="195" t="s">
        <v>15</v>
      </c>
      <c r="H67" s="194" t="s">
        <v>14</v>
      </c>
      <c r="I67" s="195" t="s">
        <v>15</v>
      </c>
      <c r="J67" s="249"/>
      <c r="K67" s="247"/>
      <c r="L67" s="245"/>
      <c r="M67" s="247"/>
      <c r="N67" s="251"/>
      <c r="O67" s="247"/>
      <c r="P67" s="247"/>
      <c r="Q67" s="247"/>
      <c r="R67" s="247"/>
      <c r="S67" s="247"/>
      <c r="T67" s="265"/>
      <c r="U67" s="117"/>
      <c r="V67" s="130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7" customFormat="1" ht="12.75" customHeight="1">
      <c r="A68" s="133">
        <v>1</v>
      </c>
      <c r="B68" s="133">
        <v>2</v>
      </c>
      <c r="C68" s="133">
        <v>3</v>
      </c>
      <c r="D68" s="133">
        <v>4</v>
      </c>
      <c r="E68" s="133">
        <v>5</v>
      </c>
      <c r="F68" s="133">
        <v>7</v>
      </c>
      <c r="G68" s="133">
        <v>8</v>
      </c>
      <c r="H68" s="133">
        <v>9</v>
      </c>
      <c r="I68" s="133">
        <v>10</v>
      </c>
      <c r="J68" s="133">
        <v>13</v>
      </c>
      <c r="K68" s="133">
        <v>14</v>
      </c>
      <c r="L68" s="133">
        <v>16</v>
      </c>
      <c r="M68" s="133">
        <v>20</v>
      </c>
      <c r="N68" s="133">
        <v>24</v>
      </c>
      <c r="O68" s="133">
        <v>25</v>
      </c>
      <c r="P68" s="133">
        <v>26</v>
      </c>
      <c r="Q68" s="133">
        <v>29</v>
      </c>
      <c r="R68" s="133">
        <v>30</v>
      </c>
      <c r="S68" s="133">
        <v>31</v>
      </c>
      <c r="T68" s="133">
        <v>32</v>
      </c>
      <c r="U68" s="117"/>
      <c r="V68" s="134"/>
      <c r="W68" s="134"/>
      <c r="X68" s="135"/>
      <c r="Y68" s="135"/>
      <c r="Z68" s="135"/>
      <c r="AA68" s="136"/>
      <c r="AB68" s="136"/>
      <c r="AC68" s="136"/>
      <c r="AD68" s="136"/>
      <c r="AE68" s="136"/>
    </row>
    <row r="69" spans="1:31" s="149" customFormat="1" ht="23.25" customHeight="1">
      <c r="A69" s="138">
        <v>1</v>
      </c>
      <c r="B69" s="138" t="s">
        <v>53</v>
      </c>
      <c r="C69" s="139" t="s">
        <v>54</v>
      </c>
      <c r="D69" s="140" t="s">
        <v>19</v>
      </c>
      <c r="E69" s="141">
        <v>10851000</v>
      </c>
      <c r="F69" s="142">
        <v>20</v>
      </c>
      <c r="G69" s="143">
        <v>8680800</v>
      </c>
      <c r="H69" s="142">
        <v>0</v>
      </c>
      <c r="I69" s="143">
        <v>0</v>
      </c>
      <c r="J69" s="144">
        <v>20</v>
      </c>
      <c r="K69" s="143">
        <v>8680800</v>
      </c>
      <c r="L69" s="76">
        <v>300000</v>
      </c>
      <c r="M69" s="146">
        <v>8980800</v>
      </c>
      <c r="N69" s="47">
        <v>868080</v>
      </c>
      <c r="O69" s="47">
        <v>162765</v>
      </c>
      <c r="P69" s="47">
        <v>108510</v>
      </c>
      <c r="Q69" s="143">
        <v>7841445</v>
      </c>
      <c r="R69" s="143">
        <v>0</v>
      </c>
      <c r="S69" s="147">
        <v>7841445</v>
      </c>
      <c r="T69" s="143"/>
      <c r="U69" s="117"/>
      <c r="V69" s="148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49" customFormat="1" ht="23.25" customHeight="1">
      <c r="A70" s="138">
        <v>2</v>
      </c>
      <c r="B70" s="138" t="s">
        <v>55</v>
      </c>
      <c r="C70" s="139" t="s">
        <v>58</v>
      </c>
      <c r="D70" s="140" t="s">
        <v>59</v>
      </c>
      <c r="E70" s="141">
        <v>4895000</v>
      </c>
      <c r="F70" s="142">
        <v>26</v>
      </c>
      <c r="G70" s="143">
        <v>5090800</v>
      </c>
      <c r="H70" s="142">
        <v>0</v>
      </c>
      <c r="I70" s="143">
        <v>0</v>
      </c>
      <c r="J70" s="144">
        <v>26</v>
      </c>
      <c r="K70" s="143">
        <v>5090800</v>
      </c>
      <c r="L70" s="76">
        <v>390000</v>
      </c>
      <c r="M70" s="146">
        <v>5480800</v>
      </c>
      <c r="N70" s="47">
        <v>391600</v>
      </c>
      <c r="O70" s="47">
        <v>73425</v>
      </c>
      <c r="P70" s="47">
        <v>48950</v>
      </c>
      <c r="Q70" s="143">
        <v>4966825</v>
      </c>
      <c r="R70" s="143">
        <v>0</v>
      </c>
      <c r="S70" s="147">
        <v>4966825</v>
      </c>
      <c r="T70" s="143"/>
      <c r="U70" s="117"/>
      <c r="V70" s="148"/>
      <c r="W70" s="130"/>
      <c r="X70" s="121"/>
      <c r="Y70" s="121"/>
      <c r="Z70" s="121"/>
      <c r="AA70" s="116"/>
      <c r="AB70" s="116"/>
      <c r="AC70" s="116"/>
      <c r="AD70" s="116"/>
      <c r="AE70" s="116"/>
    </row>
    <row r="71" spans="1:31" s="149" customFormat="1" ht="23.25" customHeight="1">
      <c r="A71" s="138">
        <v>3</v>
      </c>
      <c r="B71" s="138" t="s">
        <v>57</v>
      </c>
      <c r="C71" s="139" t="s">
        <v>61</v>
      </c>
      <c r="D71" s="140" t="s">
        <v>62</v>
      </c>
      <c r="E71" s="141">
        <v>4895000</v>
      </c>
      <c r="F71" s="142">
        <v>25</v>
      </c>
      <c r="G71" s="143">
        <v>4895000</v>
      </c>
      <c r="H71" s="142">
        <v>0</v>
      </c>
      <c r="I71" s="143">
        <v>0</v>
      </c>
      <c r="J71" s="144">
        <v>25</v>
      </c>
      <c r="K71" s="143">
        <v>4895000</v>
      </c>
      <c r="L71" s="76">
        <v>375000</v>
      </c>
      <c r="M71" s="146">
        <v>5270000</v>
      </c>
      <c r="N71" s="47">
        <v>391600</v>
      </c>
      <c r="O71" s="47">
        <v>73425</v>
      </c>
      <c r="P71" s="47">
        <v>48950</v>
      </c>
      <c r="Q71" s="143">
        <v>4756025</v>
      </c>
      <c r="R71" s="143">
        <v>0</v>
      </c>
      <c r="S71" s="147">
        <v>4756025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4</v>
      </c>
      <c r="B72" s="138" t="s">
        <v>60</v>
      </c>
      <c r="C72" s="139" t="s">
        <v>65</v>
      </c>
      <c r="D72" s="140" t="s">
        <v>66</v>
      </c>
      <c r="E72" s="141">
        <v>4336000</v>
      </c>
      <c r="F72" s="142">
        <v>24</v>
      </c>
      <c r="G72" s="143">
        <v>4162560</v>
      </c>
      <c r="H72" s="142">
        <v>0</v>
      </c>
      <c r="I72" s="143">
        <v>0</v>
      </c>
      <c r="J72" s="144">
        <v>24</v>
      </c>
      <c r="K72" s="143">
        <v>4162560</v>
      </c>
      <c r="L72" s="76">
        <v>360000</v>
      </c>
      <c r="M72" s="146">
        <v>4522560</v>
      </c>
      <c r="N72" s="47">
        <v>346880</v>
      </c>
      <c r="O72" s="47">
        <v>65040</v>
      </c>
      <c r="P72" s="47">
        <v>43360</v>
      </c>
      <c r="Q72" s="143">
        <v>4067280</v>
      </c>
      <c r="R72" s="143">
        <v>0</v>
      </c>
      <c r="S72" s="147">
        <v>4067280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5</v>
      </c>
      <c r="B73" s="138" t="s">
        <v>63</v>
      </c>
      <c r="C73" s="139" t="s">
        <v>68</v>
      </c>
      <c r="D73" s="140" t="s">
        <v>56</v>
      </c>
      <c r="E73" s="141">
        <v>3496000</v>
      </c>
      <c r="F73" s="142">
        <v>26</v>
      </c>
      <c r="G73" s="143">
        <v>3635840</v>
      </c>
      <c r="H73" s="142">
        <v>0</v>
      </c>
      <c r="I73" s="143">
        <v>0</v>
      </c>
      <c r="J73" s="144">
        <v>26</v>
      </c>
      <c r="K73" s="143">
        <v>3635840</v>
      </c>
      <c r="L73" s="76">
        <v>390000</v>
      </c>
      <c r="M73" s="146">
        <v>4025840</v>
      </c>
      <c r="N73" s="47">
        <v>279680</v>
      </c>
      <c r="O73" s="47">
        <v>52440</v>
      </c>
      <c r="P73" s="47">
        <v>34960</v>
      </c>
      <c r="Q73" s="143">
        <v>3658760</v>
      </c>
      <c r="R73" s="143">
        <v>0</v>
      </c>
      <c r="S73" s="147">
        <v>3658760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6</v>
      </c>
      <c r="B74" s="138" t="s">
        <v>64</v>
      </c>
      <c r="C74" s="139" t="s">
        <v>164</v>
      </c>
      <c r="D74" s="140" t="s">
        <v>70</v>
      </c>
      <c r="E74" s="141">
        <v>4056000</v>
      </c>
      <c r="F74" s="142">
        <v>24</v>
      </c>
      <c r="G74" s="143">
        <v>3893760</v>
      </c>
      <c r="H74" s="142">
        <v>0</v>
      </c>
      <c r="I74" s="143">
        <v>0</v>
      </c>
      <c r="J74" s="144">
        <v>24</v>
      </c>
      <c r="K74" s="143">
        <v>3893760</v>
      </c>
      <c r="L74" s="76">
        <v>360000</v>
      </c>
      <c r="M74" s="146">
        <v>4253760</v>
      </c>
      <c r="N74" s="47">
        <v>324480</v>
      </c>
      <c r="O74" s="47">
        <v>60840</v>
      </c>
      <c r="P74" s="47">
        <v>40560</v>
      </c>
      <c r="Q74" s="143">
        <v>3827880</v>
      </c>
      <c r="R74" s="143">
        <v>0</v>
      </c>
      <c r="S74" s="147">
        <v>3827880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7</v>
      </c>
      <c r="B75" s="138" t="s">
        <v>67</v>
      </c>
      <c r="C75" s="139" t="s">
        <v>167</v>
      </c>
      <c r="D75" s="140" t="s">
        <v>56</v>
      </c>
      <c r="E75" s="141">
        <v>3163000</v>
      </c>
      <c r="F75" s="142">
        <v>25</v>
      </c>
      <c r="G75" s="143">
        <v>3163000</v>
      </c>
      <c r="H75" s="142">
        <v>0</v>
      </c>
      <c r="I75" s="143">
        <v>0</v>
      </c>
      <c r="J75" s="144">
        <v>25</v>
      </c>
      <c r="K75" s="143">
        <v>3163000</v>
      </c>
      <c r="L75" s="76">
        <v>375000</v>
      </c>
      <c r="M75" s="146">
        <v>3538000</v>
      </c>
      <c r="N75" s="47">
        <v>253040</v>
      </c>
      <c r="O75" s="47">
        <v>47445</v>
      </c>
      <c r="P75" s="47">
        <v>31630</v>
      </c>
      <c r="Q75" s="143">
        <v>3205885</v>
      </c>
      <c r="R75" s="143">
        <v>0</v>
      </c>
      <c r="S75" s="147">
        <v>3205885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2.5" customHeight="1">
      <c r="A76" s="150"/>
      <c r="B76" s="150"/>
      <c r="C76" s="151"/>
      <c r="D76" s="152"/>
      <c r="E76" s="153"/>
      <c r="F76" s="153"/>
      <c r="G76" s="153"/>
      <c r="H76" s="153"/>
      <c r="I76" s="153"/>
      <c r="J76" s="154"/>
      <c r="K76" s="153"/>
      <c r="L76" s="153"/>
      <c r="M76" s="155"/>
      <c r="N76" s="153"/>
      <c r="O76" s="153"/>
      <c r="P76" s="153"/>
      <c r="Q76" s="153"/>
      <c r="R76" s="153"/>
      <c r="S76" s="153"/>
      <c r="T76" s="143"/>
      <c r="U76" s="117"/>
      <c r="V76" s="148"/>
      <c r="W76" s="148"/>
      <c r="X76" s="148"/>
      <c r="Y76" s="148"/>
      <c r="Z76" s="148"/>
    </row>
    <row r="77" spans="1:31" s="159" customFormat="1" ht="21" customHeight="1">
      <c r="A77" s="241" t="s">
        <v>22</v>
      </c>
      <c r="B77" s="242"/>
      <c r="C77" s="242"/>
      <c r="D77" s="242"/>
      <c r="E77" s="156">
        <v>35692000</v>
      </c>
      <c r="F77" s="156"/>
      <c r="G77" s="156">
        <v>33521760</v>
      </c>
      <c r="H77" s="156"/>
      <c r="I77" s="156">
        <v>0</v>
      </c>
      <c r="J77" s="156"/>
      <c r="K77" s="157">
        <v>33521760</v>
      </c>
      <c r="L77" s="157">
        <v>2550000</v>
      </c>
      <c r="M77" s="157">
        <v>36071760</v>
      </c>
      <c r="N77" s="157">
        <v>2855360</v>
      </c>
      <c r="O77" s="157">
        <v>535380</v>
      </c>
      <c r="P77" s="157">
        <v>356920</v>
      </c>
      <c r="Q77" s="157">
        <v>32324100</v>
      </c>
      <c r="R77" s="157">
        <v>0</v>
      </c>
      <c r="S77" s="157">
        <v>32324100</v>
      </c>
      <c r="T77" s="157"/>
      <c r="U77" s="117"/>
      <c r="V77" s="158"/>
      <c r="W77" s="158"/>
      <c r="X77" s="158"/>
      <c r="Y77" s="158"/>
      <c r="Z77" s="158"/>
    </row>
    <row r="78" spans="1:31" s="167" customFormat="1" ht="13.5" customHeight="1">
      <c r="A78" s="160"/>
      <c r="B78" s="160"/>
      <c r="C78" s="161"/>
      <c r="D78" s="162"/>
      <c r="E78" s="163"/>
      <c r="F78" s="161"/>
      <c r="G78" s="161"/>
      <c r="H78" s="161"/>
      <c r="I78" s="161"/>
      <c r="J78" s="164"/>
      <c r="K78" s="161"/>
      <c r="L78" s="161"/>
      <c r="M78" s="165"/>
      <c r="N78" s="161"/>
      <c r="O78" s="161"/>
      <c r="P78" s="161"/>
      <c r="Q78" s="161"/>
      <c r="R78" s="161"/>
      <c r="S78" s="161"/>
      <c r="T78" s="161"/>
      <c r="U78" s="117"/>
      <c r="V78" s="166"/>
      <c r="W78" s="166"/>
      <c r="X78" s="166"/>
      <c r="Y78" s="166"/>
      <c r="Z78" s="166"/>
    </row>
    <row r="79" spans="1:31" s="149" customFormat="1" ht="17.25" customHeight="1">
      <c r="A79" s="168"/>
      <c r="B79" s="168"/>
      <c r="C79" s="168"/>
      <c r="D79" s="169"/>
      <c r="E79" s="170"/>
      <c r="F79" s="168"/>
      <c r="G79" s="168"/>
      <c r="H79" s="168"/>
      <c r="I79" s="168"/>
      <c r="J79" s="171"/>
      <c r="K79" s="170"/>
      <c r="L79" s="168"/>
      <c r="M79" s="168"/>
      <c r="N79" s="168"/>
      <c r="O79" s="168"/>
      <c r="P79" s="168"/>
      <c r="Q79" s="168"/>
      <c r="R79" s="168"/>
      <c r="S79" s="172" t="s">
        <v>186</v>
      </c>
      <c r="T79" s="168"/>
      <c r="U79" s="173"/>
      <c r="V79" s="148"/>
      <c r="W79" s="148"/>
      <c r="X79" s="148"/>
      <c r="Y79" s="148"/>
      <c r="Z79" s="148"/>
    </row>
    <row r="80" spans="1:31" s="149" customFormat="1" ht="12.75">
      <c r="A80" s="174"/>
      <c r="B80" s="174"/>
      <c r="C80" s="173" t="s">
        <v>40</v>
      </c>
      <c r="D80" s="175"/>
      <c r="E80" s="124"/>
      <c r="F80" s="173"/>
      <c r="G80" s="124"/>
      <c r="H80" s="124"/>
      <c r="I80" s="124"/>
      <c r="J80" s="176"/>
      <c r="K80" s="148"/>
      <c r="L80" s="177"/>
      <c r="M80" s="188"/>
      <c r="N80" s="178"/>
      <c r="O80" s="178"/>
      <c r="P80" s="178"/>
      <c r="Q80" s="178"/>
      <c r="S80" s="178" t="s">
        <v>19</v>
      </c>
      <c r="T80" s="173"/>
      <c r="U80" s="173"/>
      <c r="V80" s="148"/>
      <c r="W80" s="148"/>
      <c r="X80" s="148"/>
      <c r="Y80" s="148"/>
      <c r="Z80" s="148"/>
    </row>
    <row r="81" spans="1:26" s="167" customFormat="1" ht="12">
      <c r="A81" s="160"/>
      <c r="B81" s="160"/>
      <c r="C81" s="179"/>
      <c r="D81" s="179"/>
      <c r="E81" s="180"/>
      <c r="F81" s="118"/>
      <c r="G81" s="180"/>
      <c r="H81" s="180"/>
      <c r="I81" s="180"/>
      <c r="J81" s="164"/>
      <c r="K81" s="166"/>
      <c r="L81" s="181"/>
      <c r="N81" s="182"/>
      <c r="O81" s="182"/>
      <c r="P81" s="182"/>
      <c r="Q81" s="182"/>
      <c r="S81" s="182"/>
      <c r="T81" s="118"/>
      <c r="U81" s="117"/>
      <c r="V81" s="166"/>
      <c r="W81" s="166"/>
      <c r="X81" s="166"/>
      <c r="Y81" s="166"/>
      <c r="Z81" s="166"/>
    </row>
    <row r="82" spans="1:26">
      <c r="M82" s="6"/>
    </row>
    <row r="83" spans="1:26">
      <c r="M83" s="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 s="4" customFormat="1" ht="41.25" customHeight="1">
      <c r="A118" s="111" t="s">
        <v>172</v>
      </c>
      <c r="B118" s="197"/>
      <c r="C118" s="197"/>
      <c r="D118" s="275" t="s">
        <v>185</v>
      </c>
      <c r="E118" s="275"/>
      <c r="F118" s="275"/>
      <c r="G118" s="275"/>
      <c r="H118" s="275"/>
      <c r="I118" s="275"/>
      <c r="J118" s="275"/>
      <c r="K118" s="275"/>
      <c r="L118" s="275"/>
      <c r="M118" s="275"/>
      <c r="N118" s="275"/>
      <c r="O118" s="275"/>
      <c r="P118" s="275"/>
      <c r="Q118" s="276"/>
      <c r="R118" s="277" t="s">
        <v>128</v>
      </c>
      <c r="S118" s="278"/>
      <c r="T118" s="279"/>
      <c r="U118" s="6"/>
      <c r="V118" s="8"/>
      <c r="W118" s="69"/>
      <c r="X118" s="69"/>
      <c r="Y118" s="5"/>
      <c r="Z118" s="5"/>
    </row>
    <row r="119" spans="1:31" s="4" customFormat="1" ht="15" customHeight="1">
      <c r="A119" s="111" t="s">
        <v>174</v>
      </c>
      <c r="B119" s="197"/>
      <c r="C119" s="197"/>
      <c r="D119" s="197"/>
      <c r="E119" s="67"/>
      <c r="F119" s="197"/>
      <c r="G119" s="197"/>
      <c r="H119" s="197"/>
      <c r="I119" s="197"/>
      <c r="J119" s="68"/>
      <c r="K119" s="197"/>
      <c r="L119" s="197"/>
      <c r="M119" s="197"/>
      <c r="N119" s="197"/>
      <c r="O119" s="197"/>
      <c r="P119" s="197"/>
      <c r="Q119" s="197"/>
      <c r="R119" s="197"/>
      <c r="S119" s="197"/>
      <c r="T119" s="63"/>
      <c r="U119" s="6"/>
      <c r="V119" s="8"/>
      <c r="W119" s="69"/>
      <c r="X119" s="69"/>
      <c r="Y119" s="5"/>
      <c r="Z119" s="5"/>
    </row>
    <row r="120" spans="1:31" s="4" customFormat="1" ht="15" customHeight="1">
      <c r="A120" s="111" t="s">
        <v>42</v>
      </c>
      <c r="B120" s="197"/>
      <c r="C120" s="197"/>
      <c r="D120" s="197"/>
      <c r="E120" s="67"/>
      <c r="F120" s="197"/>
      <c r="G120" s="197"/>
      <c r="H120" s="197"/>
      <c r="I120" s="197"/>
      <c r="J120" s="68"/>
      <c r="K120" s="197"/>
      <c r="L120" s="197"/>
      <c r="M120" s="197"/>
      <c r="N120" s="197"/>
      <c r="O120" s="197"/>
      <c r="P120" s="197"/>
      <c r="Q120" s="197"/>
      <c r="R120" s="197"/>
      <c r="S120" s="197"/>
      <c r="T120" s="63"/>
      <c r="U120" s="6"/>
      <c r="V120" s="8"/>
      <c r="W120" s="69"/>
      <c r="X120" s="69"/>
      <c r="Y120" s="5"/>
      <c r="Z120" s="5"/>
    </row>
    <row r="121" spans="1:31" s="4" customFormat="1" ht="15" customHeight="1">
      <c r="A121" s="111" t="s">
        <v>175</v>
      </c>
      <c r="B121" s="197"/>
      <c r="C121" s="197"/>
      <c r="D121" s="197"/>
      <c r="E121" s="67"/>
      <c r="F121" s="197"/>
      <c r="G121" s="197"/>
      <c r="H121" s="197"/>
      <c r="I121" s="197"/>
      <c r="J121" s="68"/>
      <c r="K121" s="197"/>
      <c r="L121" s="65"/>
      <c r="M121" s="197"/>
      <c r="N121" s="197"/>
      <c r="O121" s="197"/>
      <c r="P121" s="197"/>
      <c r="Q121" s="14"/>
      <c r="R121" s="197"/>
      <c r="S121" s="197"/>
      <c r="T121" s="197"/>
      <c r="U121" s="6"/>
      <c r="V121" s="8"/>
      <c r="W121" s="69"/>
      <c r="X121" s="69"/>
      <c r="Y121" s="5"/>
      <c r="Z121" s="5"/>
    </row>
    <row r="122" spans="1:31" s="88" customFormat="1" ht="14.25" customHeight="1">
      <c r="A122" s="86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6"/>
      <c r="V122" s="8"/>
      <c r="W122" s="89"/>
      <c r="X122" s="89"/>
      <c r="Y122" s="89"/>
      <c r="Z122" s="89"/>
    </row>
    <row r="123" spans="1:31" s="32" customFormat="1" ht="24" customHeight="1">
      <c r="A123" s="266" t="s">
        <v>16</v>
      </c>
      <c r="B123" s="266" t="s">
        <v>17</v>
      </c>
      <c r="C123" s="270" t="s">
        <v>0</v>
      </c>
      <c r="D123" s="270" t="s">
        <v>1</v>
      </c>
      <c r="E123" s="274" t="s">
        <v>35</v>
      </c>
      <c r="F123" s="268" t="s">
        <v>23</v>
      </c>
      <c r="G123" s="271"/>
      <c r="H123" s="271"/>
      <c r="I123" s="271"/>
      <c r="J123" s="271"/>
      <c r="K123" s="269"/>
      <c r="L123" s="243" t="s">
        <v>37</v>
      </c>
      <c r="M123" s="243" t="s">
        <v>4</v>
      </c>
      <c r="N123" s="270" t="s">
        <v>5</v>
      </c>
      <c r="O123" s="270"/>
      <c r="P123" s="270"/>
      <c r="Q123" s="243" t="s">
        <v>6</v>
      </c>
      <c r="R123" s="243" t="s">
        <v>7</v>
      </c>
      <c r="S123" s="243" t="s">
        <v>8</v>
      </c>
      <c r="T123" s="282" t="s">
        <v>9</v>
      </c>
      <c r="U123" s="6"/>
      <c r="V123" s="8"/>
      <c r="W123" s="33"/>
      <c r="X123" s="5"/>
      <c r="Y123" s="5"/>
      <c r="Z123" s="5"/>
      <c r="AA123" s="4"/>
      <c r="AB123" s="4"/>
      <c r="AC123" s="4"/>
      <c r="AD123" s="4"/>
      <c r="AE123" s="4"/>
    </row>
    <row r="124" spans="1:31" s="32" customFormat="1" ht="33.75" customHeight="1">
      <c r="A124" s="267"/>
      <c r="B124" s="267"/>
      <c r="C124" s="270"/>
      <c r="D124" s="270"/>
      <c r="E124" s="274"/>
      <c r="F124" s="268" t="s">
        <v>39</v>
      </c>
      <c r="G124" s="269"/>
      <c r="H124" s="268" t="s">
        <v>33</v>
      </c>
      <c r="I124" s="271"/>
      <c r="J124" s="272" t="s">
        <v>24</v>
      </c>
      <c r="K124" s="243" t="s">
        <v>3</v>
      </c>
      <c r="L124" s="244"/>
      <c r="M124" s="244"/>
      <c r="N124" s="280" t="s">
        <v>11</v>
      </c>
      <c r="O124" s="243" t="s">
        <v>12</v>
      </c>
      <c r="P124" s="243" t="s">
        <v>26</v>
      </c>
      <c r="Q124" s="244"/>
      <c r="R124" s="244"/>
      <c r="S124" s="244"/>
      <c r="T124" s="283"/>
      <c r="U124" s="87"/>
      <c r="V124" s="33"/>
      <c r="W124" s="33"/>
      <c r="X124" s="5"/>
      <c r="Y124" s="5"/>
      <c r="Z124" s="5"/>
      <c r="AA124" s="4"/>
      <c r="AB124" s="4"/>
      <c r="AC124" s="4"/>
      <c r="AD124" s="4"/>
      <c r="AE124" s="4"/>
    </row>
    <row r="125" spans="1:31" s="32" customFormat="1" ht="35.25" customHeight="1">
      <c r="A125" s="267"/>
      <c r="B125" s="267"/>
      <c r="C125" s="243"/>
      <c r="D125" s="243"/>
      <c r="E125" s="274"/>
      <c r="F125" s="193" t="s">
        <v>32</v>
      </c>
      <c r="G125" s="192" t="s">
        <v>15</v>
      </c>
      <c r="H125" s="193" t="s">
        <v>14</v>
      </c>
      <c r="I125" s="195" t="s">
        <v>15</v>
      </c>
      <c r="J125" s="273"/>
      <c r="K125" s="244"/>
      <c r="L125" s="245"/>
      <c r="M125" s="244"/>
      <c r="N125" s="281"/>
      <c r="O125" s="244"/>
      <c r="P125" s="244"/>
      <c r="Q125" s="244"/>
      <c r="R125" s="244"/>
      <c r="S125" s="244"/>
      <c r="T125" s="283"/>
      <c r="U125" s="87"/>
      <c r="V125" s="33"/>
      <c r="W125" s="33"/>
      <c r="X125" s="5"/>
      <c r="Y125" s="5"/>
      <c r="Z125" s="5"/>
      <c r="AA125" s="4"/>
      <c r="AB125" s="4"/>
      <c r="AC125" s="4"/>
      <c r="AD125" s="4"/>
      <c r="AE125" s="4"/>
    </row>
    <row r="126" spans="1:31" s="71" customFormat="1" ht="12.75" customHeight="1">
      <c r="A126" s="70">
        <v>1</v>
      </c>
      <c r="B126" s="70">
        <v>2</v>
      </c>
      <c r="C126" s="70">
        <v>3</v>
      </c>
      <c r="D126" s="70">
        <v>4</v>
      </c>
      <c r="E126" s="70">
        <v>5</v>
      </c>
      <c r="F126" s="70">
        <v>7</v>
      </c>
      <c r="G126" s="70">
        <v>8</v>
      </c>
      <c r="H126" s="70">
        <v>9</v>
      </c>
      <c r="I126" s="70">
        <v>10</v>
      </c>
      <c r="J126" s="70">
        <v>13</v>
      </c>
      <c r="K126" s="70">
        <v>14</v>
      </c>
      <c r="L126" s="70">
        <v>16</v>
      </c>
      <c r="M126" s="70">
        <v>20</v>
      </c>
      <c r="N126" s="70">
        <v>24</v>
      </c>
      <c r="O126" s="70">
        <v>25</v>
      </c>
      <c r="P126" s="70">
        <v>26</v>
      </c>
      <c r="Q126" s="70">
        <v>29</v>
      </c>
      <c r="R126" s="70">
        <v>30</v>
      </c>
      <c r="S126" s="70">
        <v>31</v>
      </c>
      <c r="T126" s="70">
        <v>32</v>
      </c>
      <c r="U126" s="87"/>
      <c r="V126" s="72"/>
      <c r="W126" s="72"/>
      <c r="X126" s="73"/>
      <c r="Y126" s="73"/>
      <c r="Z126" s="73"/>
      <c r="AA126" s="74"/>
      <c r="AB126" s="74"/>
      <c r="AC126" s="74"/>
      <c r="AD126" s="74"/>
      <c r="AE126" s="74"/>
    </row>
    <row r="127" spans="1:31" s="43" customFormat="1" ht="23.25" customHeight="1">
      <c r="A127" s="45">
        <v>1</v>
      </c>
      <c r="B127" s="113" t="s">
        <v>71</v>
      </c>
      <c r="C127" s="75" t="s">
        <v>129</v>
      </c>
      <c r="D127" s="95" t="s">
        <v>98</v>
      </c>
      <c r="E127" s="76">
        <v>3237000</v>
      </c>
      <c r="F127" s="81">
        <v>25</v>
      </c>
      <c r="G127" s="143">
        <v>3237000</v>
      </c>
      <c r="H127" s="81">
        <v>0</v>
      </c>
      <c r="I127" s="143">
        <v>0</v>
      </c>
      <c r="J127" s="82">
        <v>25</v>
      </c>
      <c r="K127" s="46">
        <v>3237000</v>
      </c>
      <c r="L127" s="76">
        <v>375000</v>
      </c>
      <c r="M127" s="48">
        <v>3612000</v>
      </c>
      <c r="N127" s="47">
        <v>258960</v>
      </c>
      <c r="O127" s="47">
        <v>48555</v>
      </c>
      <c r="P127" s="47">
        <v>32370</v>
      </c>
      <c r="Q127" s="46">
        <v>3272115</v>
      </c>
      <c r="R127" s="46">
        <v>0</v>
      </c>
      <c r="S127" s="54">
        <v>3272115</v>
      </c>
      <c r="T127" s="46"/>
      <c r="U127" s="87"/>
      <c r="V127" s="44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43" customFormat="1" ht="23.25" customHeight="1">
      <c r="A128" s="45">
        <v>2</v>
      </c>
      <c r="B128" s="113" t="s">
        <v>72</v>
      </c>
      <c r="C128" s="75" t="s">
        <v>130</v>
      </c>
      <c r="D128" s="95" t="s">
        <v>98</v>
      </c>
      <c r="E128" s="76">
        <v>2943000</v>
      </c>
      <c r="F128" s="81">
        <v>24</v>
      </c>
      <c r="G128" s="143">
        <v>2825280</v>
      </c>
      <c r="H128" s="81">
        <v>0</v>
      </c>
      <c r="I128" s="143">
        <v>0</v>
      </c>
      <c r="J128" s="82">
        <v>24</v>
      </c>
      <c r="K128" s="46">
        <v>2825280</v>
      </c>
      <c r="L128" s="76">
        <v>360000</v>
      </c>
      <c r="M128" s="48">
        <v>3185280</v>
      </c>
      <c r="N128" s="47">
        <v>235440</v>
      </c>
      <c r="O128" s="47">
        <v>44145</v>
      </c>
      <c r="P128" s="47">
        <v>29430</v>
      </c>
      <c r="Q128" s="46">
        <v>2876265</v>
      </c>
      <c r="R128" s="46">
        <v>0</v>
      </c>
      <c r="S128" s="54">
        <v>2876265</v>
      </c>
      <c r="T128" s="46"/>
      <c r="U128" s="87"/>
      <c r="V128" s="44"/>
      <c r="W128" s="33"/>
      <c r="X128" s="5"/>
      <c r="Y128" s="5"/>
      <c r="Z128" s="5"/>
      <c r="AA128" s="4"/>
      <c r="AB128" s="4"/>
      <c r="AC128" s="4"/>
      <c r="AD128" s="4"/>
      <c r="AE128" s="4"/>
    </row>
    <row r="129" spans="1:31" s="43" customFormat="1" ht="23.25" customHeight="1">
      <c r="A129" s="45">
        <v>3</v>
      </c>
      <c r="B129" s="113" t="s">
        <v>73</v>
      </c>
      <c r="C129" s="75" t="s">
        <v>131</v>
      </c>
      <c r="D129" s="95" t="s">
        <v>98</v>
      </c>
      <c r="E129" s="76">
        <v>2943000</v>
      </c>
      <c r="F129" s="81">
        <v>26</v>
      </c>
      <c r="G129" s="143">
        <v>3060720</v>
      </c>
      <c r="H129" s="81">
        <v>0</v>
      </c>
      <c r="I129" s="143">
        <v>0</v>
      </c>
      <c r="J129" s="82">
        <v>26</v>
      </c>
      <c r="K129" s="46">
        <v>3060720</v>
      </c>
      <c r="L129" s="76">
        <v>390000</v>
      </c>
      <c r="M129" s="48">
        <v>3450720</v>
      </c>
      <c r="N129" s="47">
        <v>235440</v>
      </c>
      <c r="O129" s="47">
        <v>44145</v>
      </c>
      <c r="P129" s="47">
        <v>29430</v>
      </c>
      <c r="Q129" s="46">
        <v>3141705</v>
      </c>
      <c r="R129" s="46">
        <v>0</v>
      </c>
      <c r="S129" s="54">
        <v>3141705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3.25" customHeight="1">
      <c r="A130" s="45">
        <v>4</v>
      </c>
      <c r="B130" s="113" t="s">
        <v>74</v>
      </c>
      <c r="C130" s="75" t="s">
        <v>132</v>
      </c>
      <c r="D130" s="95" t="s">
        <v>98</v>
      </c>
      <c r="E130" s="76">
        <v>2943000</v>
      </c>
      <c r="F130" s="81">
        <v>26</v>
      </c>
      <c r="G130" s="143">
        <v>3060720</v>
      </c>
      <c r="H130" s="81">
        <v>0</v>
      </c>
      <c r="I130" s="143">
        <v>0</v>
      </c>
      <c r="J130" s="82">
        <v>26</v>
      </c>
      <c r="K130" s="46">
        <v>3060720</v>
      </c>
      <c r="L130" s="76">
        <v>390000</v>
      </c>
      <c r="M130" s="48">
        <v>3450720</v>
      </c>
      <c r="N130" s="47">
        <v>235440</v>
      </c>
      <c r="O130" s="47">
        <v>44145</v>
      </c>
      <c r="P130" s="47">
        <v>29430</v>
      </c>
      <c r="Q130" s="46">
        <v>3141705</v>
      </c>
      <c r="R130" s="46">
        <v>0</v>
      </c>
      <c r="S130" s="54">
        <v>3141705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5</v>
      </c>
      <c r="B131" s="113" t="s">
        <v>75</v>
      </c>
      <c r="C131" s="75" t="s">
        <v>133</v>
      </c>
      <c r="D131" s="95" t="s">
        <v>98</v>
      </c>
      <c r="E131" s="76">
        <v>2943000</v>
      </c>
      <c r="F131" s="81">
        <v>25</v>
      </c>
      <c r="G131" s="143">
        <v>2943000</v>
      </c>
      <c r="H131" s="81">
        <v>0</v>
      </c>
      <c r="I131" s="143">
        <v>0</v>
      </c>
      <c r="J131" s="82">
        <v>25</v>
      </c>
      <c r="K131" s="46">
        <v>2943000</v>
      </c>
      <c r="L131" s="76">
        <v>375000</v>
      </c>
      <c r="M131" s="48">
        <v>3318000</v>
      </c>
      <c r="N131" s="47">
        <v>235440</v>
      </c>
      <c r="O131" s="47">
        <v>44145</v>
      </c>
      <c r="P131" s="47">
        <v>29430</v>
      </c>
      <c r="Q131" s="46">
        <v>3008985</v>
      </c>
      <c r="R131" s="46">
        <v>0</v>
      </c>
      <c r="S131" s="54">
        <v>3008985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6</v>
      </c>
      <c r="B132" s="113" t="s">
        <v>76</v>
      </c>
      <c r="C132" s="75" t="s">
        <v>134</v>
      </c>
      <c r="D132" s="95" t="s">
        <v>98</v>
      </c>
      <c r="E132" s="76">
        <v>2943000</v>
      </c>
      <c r="F132" s="81">
        <v>23</v>
      </c>
      <c r="G132" s="143">
        <v>2707560</v>
      </c>
      <c r="H132" s="81">
        <v>0</v>
      </c>
      <c r="I132" s="143">
        <v>0</v>
      </c>
      <c r="J132" s="82">
        <v>23</v>
      </c>
      <c r="K132" s="46">
        <v>2707560</v>
      </c>
      <c r="L132" s="76">
        <v>345000</v>
      </c>
      <c r="M132" s="48">
        <v>3052560</v>
      </c>
      <c r="N132" s="47">
        <v>235440</v>
      </c>
      <c r="O132" s="47">
        <v>44145</v>
      </c>
      <c r="P132" s="47">
        <v>29430</v>
      </c>
      <c r="Q132" s="46">
        <v>2743545</v>
      </c>
      <c r="R132" s="46">
        <v>0</v>
      </c>
      <c r="S132" s="54">
        <v>2743545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7</v>
      </c>
      <c r="B133" s="113" t="s">
        <v>77</v>
      </c>
      <c r="C133" s="75" t="s">
        <v>135</v>
      </c>
      <c r="D133" s="95" t="s">
        <v>98</v>
      </c>
      <c r="E133" s="76">
        <v>2943000</v>
      </c>
      <c r="F133" s="81">
        <v>25</v>
      </c>
      <c r="G133" s="143">
        <v>2943000</v>
      </c>
      <c r="H133" s="81">
        <v>0</v>
      </c>
      <c r="I133" s="143">
        <v>0</v>
      </c>
      <c r="J133" s="82">
        <v>25</v>
      </c>
      <c r="K133" s="46">
        <v>2943000</v>
      </c>
      <c r="L133" s="76">
        <v>375000</v>
      </c>
      <c r="M133" s="48">
        <v>3318000</v>
      </c>
      <c r="N133" s="47">
        <v>235440</v>
      </c>
      <c r="O133" s="47">
        <v>44145</v>
      </c>
      <c r="P133" s="47">
        <v>29430</v>
      </c>
      <c r="Q133" s="46">
        <v>3008985</v>
      </c>
      <c r="R133" s="46">
        <v>0</v>
      </c>
      <c r="S133" s="54">
        <v>3008985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8</v>
      </c>
      <c r="B134" s="113" t="s">
        <v>78</v>
      </c>
      <c r="C134" s="75" t="s">
        <v>136</v>
      </c>
      <c r="D134" s="95" t="s">
        <v>98</v>
      </c>
      <c r="E134" s="76">
        <v>2943000</v>
      </c>
      <c r="F134" s="81">
        <v>26</v>
      </c>
      <c r="G134" s="143">
        <v>3060720</v>
      </c>
      <c r="H134" s="81">
        <v>0</v>
      </c>
      <c r="I134" s="143">
        <v>0</v>
      </c>
      <c r="J134" s="82">
        <v>26</v>
      </c>
      <c r="K134" s="46">
        <v>3060720</v>
      </c>
      <c r="L134" s="76">
        <v>390000</v>
      </c>
      <c r="M134" s="48">
        <v>3450720</v>
      </c>
      <c r="N134" s="47">
        <v>235440</v>
      </c>
      <c r="O134" s="47">
        <v>44145</v>
      </c>
      <c r="P134" s="47">
        <v>29430</v>
      </c>
      <c r="Q134" s="46">
        <v>3141705</v>
      </c>
      <c r="R134" s="46">
        <v>0</v>
      </c>
      <c r="S134" s="54">
        <v>3141705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9</v>
      </c>
      <c r="B135" s="113" t="s">
        <v>79</v>
      </c>
      <c r="C135" s="75" t="s">
        <v>137</v>
      </c>
      <c r="D135" s="95" t="s">
        <v>98</v>
      </c>
      <c r="E135" s="76">
        <v>2943000</v>
      </c>
      <c r="F135" s="81">
        <v>25</v>
      </c>
      <c r="G135" s="143">
        <v>2943000</v>
      </c>
      <c r="H135" s="81">
        <v>0</v>
      </c>
      <c r="I135" s="143">
        <v>0</v>
      </c>
      <c r="J135" s="82">
        <v>25</v>
      </c>
      <c r="K135" s="46">
        <v>2943000</v>
      </c>
      <c r="L135" s="76">
        <v>375000</v>
      </c>
      <c r="M135" s="48">
        <v>3318000</v>
      </c>
      <c r="N135" s="47">
        <v>235440</v>
      </c>
      <c r="O135" s="47">
        <v>44145</v>
      </c>
      <c r="P135" s="47">
        <v>29430</v>
      </c>
      <c r="Q135" s="46">
        <v>3008985</v>
      </c>
      <c r="R135" s="46">
        <v>0</v>
      </c>
      <c r="S135" s="54">
        <v>3008985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10</v>
      </c>
      <c r="B136" s="113" t="s">
        <v>80</v>
      </c>
      <c r="C136" s="75" t="s">
        <v>138</v>
      </c>
      <c r="D136" s="95" t="s">
        <v>98</v>
      </c>
      <c r="E136" s="76">
        <v>2943000</v>
      </c>
      <c r="F136" s="81">
        <v>26</v>
      </c>
      <c r="G136" s="143">
        <v>3060720</v>
      </c>
      <c r="H136" s="81">
        <v>0</v>
      </c>
      <c r="I136" s="143">
        <v>0</v>
      </c>
      <c r="J136" s="82">
        <v>26</v>
      </c>
      <c r="K136" s="46">
        <v>3060720</v>
      </c>
      <c r="L136" s="76">
        <v>390000</v>
      </c>
      <c r="M136" s="48">
        <v>3450720</v>
      </c>
      <c r="N136" s="47">
        <v>235440</v>
      </c>
      <c r="O136" s="47">
        <v>44145</v>
      </c>
      <c r="P136" s="47">
        <v>29430</v>
      </c>
      <c r="Q136" s="46">
        <v>3141705</v>
      </c>
      <c r="R136" s="46">
        <v>0</v>
      </c>
      <c r="S136" s="54">
        <v>3141705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11</v>
      </c>
      <c r="B137" s="113" t="s">
        <v>81</v>
      </c>
      <c r="C137" s="75" t="s">
        <v>139</v>
      </c>
      <c r="D137" s="95" t="s">
        <v>98</v>
      </c>
      <c r="E137" s="76">
        <v>2943000</v>
      </c>
      <c r="F137" s="81">
        <v>25</v>
      </c>
      <c r="G137" s="143">
        <v>2943000</v>
      </c>
      <c r="H137" s="81">
        <v>0</v>
      </c>
      <c r="I137" s="143">
        <v>0</v>
      </c>
      <c r="J137" s="82">
        <v>25</v>
      </c>
      <c r="K137" s="46">
        <v>2943000</v>
      </c>
      <c r="L137" s="76">
        <v>375000</v>
      </c>
      <c r="M137" s="48">
        <v>3318000</v>
      </c>
      <c r="N137" s="47">
        <v>235440</v>
      </c>
      <c r="O137" s="47">
        <v>44145</v>
      </c>
      <c r="P137" s="47">
        <v>29430</v>
      </c>
      <c r="Q137" s="46">
        <v>3008985</v>
      </c>
      <c r="R137" s="46">
        <v>0</v>
      </c>
      <c r="S137" s="54">
        <v>3008985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12</v>
      </c>
      <c r="B138" s="113" t="s">
        <v>83</v>
      </c>
      <c r="C138" s="75" t="s">
        <v>141</v>
      </c>
      <c r="D138" s="95" t="s">
        <v>98</v>
      </c>
      <c r="E138" s="76">
        <v>2943000</v>
      </c>
      <c r="F138" s="81">
        <v>26</v>
      </c>
      <c r="G138" s="143">
        <v>3060720</v>
      </c>
      <c r="H138" s="81">
        <v>0</v>
      </c>
      <c r="I138" s="143">
        <v>0</v>
      </c>
      <c r="J138" s="82">
        <v>26</v>
      </c>
      <c r="K138" s="46">
        <v>3060720</v>
      </c>
      <c r="L138" s="76">
        <v>390000</v>
      </c>
      <c r="M138" s="48">
        <v>3450720</v>
      </c>
      <c r="N138" s="47">
        <v>235440</v>
      </c>
      <c r="O138" s="47">
        <v>44145</v>
      </c>
      <c r="P138" s="47">
        <v>29430</v>
      </c>
      <c r="Q138" s="46">
        <v>3141705</v>
      </c>
      <c r="R138" s="46">
        <v>0</v>
      </c>
      <c r="S138" s="54">
        <v>3141705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13</v>
      </c>
      <c r="B139" s="113" t="s">
        <v>84</v>
      </c>
      <c r="C139" s="75" t="s">
        <v>142</v>
      </c>
      <c r="D139" s="95" t="s">
        <v>98</v>
      </c>
      <c r="E139" s="76">
        <v>2943000</v>
      </c>
      <c r="F139" s="81">
        <v>24</v>
      </c>
      <c r="G139" s="143">
        <v>2825280</v>
      </c>
      <c r="H139" s="81">
        <v>0</v>
      </c>
      <c r="I139" s="143">
        <v>0</v>
      </c>
      <c r="J139" s="82">
        <v>24</v>
      </c>
      <c r="K139" s="46">
        <v>2825280</v>
      </c>
      <c r="L139" s="76">
        <v>360000</v>
      </c>
      <c r="M139" s="48">
        <v>3185280</v>
      </c>
      <c r="N139" s="47">
        <v>235440</v>
      </c>
      <c r="O139" s="47">
        <v>44145</v>
      </c>
      <c r="P139" s="47">
        <v>29430</v>
      </c>
      <c r="Q139" s="46">
        <v>2876265</v>
      </c>
      <c r="R139" s="46">
        <v>0</v>
      </c>
      <c r="S139" s="54">
        <v>2876265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14</v>
      </c>
      <c r="B140" s="113" t="s">
        <v>85</v>
      </c>
      <c r="C140" s="75" t="s">
        <v>143</v>
      </c>
      <c r="D140" s="95" t="s">
        <v>98</v>
      </c>
      <c r="E140" s="76">
        <v>2943000</v>
      </c>
      <c r="F140" s="81">
        <v>20</v>
      </c>
      <c r="G140" s="143">
        <v>2354400</v>
      </c>
      <c r="H140" s="81">
        <v>0</v>
      </c>
      <c r="I140" s="143">
        <v>0</v>
      </c>
      <c r="J140" s="82">
        <v>20</v>
      </c>
      <c r="K140" s="46">
        <v>2354400</v>
      </c>
      <c r="L140" s="76">
        <v>300000</v>
      </c>
      <c r="M140" s="48">
        <v>2654400</v>
      </c>
      <c r="N140" s="47">
        <v>235440</v>
      </c>
      <c r="O140" s="47">
        <v>44145</v>
      </c>
      <c r="P140" s="47">
        <v>29430</v>
      </c>
      <c r="Q140" s="46">
        <v>2345385</v>
      </c>
      <c r="R140" s="46">
        <v>0</v>
      </c>
      <c r="S140" s="54">
        <v>2345385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15</v>
      </c>
      <c r="B141" s="113" t="s">
        <v>86</v>
      </c>
      <c r="C141" s="75" t="s">
        <v>144</v>
      </c>
      <c r="D141" s="95" t="s">
        <v>98</v>
      </c>
      <c r="E141" s="76">
        <v>2943000</v>
      </c>
      <c r="F141" s="81">
        <v>26</v>
      </c>
      <c r="G141" s="143">
        <v>3060720</v>
      </c>
      <c r="H141" s="81">
        <v>0</v>
      </c>
      <c r="I141" s="143">
        <v>0</v>
      </c>
      <c r="J141" s="82">
        <v>26</v>
      </c>
      <c r="K141" s="46">
        <v>3060720</v>
      </c>
      <c r="L141" s="76">
        <v>390000</v>
      </c>
      <c r="M141" s="48">
        <v>3450720</v>
      </c>
      <c r="N141" s="47">
        <v>235440</v>
      </c>
      <c r="O141" s="47">
        <v>44145</v>
      </c>
      <c r="P141" s="47">
        <v>29430</v>
      </c>
      <c r="Q141" s="46">
        <v>3141705</v>
      </c>
      <c r="R141" s="46">
        <v>0</v>
      </c>
      <c r="S141" s="54">
        <v>3141705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16</v>
      </c>
      <c r="B142" s="113" t="s">
        <v>87</v>
      </c>
      <c r="C142" s="75" t="s">
        <v>145</v>
      </c>
      <c r="D142" s="95" t="s">
        <v>98</v>
      </c>
      <c r="E142" s="76">
        <v>2943000</v>
      </c>
      <c r="F142" s="81">
        <v>24</v>
      </c>
      <c r="G142" s="143">
        <v>2825280</v>
      </c>
      <c r="H142" s="81">
        <v>0</v>
      </c>
      <c r="I142" s="143">
        <v>0</v>
      </c>
      <c r="J142" s="82">
        <v>24</v>
      </c>
      <c r="K142" s="46">
        <v>2825280</v>
      </c>
      <c r="L142" s="76">
        <v>360000</v>
      </c>
      <c r="M142" s="48">
        <v>3185280</v>
      </c>
      <c r="N142" s="47">
        <v>235440</v>
      </c>
      <c r="O142" s="47">
        <v>44145</v>
      </c>
      <c r="P142" s="47">
        <v>29430</v>
      </c>
      <c r="Q142" s="46">
        <v>2876265</v>
      </c>
      <c r="R142" s="46">
        <v>0</v>
      </c>
      <c r="S142" s="54">
        <v>2876265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17</v>
      </c>
      <c r="B143" s="113" t="s">
        <v>88</v>
      </c>
      <c r="C143" s="75" t="s">
        <v>146</v>
      </c>
      <c r="D143" s="95" t="s">
        <v>98</v>
      </c>
      <c r="E143" s="76">
        <v>2943000</v>
      </c>
      <c r="F143" s="81">
        <v>26</v>
      </c>
      <c r="G143" s="143">
        <v>3060720</v>
      </c>
      <c r="H143" s="81">
        <v>0</v>
      </c>
      <c r="I143" s="143">
        <v>0</v>
      </c>
      <c r="J143" s="82">
        <v>26</v>
      </c>
      <c r="K143" s="46">
        <v>3060720</v>
      </c>
      <c r="L143" s="76">
        <v>390000</v>
      </c>
      <c r="M143" s="48">
        <v>3450720</v>
      </c>
      <c r="N143" s="47">
        <v>235440</v>
      </c>
      <c r="O143" s="47">
        <v>44145</v>
      </c>
      <c r="P143" s="47">
        <v>29430</v>
      </c>
      <c r="Q143" s="46">
        <v>3141705</v>
      </c>
      <c r="R143" s="46">
        <v>0</v>
      </c>
      <c r="S143" s="54">
        <v>3141705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18</v>
      </c>
      <c r="B144" s="113" t="s">
        <v>89</v>
      </c>
      <c r="C144" s="75" t="s">
        <v>151</v>
      </c>
      <c r="D144" s="95" t="s">
        <v>98</v>
      </c>
      <c r="E144" s="76">
        <v>2943000</v>
      </c>
      <c r="F144" s="81">
        <v>18</v>
      </c>
      <c r="G144" s="143">
        <v>2118960</v>
      </c>
      <c r="H144" s="81">
        <v>0</v>
      </c>
      <c r="I144" s="143">
        <v>0</v>
      </c>
      <c r="J144" s="82">
        <v>18</v>
      </c>
      <c r="K144" s="46">
        <v>2118960</v>
      </c>
      <c r="L144" s="76">
        <v>270000</v>
      </c>
      <c r="M144" s="48">
        <v>2388960</v>
      </c>
      <c r="N144" s="47">
        <v>235440</v>
      </c>
      <c r="O144" s="47">
        <v>44145</v>
      </c>
      <c r="P144" s="47">
        <v>29430</v>
      </c>
      <c r="Q144" s="46">
        <v>2079945</v>
      </c>
      <c r="R144" s="46">
        <v>0</v>
      </c>
      <c r="S144" s="54">
        <v>2079945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19</v>
      </c>
      <c r="B145" s="113" t="s">
        <v>90</v>
      </c>
      <c r="C145" s="75" t="s">
        <v>153</v>
      </c>
      <c r="D145" s="95" t="s">
        <v>98</v>
      </c>
      <c r="E145" s="76">
        <v>2943000</v>
      </c>
      <c r="F145" s="81">
        <v>24</v>
      </c>
      <c r="G145" s="143">
        <v>2825280</v>
      </c>
      <c r="H145" s="81">
        <v>0</v>
      </c>
      <c r="I145" s="143">
        <v>0</v>
      </c>
      <c r="J145" s="82">
        <v>24</v>
      </c>
      <c r="K145" s="46">
        <v>2825280</v>
      </c>
      <c r="L145" s="76">
        <v>360000</v>
      </c>
      <c r="M145" s="48">
        <v>3185280</v>
      </c>
      <c r="N145" s="47">
        <v>235440</v>
      </c>
      <c r="O145" s="47">
        <v>44145</v>
      </c>
      <c r="P145" s="47">
        <v>29430</v>
      </c>
      <c r="Q145" s="46">
        <v>2876265</v>
      </c>
      <c r="R145" s="46">
        <v>0</v>
      </c>
      <c r="S145" s="54">
        <v>2876265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20</v>
      </c>
      <c r="B146" s="113" t="s">
        <v>95</v>
      </c>
      <c r="C146" s="75" t="s">
        <v>158</v>
      </c>
      <c r="D146" s="95" t="s">
        <v>98</v>
      </c>
      <c r="E146" s="76">
        <v>2943000</v>
      </c>
      <c r="F146" s="81">
        <v>26</v>
      </c>
      <c r="G146" s="143">
        <v>3060720</v>
      </c>
      <c r="H146" s="81">
        <v>0</v>
      </c>
      <c r="I146" s="143">
        <v>0</v>
      </c>
      <c r="J146" s="82">
        <v>26</v>
      </c>
      <c r="K146" s="46">
        <v>3060720</v>
      </c>
      <c r="L146" s="76">
        <v>390000</v>
      </c>
      <c r="M146" s="48">
        <v>3450720</v>
      </c>
      <c r="N146" s="47">
        <v>235440</v>
      </c>
      <c r="O146" s="47">
        <v>44145</v>
      </c>
      <c r="P146" s="47">
        <v>29430</v>
      </c>
      <c r="Q146" s="46">
        <v>3141705</v>
      </c>
      <c r="R146" s="46">
        <v>0</v>
      </c>
      <c r="S146" s="54">
        <v>3141705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21</v>
      </c>
      <c r="B147" s="113" t="s">
        <v>97</v>
      </c>
      <c r="C147" s="75" t="s">
        <v>169</v>
      </c>
      <c r="D147" s="95" t="s">
        <v>98</v>
      </c>
      <c r="E147" s="76">
        <v>2943000</v>
      </c>
      <c r="F147" s="81">
        <v>24</v>
      </c>
      <c r="G147" s="143">
        <v>2825280</v>
      </c>
      <c r="H147" s="81">
        <v>0</v>
      </c>
      <c r="I147" s="143">
        <v>0</v>
      </c>
      <c r="J147" s="82">
        <v>24</v>
      </c>
      <c r="K147" s="46">
        <v>2825280</v>
      </c>
      <c r="L147" s="76">
        <v>360000</v>
      </c>
      <c r="M147" s="48">
        <v>3185280</v>
      </c>
      <c r="N147" s="47">
        <v>235440</v>
      </c>
      <c r="O147" s="47">
        <v>44145</v>
      </c>
      <c r="P147" s="47">
        <v>29430</v>
      </c>
      <c r="Q147" s="46">
        <v>2876265</v>
      </c>
      <c r="R147" s="46">
        <v>0</v>
      </c>
      <c r="S147" s="54">
        <v>2876265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22</v>
      </c>
      <c r="B148" s="113" t="s">
        <v>100</v>
      </c>
      <c r="C148" s="75" t="s">
        <v>111</v>
      </c>
      <c r="D148" s="95" t="s">
        <v>98</v>
      </c>
      <c r="E148" s="76">
        <v>3237000</v>
      </c>
      <c r="F148" s="81">
        <v>26</v>
      </c>
      <c r="G148" s="143">
        <v>3366480</v>
      </c>
      <c r="H148" s="81">
        <v>0</v>
      </c>
      <c r="I148" s="143">
        <v>0</v>
      </c>
      <c r="J148" s="82">
        <v>26</v>
      </c>
      <c r="K148" s="46">
        <v>3366480</v>
      </c>
      <c r="L148" s="76">
        <v>390000</v>
      </c>
      <c r="M148" s="48">
        <v>3756480</v>
      </c>
      <c r="N148" s="47">
        <v>258960</v>
      </c>
      <c r="O148" s="47">
        <v>48555</v>
      </c>
      <c r="P148" s="47">
        <v>32370</v>
      </c>
      <c r="Q148" s="46">
        <v>3416595</v>
      </c>
      <c r="R148" s="46">
        <v>0</v>
      </c>
      <c r="S148" s="54">
        <v>3416595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23</v>
      </c>
      <c r="B149" s="113" t="s">
        <v>101</v>
      </c>
      <c r="C149" s="75" t="s">
        <v>112</v>
      </c>
      <c r="D149" s="95" t="s">
        <v>98</v>
      </c>
      <c r="E149" s="76">
        <v>2943000</v>
      </c>
      <c r="F149" s="81">
        <v>24</v>
      </c>
      <c r="G149" s="143">
        <v>2825280</v>
      </c>
      <c r="H149" s="81">
        <v>0</v>
      </c>
      <c r="I149" s="143">
        <v>0</v>
      </c>
      <c r="J149" s="82">
        <v>24</v>
      </c>
      <c r="K149" s="46">
        <v>2825280</v>
      </c>
      <c r="L149" s="76">
        <v>360000</v>
      </c>
      <c r="M149" s="48">
        <v>3185280</v>
      </c>
      <c r="N149" s="47">
        <v>235440</v>
      </c>
      <c r="O149" s="47">
        <v>44145</v>
      </c>
      <c r="P149" s="47">
        <v>29430</v>
      </c>
      <c r="Q149" s="46">
        <v>2876265</v>
      </c>
      <c r="R149" s="46">
        <v>0</v>
      </c>
      <c r="S149" s="54">
        <v>2876265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24</v>
      </c>
      <c r="B150" s="113" t="s">
        <v>102</v>
      </c>
      <c r="C150" s="75" t="s">
        <v>113</v>
      </c>
      <c r="D150" s="95" t="s">
        <v>98</v>
      </c>
      <c r="E150" s="76">
        <v>2943000</v>
      </c>
      <c r="F150" s="81">
        <v>26</v>
      </c>
      <c r="G150" s="143">
        <v>3060720</v>
      </c>
      <c r="H150" s="81">
        <v>0</v>
      </c>
      <c r="I150" s="143">
        <v>0</v>
      </c>
      <c r="J150" s="82">
        <v>26</v>
      </c>
      <c r="K150" s="46">
        <v>3060720</v>
      </c>
      <c r="L150" s="76">
        <v>390000</v>
      </c>
      <c r="M150" s="48">
        <v>3450720</v>
      </c>
      <c r="N150" s="47">
        <v>235440</v>
      </c>
      <c r="O150" s="47">
        <v>44145</v>
      </c>
      <c r="P150" s="47">
        <v>29430</v>
      </c>
      <c r="Q150" s="46">
        <v>3141705</v>
      </c>
      <c r="R150" s="46">
        <v>0</v>
      </c>
      <c r="S150" s="54">
        <v>3141705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25</v>
      </c>
      <c r="B151" s="113" t="s">
        <v>103</v>
      </c>
      <c r="C151" s="75" t="s">
        <v>168</v>
      </c>
      <c r="D151" s="95" t="s">
        <v>98</v>
      </c>
      <c r="E151" s="76">
        <v>2943000</v>
      </c>
      <c r="F151" s="81">
        <v>24</v>
      </c>
      <c r="G151" s="143">
        <v>2825280</v>
      </c>
      <c r="H151" s="81">
        <v>0</v>
      </c>
      <c r="I151" s="143">
        <v>0</v>
      </c>
      <c r="J151" s="82">
        <v>24</v>
      </c>
      <c r="K151" s="46">
        <v>2825280</v>
      </c>
      <c r="L151" s="76">
        <v>360000</v>
      </c>
      <c r="M151" s="48">
        <v>3185280</v>
      </c>
      <c r="N151" s="47">
        <v>235440</v>
      </c>
      <c r="O151" s="47">
        <v>44145</v>
      </c>
      <c r="P151" s="47">
        <v>29430</v>
      </c>
      <c r="Q151" s="46">
        <v>2876265</v>
      </c>
      <c r="R151" s="46">
        <v>0</v>
      </c>
      <c r="S151" s="54">
        <v>2876265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26</v>
      </c>
      <c r="B152" s="113" t="s">
        <v>105</v>
      </c>
      <c r="C152" s="75" t="s">
        <v>115</v>
      </c>
      <c r="D152" s="95" t="s">
        <v>98</v>
      </c>
      <c r="E152" s="76">
        <v>2943000</v>
      </c>
      <c r="F152" s="81">
        <v>25</v>
      </c>
      <c r="G152" s="143">
        <v>2943000</v>
      </c>
      <c r="H152" s="81">
        <v>0</v>
      </c>
      <c r="I152" s="143">
        <v>0</v>
      </c>
      <c r="J152" s="82">
        <v>25</v>
      </c>
      <c r="K152" s="46">
        <v>2943000</v>
      </c>
      <c r="L152" s="76">
        <v>375000</v>
      </c>
      <c r="M152" s="48">
        <v>3318000</v>
      </c>
      <c r="N152" s="47">
        <v>235440</v>
      </c>
      <c r="O152" s="47">
        <v>44145</v>
      </c>
      <c r="P152" s="47">
        <v>29430</v>
      </c>
      <c r="Q152" s="46">
        <v>3008985</v>
      </c>
      <c r="R152" s="46">
        <v>0</v>
      </c>
      <c r="S152" s="54">
        <v>3008985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27</v>
      </c>
      <c r="B153" s="113" t="s">
        <v>106</v>
      </c>
      <c r="C153" s="75" t="s">
        <v>152</v>
      </c>
      <c r="D153" s="95" t="s">
        <v>98</v>
      </c>
      <c r="E153" s="76">
        <v>2943000</v>
      </c>
      <c r="F153" s="81">
        <v>23</v>
      </c>
      <c r="G153" s="143">
        <v>2707560</v>
      </c>
      <c r="H153" s="81">
        <v>0</v>
      </c>
      <c r="I153" s="143">
        <v>0</v>
      </c>
      <c r="J153" s="82">
        <v>23</v>
      </c>
      <c r="K153" s="46">
        <v>2707560</v>
      </c>
      <c r="L153" s="76">
        <v>345000</v>
      </c>
      <c r="M153" s="48">
        <v>3052560</v>
      </c>
      <c r="N153" s="47">
        <v>235440</v>
      </c>
      <c r="O153" s="47">
        <v>44145</v>
      </c>
      <c r="P153" s="47">
        <v>29430</v>
      </c>
      <c r="Q153" s="46">
        <v>2743545</v>
      </c>
      <c r="R153" s="46">
        <v>0</v>
      </c>
      <c r="S153" s="54">
        <v>2743545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28</v>
      </c>
      <c r="B154" s="113" t="s">
        <v>107</v>
      </c>
      <c r="C154" s="75" t="s">
        <v>159</v>
      </c>
      <c r="D154" s="95" t="s">
        <v>98</v>
      </c>
      <c r="E154" s="76">
        <v>2943000</v>
      </c>
      <c r="F154" s="81">
        <v>23</v>
      </c>
      <c r="G154" s="143">
        <v>2707560</v>
      </c>
      <c r="H154" s="81">
        <v>0</v>
      </c>
      <c r="I154" s="143">
        <v>0</v>
      </c>
      <c r="J154" s="82">
        <v>23</v>
      </c>
      <c r="K154" s="46">
        <v>2707560</v>
      </c>
      <c r="L154" s="76">
        <v>345000</v>
      </c>
      <c r="M154" s="48">
        <v>3052560</v>
      </c>
      <c r="N154" s="47">
        <v>235440</v>
      </c>
      <c r="O154" s="47">
        <v>44145</v>
      </c>
      <c r="P154" s="47">
        <v>29430</v>
      </c>
      <c r="Q154" s="46">
        <v>2743545</v>
      </c>
      <c r="R154" s="46">
        <v>0</v>
      </c>
      <c r="S154" s="54">
        <v>2743545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29</v>
      </c>
      <c r="B155" s="113" t="s">
        <v>108</v>
      </c>
      <c r="C155" s="75" t="s">
        <v>160</v>
      </c>
      <c r="D155" s="95" t="s">
        <v>98</v>
      </c>
      <c r="E155" s="76">
        <v>2943000</v>
      </c>
      <c r="F155" s="81">
        <v>25</v>
      </c>
      <c r="G155" s="143">
        <v>2943000</v>
      </c>
      <c r="H155" s="81">
        <v>0</v>
      </c>
      <c r="I155" s="143">
        <v>0</v>
      </c>
      <c r="J155" s="82">
        <v>25</v>
      </c>
      <c r="K155" s="46">
        <v>2943000</v>
      </c>
      <c r="L155" s="76">
        <v>375000</v>
      </c>
      <c r="M155" s="48">
        <v>3318000</v>
      </c>
      <c r="N155" s="47">
        <v>235440</v>
      </c>
      <c r="O155" s="47">
        <v>44145</v>
      </c>
      <c r="P155" s="47">
        <v>29430</v>
      </c>
      <c r="Q155" s="46">
        <v>3008985</v>
      </c>
      <c r="R155" s="46">
        <v>0</v>
      </c>
      <c r="S155" s="54">
        <v>3008985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30</v>
      </c>
      <c r="B156" s="113" t="s">
        <v>109</v>
      </c>
      <c r="C156" s="75" t="s">
        <v>161</v>
      </c>
      <c r="D156" s="95" t="s">
        <v>98</v>
      </c>
      <c r="E156" s="76">
        <v>2943000</v>
      </c>
      <c r="F156" s="81">
        <v>24</v>
      </c>
      <c r="G156" s="143">
        <v>2825280</v>
      </c>
      <c r="H156" s="81">
        <v>0</v>
      </c>
      <c r="I156" s="143">
        <v>0</v>
      </c>
      <c r="J156" s="82">
        <v>24</v>
      </c>
      <c r="K156" s="46">
        <v>2825280</v>
      </c>
      <c r="L156" s="76">
        <v>360000</v>
      </c>
      <c r="M156" s="48">
        <v>3185280</v>
      </c>
      <c r="N156" s="47">
        <v>235440</v>
      </c>
      <c r="O156" s="47">
        <v>44145</v>
      </c>
      <c r="P156" s="47">
        <v>29430</v>
      </c>
      <c r="Q156" s="46">
        <v>2876265</v>
      </c>
      <c r="R156" s="46">
        <v>0</v>
      </c>
      <c r="S156" s="54">
        <v>2876265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31</v>
      </c>
      <c r="B157" s="113" t="s">
        <v>110</v>
      </c>
      <c r="C157" s="75" t="s">
        <v>162</v>
      </c>
      <c r="D157" s="95" t="s">
        <v>98</v>
      </c>
      <c r="E157" s="76">
        <v>2943000</v>
      </c>
      <c r="F157" s="81">
        <v>20</v>
      </c>
      <c r="G157" s="143">
        <v>2354400</v>
      </c>
      <c r="H157" s="81">
        <v>0</v>
      </c>
      <c r="I157" s="143">
        <v>0</v>
      </c>
      <c r="J157" s="82">
        <v>20</v>
      </c>
      <c r="K157" s="46">
        <v>2354400</v>
      </c>
      <c r="L157" s="76">
        <v>300000</v>
      </c>
      <c r="M157" s="48">
        <v>2654400</v>
      </c>
      <c r="N157" s="47">
        <v>235440</v>
      </c>
      <c r="O157" s="47">
        <v>44145</v>
      </c>
      <c r="P157" s="47">
        <v>29430</v>
      </c>
      <c r="Q157" s="46">
        <v>2345385</v>
      </c>
      <c r="R157" s="46">
        <v>0</v>
      </c>
      <c r="S157" s="54">
        <v>2345385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1" customHeight="1">
      <c r="A158" s="49"/>
      <c r="B158" s="198"/>
      <c r="C158" s="50"/>
      <c r="D158" s="3"/>
      <c r="E158" s="51"/>
      <c r="F158" s="51"/>
      <c r="G158" s="51"/>
      <c r="H158" s="51"/>
      <c r="I158" s="51"/>
      <c r="J158" s="52"/>
      <c r="K158" s="51"/>
      <c r="L158" s="51"/>
      <c r="M158" s="53"/>
      <c r="N158" s="51"/>
      <c r="O158" s="51"/>
      <c r="P158" s="51"/>
      <c r="Q158" s="46">
        <v>0</v>
      </c>
      <c r="R158" s="46"/>
      <c r="S158" s="54">
        <v>0</v>
      </c>
      <c r="T158" s="46"/>
      <c r="U158" s="87"/>
      <c r="V158" s="44"/>
      <c r="W158" s="44"/>
      <c r="X158" s="44"/>
      <c r="Y158" s="44"/>
      <c r="Z158" s="44"/>
    </row>
    <row r="159" spans="1:31" s="39" customFormat="1" ht="21" customHeight="1">
      <c r="A159" s="285" t="s">
        <v>22</v>
      </c>
      <c r="B159" s="286"/>
      <c r="C159" s="286"/>
      <c r="D159" s="286"/>
      <c r="E159" s="31">
        <v>91821000</v>
      </c>
      <c r="F159" s="31"/>
      <c r="G159" s="31">
        <v>89360640</v>
      </c>
      <c r="H159" s="31"/>
      <c r="I159" s="31">
        <v>0</v>
      </c>
      <c r="J159" s="31"/>
      <c r="K159" s="31">
        <v>89360640</v>
      </c>
      <c r="L159" s="31">
        <v>11310000</v>
      </c>
      <c r="M159" s="31">
        <v>100670640</v>
      </c>
      <c r="N159" s="31">
        <v>7345680</v>
      </c>
      <c r="O159" s="31">
        <v>1377315</v>
      </c>
      <c r="P159" s="31">
        <v>918210</v>
      </c>
      <c r="Q159" s="31">
        <v>91029435</v>
      </c>
      <c r="R159" s="31">
        <v>0</v>
      </c>
      <c r="S159" s="31">
        <v>91029435</v>
      </c>
      <c r="T159" s="31"/>
      <c r="U159" s="87"/>
      <c r="V159" s="40"/>
      <c r="W159" s="40"/>
      <c r="X159" s="40"/>
      <c r="Y159" s="40"/>
      <c r="Z159" s="40"/>
    </row>
    <row r="160" spans="1:31" ht="11.25" customHeight="1">
      <c r="A160" s="10"/>
      <c r="B160" s="37"/>
      <c r="C160" s="11"/>
      <c r="D160" s="96"/>
      <c r="E160" s="83"/>
      <c r="F160" s="11"/>
      <c r="G160" s="11"/>
      <c r="H160" s="11"/>
      <c r="I160" s="11"/>
      <c r="K160" s="11"/>
      <c r="L160" s="11"/>
      <c r="M160" s="85"/>
      <c r="N160" s="11"/>
      <c r="O160" s="11"/>
      <c r="P160" s="11"/>
      <c r="Q160" s="11"/>
      <c r="R160" s="11"/>
      <c r="S160" s="11"/>
      <c r="T160" s="11"/>
      <c r="U160" s="87"/>
    </row>
    <row r="161" spans="1:26" s="43" customFormat="1" ht="11.25" customHeight="1">
      <c r="A161" s="64"/>
      <c r="B161" s="105"/>
      <c r="C161" s="64"/>
      <c r="D161" s="105"/>
      <c r="E161" s="106"/>
      <c r="F161" s="64"/>
      <c r="G161" s="64"/>
      <c r="H161" s="64"/>
      <c r="I161" s="64"/>
      <c r="J161" s="107"/>
      <c r="K161" s="106"/>
      <c r="L161" s="64"/>
      <c r="M161" s="64"/>
      <c r="N161" s="64"/>
      <c r="O161" s="64"/>
      <c r="P161" s="64"/>
      <c r="Q161" s="64"/>
      <c r="R161" s="64"/>
      <c r="S161" s="91" t="s">
        <v>186</v>
      </c>
      <c r="T161" s="64"/>
      <c r="U161" s="108"/>
      <c r="V161" s="44"/>
      <c r="W161" s="44"/>
      <c r="X161" s="44"/>
      <c r="Y161" s="44"/>
      <c r="Z161" s="44"/>
    </row>
    <row r="162" spans="1:26" s="43" customFormat="1" ht="14.25" customHeight="1">
      <c r="A162" s="34"/>
      <c r="B162" s="108"/>
      <c r="C162" s="34" t="s">
        <v>40</v>
      </c>
      <c r="D162" s="109"/>
      <c r="E162" s="65"/>
      <c r="F162" s="108"/>
      <c r="G162" s="65"/>
      <c r="H162" s="65"/>
      <c r="I162" s="65"/>
      <c r="J162" s="110"/>
      <c r="K162" s="44"/>
      <c r="L162" s="199"/>
      <c r="M162" s="186"/>
      <c r="N162" s="25"/>
      <c r="O162" s="25"/>
      <c r="P162" s="25"/>
      <c r="Q162" s="25"/>
      <c r="S162" s="25" t="s">
        <v>19</v>
      </c>
      <c r="T162" s="108"/>
      <c r="U162" s="108"/>
      <c r="V162" s="44"/>
      <c r="W162" s="44"/>
      <c r="X162" s="44"/>
      <c r="Y162" s="44"/>
      <c r="Z162" s="44"/>
    </row>
    <row r="163" spans="1:26" ht="12">
      <c r="A163" s="10"/>
      <c r="B163" s="37"/>
      <c r="C163" s="19"/>
      <c r="E163" s="17"/>
      <c r="F163" s="16"/>
      <c r="G163" s="17"/>
      <c r="H163" s="17"/>
      <c r="I163" s="17"/>
      <c r="K163" s="8"/>
      <c r="L163" s="19"/>
      <c r="M163" s="6"/>
      <c r="N163" s="15"/>
      <c r="O163" s="15"/>
      <c r="P163" s="15"/>
      <c r="Q163" s="15"/>
      <c r="S163" s="15"/>
      <c r="T163" s="16"/>
      <c r="U163" s="87"/>
    </row>
    <row r="164" spans="1:26">
      <c r="M164" s="6"/>
    </row>
    <row r="165" spans="1:26">
      <c r="M165" s="6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</sheetData>
  <protectedRanges>
    <protectedRange password="CC78" sqref="V14:IK15 A22 L14 C6:D8 B18:C18 V6:W9 A14:A19 B14:B17 B19 J14:J15 A21:B21 V22:IK22 Q6:T8 V24:IK54 L15:T15 E22:K22 E6:I7 W10:W13 D15:I15 A82:A117 N6:P7 L6 F82:IK111 L67 L18 J7:K8 L8 L65 M22:T22 A24:A59 N14:S14 W55:IK59 V55:V65 F112:T117 W112:IK117 U112:V123 A164:IK65552 C24:T59 C82:E117 A10:B13 Q10:S13 AF6:IK13 K10:K15 B22:B117" name="Range1"/>
    <protectedRange password="CC78" sqref="F8:G8" name="Range1_4"/>
    <protectedRange password="CC78" sqref="V18:IK19 S18:T19 N18:Q19 E18:I19" name="Range1_1_1"/>
    <protectedRange password="CC78" sqref="Q23 C23 N23 V23:IK23 L23 T23 E23:I23" name="Range1_3_1"/>
    <protectedRange password="CC78" sqref="U1 V4:V5 W1:IK5 Q5:T5 N2:S4 T4:U4 B2:M5 B1:C1 X6:AE13 U5:U65" name="Range1_2"/>
    <protectedRange password="CC78" sqref="V10:V13" name="Range1_1"/>
    <protectedRange password="CC78" sqref="S23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6:IK77 L76 C65:D67 B80:C80 V66:W68 A76:A81 B76:B79 B81 N65:P66 Q65:T67 L77:T77 E65:I66 D77:J77 J76 W69:W75 J66:K67 L80 N76:S76 W65 AF65:IK75 Q69:S75 A69:B75 K69:K77" name="Range1_3"/>
    <protectedRange password="CC78" sqref="F67:G67" name="Range1_4_2"/>
    <protectedRange password="CC78" sqref="V80:IK81 N80:Q81 S80:T81 E80:I81" name="Range1_1_1_1"/>
    <protectedRange password="CC78" sqref="R61:S63 W60:IK64 N64:T64 N60:Q63 T63 B60:M64 X65:AE75 U66:U81" name="Range1_2_2"/>
    <protectedRange password="CC78" sqref="V69:V75" name="Range1_1_2"/>
    <protectedRange password="CC78" sqref="A60:A63 A118:A121" name="Range1_2_1_1_1"/>
    <protectedRange password="CC78" sqref="H67:I67" name="Range1_4_1_1"/>
    <protectedRange password="CC78" sqref="V158:IK159 L158 C123:D125 B162:C162 V124:W126 A158:A163 B158:B161 B163 J158:J159 Q123:T125 N123:P124 E123:I124 W127:W157 D159:I159 J124:K125 L162 L159:T159 N158:P158 W123 Q127:S158 A127:B157 AF123:IK157 K127:K159" name="Range1_5"/>
    <protectedRange password="CC78" sqref="F125:G125" name="Range1_4_3"/>
    <protectedRange password="CC78" sqref="V162:IK163 N162:Q163 S162:T163 E162:I163" name="Range1_1_1_2"/>
    <protectedRange password="CC78" sqref="R119:S121 Q118:Q121 W118:IK122 Q122:T122 T121 B118:P122 X123:AE157 U124:U163" name="Range1_2_3"/>
    <protectedRange password="CC78" sqref="V127:V157" name="Range1_1_3"/>
    <protectedRange password="CC78" sqref="H125:I125" name="Range1_4_1_2"/>
    <protectedRange password="CC78" sqref="L125 L123" name="Range1_3_2"/>
    <protectedRange password="CC78" sqref="D1:Q1" name="Range1_2_4"/>
    <protectedRange password="CC78" sqref="N5:P5" name="Range1_2_5"/>
  </protectedRanges>
  <autoFilter ref="A8:AE10"/>
  <mergeCells count="69"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  <mergeCell ref="A65:A67"/>
    <mergeCell ref="B65:B67"/>
    <mergeCell ref="C65:C67"/>
    <mergeCell ref="D65:D67"/>
    <mergeCell ref="E65:E67"/>
    <mergeCell ref="O7:O8"/>
    <mergeCell ref="P7:P8"/>
    <mergeCell ref="A15:D15"/>
    <mergeCell ref="D60:Q60"/>
    <mergeCell ref="R60:T60"/>
    <mergeCell ref="F7:G7"/>
    <mergeCell ref="H7:I7"/>
    <mergeCell ref="J7:J8"/>
    <mergeCell ref="K7:K8"/>
    <mergeCell ref="S65:S67"/>
    <mergeCell ref="T65:T67"/>
    <mergeCell ref="F66:G66"/>
    <mergeCell ref="H66:I66"/>
    <mergeCell ref="J66:J67"/>
    <mergeCell ref="K66:K67"/>
    <mergeCell ref="N66:N67"/>
    <mergeCell ref="O66:O67"/>
    <mergeCell ref="P66:P67"/>
    <mergeCell ref="F65:K65"/>
    <mergeCell ref="L65:L67"/>
    <mergeCell ref="M65:M67"/>
    <mergeCell ref="N65:P65"/>
    <mergeCell ref="Q65:Q67"/>
    <mergeCell ref="R65:R67"/>
    <mergeCell ref="R123:R125"/>
    <mergeCell ref="S123:S125"/>
    <mergeCell ref="T123:T125"/>
    <mergeCell ref="P124:P125"/>
    <mergeCell ref="A77:D77"/>
    <mergeCell ref="D118:Q118"/>
    <mergeCell ref="R118:T118"/>
    <mergeCell ref="A123:A125"/>
    <mergeCell ref="B123:B125"/>
    <mergeCell ref="C123:C125"/>
    <mergeCell ref="D123:D125"/>
    <mergeCell ref="E123:E125"/>
    <mergeCell ref="F123:K123"/>
    <mergeCell ref="L123:L125"/>
    <mergeCell ref="N124:N125"/>
    <mergeCell ref="O124:O125"/>
    <mergeCell ref="M123:M125"/>
    <mergeCell ref="N123:P123"/>
    <mergeCell ref="Q123:Q125"/>
    <mergeCell ref="A159:D159"/>
    <mergeCell ref="F124:G124"/>
    <mergeCell ref="H124:I124"/>
    <mergeCell ref="J124:J125"/>
    <mergeCell ref="K124:K125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9"/>
  <sheetViews>
    <sheetView topLeftCell="I140" zoomScaleNormal="70" workbookViewId="0">
      <selection activeCell="S130" sqref="S130:S16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197"/>
      <c r="C1" s="197"/>
      <c r="D1" s="275" t="s">
        <v>187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197"/>
      <c r="C2" s="197"/>
      <c r="D2" s="197"/>
      <c r="E2" s="67"/>
      <c r="F2" s="197"/>
      <c r="G2" s="197"/>
      <c r="H2" s="197"/>
      <c r="I2" s="197"/>
      <c r="J2" s="68"/>
      <c r="K2" s="197"/>
      <c r="L2" s="197"/>
      <c r="M2" s="197"/>
      <c r="N2" s="197"/>
      <c r="O2" s="197"/>
      <c r="P2" s="197"/>
      <c r="Q2" s="197"/>
      <c r="R2" s="197"/>
      <c r="S2" s="197"/>
      <c r="T2" s="63"/>
      <c r="U2" s="66">
        <v>27</v>
      </c>
      <c r="V2" s="94">
        <v>31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197"/>
      <c r="C3" s="197"/>
      <c r="D3" s="197"/>
      <c r="E3" s="67"/>
      <c r="F3" s="197"/>
      <c r="G3" s="197"/>
      <c r="H3" s="197"/>
      <c r="I3" s="197"/>
      <c r="J3" s="68"/>
      <c r="K3" s="197"/>
      <c r="L3" s="197"/>
      <c r="M3" s="197"/>
      <c r="N3" s="197"/>
      <c r="O3" s="197"/>
      <c r="P3" s="197"/>
      <c r="Q3" s="197"/>
      <c r="R3" s="197"/>
      <c r="S3" s="197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197"/>
      <c r="C4" s="197"/>
      <c r="D4" s="197"/>
      <c r="E4" s="213">
        <v>42186</v>
      </c>
      <c r="F4" s="197"/>
      <c r="G4" s="197"/>
      <c r="H4" s="197"/>
      <c r="I4" s="197"/>
      <c r="J4" s="68"/>
      <c r="K4" s="197"/>
      <c r="L4" s="65"/>
      <c r="M4" s="197"/>
      <c r="N4" s="197"/>
      <c r="O4" s="197"/>
      <c r="P4" s="197"/>
      <c r="Q4" s="14"/>
      <c r="R4" s="197"/>
      <c r="S4" s="197"/>
      <c r="T4" s="197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135942735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193" t="s">
        <v>32</v>
      </c>
      <c r="G8" s="192" t="s">
        <v>15</v>
      </c>
      <c r="H8" s="215" t="s">
        <v>32</v>
      </c>
      <c r="I8" s="195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25</v>
      </c>
      <c r="G10" s="143">
        <v>4014815</v>
      </c>
      <c r="H10" s="81">
        <v>0</v>
      </c>
      <c r="I10" s="143">
        <v>0</v>
      </c>
      <c r="J10" s="82">
        <v>25</v>
      </c>
      <c r="K10" s="46">
        <v>4014815</v>
      </c>
      <c r="L10" s="76">
        <v>375000</v>
      </c>
      <c r="M10" s="48">
        <v>4389815</v>
      </c>
      <c r="N10" s="47">
        <v>346880</v>
      </c>
      <c r="O10" s="47">
        <v>65040</v>
      </c>
      <c r="P10" s="47">
        <v>43360</v>
      </c>
      <c r="Q10" s="46">
        <v>3934535</v>
      </c>
      <c r="R10" s="46">
        <v>0</v>
      </c>
      <c r="S10" s="54">
        <v>3934535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25</v>
      </c>
      <c r="G11" s="143">
        <v>3755556</v>
      </c>
      <c r="H11" s="81">
        <v>0</v>
      </c>
      <c r="I11" s="143">
        <v>0</v>
      </c>
      <c r="J11" s="82">
        <v>25</v>
      </c>
      <c r="K11" s="46">
        <v>3755556</v>
      </c>
      <c r="L11" s="76">
        <v>375000</v>
      </c>
      <c r="M11" s="48">
        <v>4130556</v>
      </c>
      <c r="N11" s="47">
        <v>324480</v>
      </c>
      <c r="O11" s="47">
        <v>60840</v>
      </c>
      <c r="P11" s="47">
        <v>40560</v>
      </c>
      <c r="Q11" s="46">
        <v>3704676</v>
      </c>
      <c r="R11" s="46">
        <v>0</v>
      </c>
      <c r="S11" s="54">
        <v>3704676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3.25" customHeight="1">
      <c r="A12" s="45">
        <v>4</v>
      </c>
      <c r="B12" s="45" t="s">
        <v>46</v>
      </c>
      <c r="C12" s="75" t="s">
        <v>150</v>
      </c>
      <c r="D12" s="95" t="s">
        <v>51</v>
      </c>
      <c r="E12" s="76">
        <v>4056000</v>
      </c>
      <c r="F12" s="81">
        <v>25</v>
      </c>
      <c r="G12" s="143">
        <v>3755556</v>
      </c>
      <c r="H12" s="81">
        <v>0</v>
      </c>
      <c r="I12" s="143">
        <v>0</v>
      </c>
      <c r="J12" s="82">
        <v>25</v>
      </c>
      <c r="K12" s="46">
        <v>3755556</v>
      </c>
      <c r="L12" s="76">
        <v>375000</v>
      </c>
      <c r="M12" s="48">
        <v>4130556</v>
      </c>
      <c r="N12" s="47">
        <v>324480</v>
      </c>
      <c r="O12" s="47">
        <v>60840</v>
      </c>
      <c r="P12" s="47">
        <v>40560</v>
      </c>
      <c r="Q12" s="46">
        <v>3704676</v>
      </c>
      <c r="R12" s="46">
        <v>0</v>
      </c>
      <c r="S12" s="54">
        <v>3704676</v>
      </c>
      <c r="T12" s="46"/>
      <c r="U12" s="87"/>
      <c r="V12" s="44"/>
      <c r="W12" s="33"/>
      <c r="X12" s="5"/>
      <c r="Y12" s="5"/>
      <c r="Z12" s="5"/>
      <c r="AA12" s="4"/>
      <c r="AB12" s="4"/>
      <c r="AC12" s="4"/>
      <c r="AD12" s="4"/>
      <c r="AE12" s="4"/>
    </row>
    <row r="13" spans="1:31" s="43" customFormat="1" ht="22.5" customHeight="1">
      <c r="A13" s="49"/>
      <c r="B13" s="49"/>
      <c r="C13" s="50"/>
      <c r="D13" s="3"/>
      <c r="E13" s="51"/>
      <c r="F13" s="51"/>
      <c r="G13" s="51"/>
      <c r="H13" s="51"/>
      <c r="I13" s="51"/>
      <c r="J13" s="52"/>
      <c r="K13" s="51"/>
      <c r="L13" s="51"/>
      <c r="M13" s="53"/>
      <c r="N13" s="47"/>
      <c r="O13" s="47"/>
      <c r="P13" s="47"/>
      <c r="Q13" s="51"/>
      <c r="R13" s="51"/>
      <c r="S13" s="51"/>
      <c r="T13" s="46"/>
      <c r="U13" s="87"/>
      <c r="V13" s="44"/>
      <c r="W13" s="44"/>
      <c r="X13" s="44"/>
      <c r="Y13" s="44"/>
      <c r="Z13" s="44"/>
    </row>
    <row r="14" spans="1:31" s="39" customFormat="1" ht="21" customHeight="1">
      <c r="A14" s="284" t="s">
        <v>22</v>
      </c>
      <c r="B14" s="284"/>
      <c r="C14" s="284"/>
      <c r="D14" s="284"/>
      <c r="E14" s="112">
        <v>12448000</v>
      </c>
      <c r="F14" s="112"/>
      <c r="G14" s="112">
        <v>11525927</v>
      </c>
      <c r="H14" s="112"/>
      <c r="I14" s="112">
        <v>0</v>
      </c>
      <c r="J14" s="31"/>
      <c r="K14" s="31">
        <v>11525927</v>
      </c>
      <c r="L14" s="31">
        <v>1125000</v>
      </c>
      <c r="M14" s="31">
        <v>12650927</v>
      </c>
      <c r="N14" s="31">
        <v>995840</v>
      </c>
      <c r="O14" s="31">
        <v>186720</v>
      </c>
      <c r="P14" s="31">
        <v>124480</v>
      </c>
      <c r="Q14" s="31">
        <v>11343887</v>
      </c>
      <c r="R14" s="31">
        <v>0</v>
      </c>
      <c r="S14" s="31">
        <v>11343887</v>
      </c>
      <c r="T14" s="31"/>
      <c r="U14" s="87"/>
      <c r="V14" s="40"/>
      <c r="W14" s="40"/>
      <c r="X14" s="40"/>
      <c r="Y14" s="40"/>
      <c r="Z14" s="40"/>
    </row>
    <row r="15" spans="1:31" ht="11.25" customHeight="1">
      <c r="A15" s="10"/>
      <c r="B15" s="10"/>
      <c r="C15" s="11"/>
      <c r="D15" s="96"/>
      <c r="E15" s="83"/>
      <c r="F15" s="11"/>
      <c r="G15" s="11"/>
      <c r="H15" s="11"/>
      <c r="I15" s="11"/>
      <c r="K15" s="11"/>
      <c r="L15" s="11"/>
      <c r="M15" s="85"/>
      <c r="N15" s="11"/>
      <c r="O15" s="11"/>
      <c r="P15" s="11"/>
      <c r="Q15" s="11"/>
      <c r="R15" s="11"/>
      <c r="S15" s="11"/>
      <c r="T15" s="11"/>
      <c r="U15" s="87"/>
    </row>
    <row r="16" spans="1:31" s="43" customFormat="1" ht="11.25" customHeight="1">
      <c r="A16" s="64"/>
      <c r="B16" s="64"/>
      <c r="C16" s="64"/>
      <c r="D16" s="105"/>
      <c r="E16" s="106"/>
      <c r="F16" s="64"/>
      <c r="G16" s="64"/>
      <c r="H16" s="64"/>
      <c r="I16" s="64"/>
      <c r="J16" s="107"/>
      <c r="K16" s="106"/>
      <c r="L16" s="64"/>
      <c r="M16" s="64"/>
      <c r="N16" s="64"/>
      <c r="O16" s="64"/>
      <c r="P16" s="64"/>
      <c r="Q16" s="64"/>
      <c r="R16" s="64"/>
      <c r="S16" s="91" t="s">
        <v>188</v>
      </c>
      <c r="T16" s="64"/>
      <c r="U16" s="108"/>
      <c r="V16" s="44"/>
      <c r="W16" s="44"/>
      <c r="X16" s="44"/>
      <c r="Y16" s="44"/>
      <c r="Z16" s="44"/>
    </row>
    <row r="17" spans="1:26" s="43" customFormat="1" ht="12.75">
      <c r="A17" s="34"/>
      <c r="B17" s="34"/>
      <c r="C17" s="34" t="s">
        <v>40</v>
      </c>
      <c r="D17" s="109"/>
      <c r="E17" s="65"/>
      <c r="F17" s="108"/>
      <c r="G17" s="65"/>
      <c r="H17" s="65"/>
      <c r="I17" s="65"/>
      <c r="J17" s="110"/>
      <c r="K17" s="44"/>
      <c r="L17" s="34"/>
      <c r="M17" s="186"/>
      <c r="N17" s="25"/>
      <c r="O17" s="25"/>
      <c r="P17" s="25"/>
      <c r="Q17" s="25"/>
      <c r="S17" s="25" t="s">
        <v>19</v>
      </c>
      <c r="T17" s="108"/>
      <c r="U17" s="108"/>
      <c r="V17" s="44"/>
      <c r="W17" s="44"/>
      <c r="X17" s="44"/>
      <c r="Y17" s="44"/>
      <c r="Z17" s="44"/>
    </row>
    <row r="18" spans="1:26" ht="12">
      <c r="A18" s="10"/>
      <c r="B18" s="10"/>
      <c r="C18" s="19"/>
      <c r="E18" s="17"/>
      <c r="F18" s="16"/>
      <c r="G18" s="17"/>
      <c r="H18" s="17"/>
      <c r="I18" s="17"/>
      <c r="K18" s="8"/>
      <c r="L18" s="19"/>
      <c r="M18" s="6"/>
      <c r="N18" s="15"/>
      <c r="O18" s="15"/>
      <c r="P18" s="15"/>
      <c r="Q18" s="15"/>
      <c r="S18" s="15"/>
      <c r="T18" s="16"/>
      <c r="U18" s="87"/>
    </row>
    <row r="19" spans="1:26" ht="12">
      <c r="C19" s="19"/>
      <c r="L19" s="19"/>
      <c r="M19" s="6"/>
      <c r="T19" s="19"/>
      <c r="U19" s="87"/>
    </row>
    <row r="20" spans="1:26" ht="12">
      <c r="A20" s="10"/>
      <c r="B20" s="10"/>
      <c r="C20" s="19"/>
      <c r="E20" s="38"/>
      <c r="F20" s="37"/>
      <c r="G20" s="38"/>
      <c r="H20" s="38"/>
      <c r="I20" s="38"/>
      <c r="J20" s="77"/>
      <c r="K20" s="10"/>
      <c r="L20" s="19"/>
      <c r="M20" s="10"/>
      <c r="N20" s="84"/>
      <c r="O20" s="10"/>
      <c r="P20" s="10"/>
      <c r="Q20" s="10"/>
      <c r="R20" s="10"/>
      <c r="S20" s="10"/>
      <c r="T20" s="37"/>
      <c r="U20" s="87"/>
    </row>
    <row r="21" spans="1:26" ht="12">
      <c r="A21" s="10"/>
      <c r="B21" s="10"/>
      <c r="C21" s="19"/>
      <c r="K21" s="8"/>
      <c r="L21" s="19"/>
      <c r="M21" s="6"/>
      <c r="T21" s="19"/>
      <c r="U21" s="87"/>
    </row>
    <row r="22" spans="1:26" ht="12">
      <c r="A22" s="79"/>
      <c r="B22" s="18"/>
      <c r="C22" s="12"/>
      <c r="E22" s="14"/>
      <c r="F22" s="13"/>
      <c r="G22" s="14"/>
      <c r="H22" s="14"/>
      <c r="I22" s="14"/>
      <c r="J22" s="80"/>
      <c r="K22" s="9"/>
      <c r="L22" s="12"/>
      <c r="M22" s="9"/>
      <c r="N22" s="13"/>
      <c r="O22" s="9"/>
      <c r="P22" s="9"/>
      <c r="Q22" s="12"/>
      <c r="R22" s="9"/>
      <c r="S22" s="13"/>
      <c r="T22" s="13"/>
      <c r="U22" s="87"/>
    </row>
    <row r="23" spans="1:26" ht="12">
      <c r="A23" s="10"/>
      <c r="B23" s="10"/>
      <c r="K23" s="8"/>
      <c r="L23" s="8"/>
      <c r="M23" s="6"/>
      <c r="U23" s="87"/>
    </row>
    <row r="24" spans="1:26" ht="12">
      <c r="A24" s="10"/>
      <c r="B24" s="10"/>
      <c r="K24" s="8"/>
      <c r="L24" s="8"/>
      <c r="M24" s="6"/>
      <c r="U24" s="87"/>
    </row>
    <row r="25" spans="1:26" ht="12">
      <c r="A25" s="10"/>
      <c r="B25" s="10"/>
      <c r="K25" s="7"/>
      <c r="L25" s="7"/>
      <c r="M25" s="6"/>
      <c r="U25" s="87"/>
    </row>
    <row r="26" spans="1:26" ht="12">
      <c r="M26" s="6"/>
      <c r="U26" s="87"/>
    </row>
    <row r="27" spans="1:26" ht="12">
      <c r="M27" s="6"/>
      <c r="U27" s="87"/>
    </row>
    <row r="28" spans="1:26" ht="12">
      <c r="M28" s="6"/>
      <c r="U28" s="87"/>
    </row>
    <row r="29" spans="1:26" ht="12">
      <c r="M29" s="6"/>
      <c r="U29" s="87"/>
    </row>
    <row r="30" spans="1:26" ht="12">
      <c r="M30" s="6"/>
      <c r="U30" s="87"/>
    </row>
    <row r="31" spans="1:26" ht="12">
      <c r="M31" s="6"/>
      <c r="U31" s="87"/>
    </row>
    <row r="32" spans="1:26" ht="12">
      <c r="M32" s="6"/>
      <c r="U32" s="87"/>
    </row>
    <row r="33" spans="13:21" ht="12">
      <c r="M33" s="6"/>
      <c r="U33" s="87"/>
    </row>
    <row r="34" spans="13:21" ht="12">
      <c r="M34" s="6"/>
      <c r="U34" s="87"/>
    </row>
    <row r="35" spans="13:21" ht="12">
      <c r="M35" s="6"/>
      <c r="U35" s="87"/>
    </row>
    <row r="36" spans="13:21" ht="12">
      <c r="M36" s="6"/>
      <c r="U36" s="87"/>
    </row>
    <row r="37" spans="13:21" ht="12">
      <c r="M37" s="6"/>
      <c r="U37" s="87"/>
    </row>
    <row r="38" spans="13:21" ht="12">
      <c r="M38" s="6"/>
      <c r="U38" s="87"/>
    </row>
    <row r="39" spans="13:21" ht="12">
      <c r="M39" s="6"/>
      <c r="U39" s="87"/>
    </row>
    <row r="40" spans="13:21" ht="12">
      <c r="M40" s="6"/>
      <c r="U40" s="87"/>
    </row>
    <row r="41" spans="13:21" ht="12">
      <c r="M41" s="6"/>
      <c r="U41" s="87"/>
    </row>
    <row r="42" spans="13:21" ht="12">
      <c r="M42" s="6"/>
      <c r="U42" s="87"/>
    </row>
    <row r="43" spans="13:21" ht="12">
      <c r="M43" s="6"/>
      <c r="U43" s="87"/>
    </row>
    <row r="44" spans="13:21" ht="12">
      <c r="M44" s="6"/>
      <c r="U44" s="87"/>
    </row>
    <row r="45" spans="13:21" ht="12">
      <c r="M45" s="6"/>
      <c r="U45" s="87"/>
    </row>
    <row r="46" spans="13:21" ht="12">
      <c r="M46" s="6"/>
      <c r="U46" s="87"/>
    </row>
    <row r="47" spans="13:21" ht="12">
      <c r="M47" s="6"/>
      <c r="U47" s="87"/>
    </row>
    <row r="48" spans="13:21" ht="12">
      <c r="M48" s="6"/>
      <c r="U48" s="87"/>
    </row>
    <row r="49" spans="1:26" ht="12">
      <c r="M49" s="6"/>
      <c r="U49" s="87"/>
    </row>
    <row r="50" spans="1:26" ht="12">
      <c r="M50" s="6"/>
      <c r="U50" s="87"/>
    </row>
    <row r="51" spans="1:26" ht="12">
      <c r="M51" s="6"/>
      <c r="U51" s="87"/>
    </row>
    <row r="52" spans="1:26" ht="12">
      <c r="M52" s="6"/>
      <c r="U52" s="87"/>
    </row>
    <row r="53" spans="1:26" ht="12">
      <c r="M53" s="6"/>
      <c r="U53" s="87"/>
    </row>
    <row r="54" spans="1:26" ht="12">
      <c r="M54" s="6"/>
      <c r="U54" s="87"/>
    </row>
    <row r="55" spans="1:26" ht="12">
      <c r="M55" s="6"/>
      <c r="U55" s="87"/>
    </row>
    <row r="56" spans="1:26" ht="12">
      <c r="M56" s="6"/>
      <c r="U56" s="87"/>
    </row>
    <row r="57" spans="1:26" ht="12">
      <c r="M57" s="6"/>
      <c r="U57" s="87"/>
    </row>
    <row r="58" spans="1:26" ht="12">
      <c r="M58" s="6"/>
      <c r="U58" s="87"/>
    </row>
    <row r="59" spans="1:26" ht="12">
      <c r="M59" s="6"/>
      <c r="U59" s="87"/>
    </row>
    <row r="60" spans="1:26" ht="12">
      <c r="M60" s="6"/>
      <c r="U60" s="87"/>
    </row>
    <row r="61" spans="1:26" ht="12">
      <c r="M61" s="6"/>
      <c r="U61" s="87"/>
    </row>
    <row r="62" spans="1:26" s="116" customFormat="1" ht="29.25" customHeight="1">
      <c r="A62" s="111" t="s">
        <v>172</v>
      </c>
      <c r="B62" s="196"/>
      <c r="C62" s="196"/>
      <c r="D62" s="252" t="s">
        <v>187</v>
      </c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3"/>
      <c r="R62" s="254" t="s">
        <v>99</v>
      </c>
      <c r="S62" s="255"/>
      <c r="T62" s="256"/>
      <c r="U62" s="87"/>
      <c r="V62" s="8"/>
      <c r="W62" s="120"/>
      <c r="X62" s="120"/>
      <c r="Y62" s="121"/>
      <c r="Z62" s="121"/>
    </row>
    <row r="63" spans="1:26" s="116" customFormat="1" ht="15" customHeight="1">
      <c r="A63" s="111" t="s">
        <v>174</v>
      </c>
      <c r="B63" s="196"/>
      <c r="C63" s="196"/>
      <c r="D63" s="196"/>
      <c r="E63" s="122"/>
      <c r="F63" s="196"/>
      <c r="G63" s="196"/>
      <c r="H63" s="196"/>
      <c r="I63" s="196"/>
      <c r="J63" s="123"/>
      <c r="K63" s="196"/>
      <c r="L63" s="196"/>
      <c r="M63" s="196"/>
      <c r="N63" s="196"/>
      <c r="O63" s="196"/>
      <c r="P63" s="196"/>
      <c r="Q63" s="196"/>
      <c r="R63" s="196"/>
      <c r="S63" s="196"/>
      <c r="T63" s="115"/>
      <c r="U63" s="87"/>
      <c r="V63" s="8"/>
      <c r="W63" s="120"/>
      <c r="X63" s="120"/>
      <c r="Y63" s="121"/>
      <c r="Z63" s="121"/>
    </row>
    <row r="64" spans="1:26" s="116" customFormat="1" ht="15" customHeight="1">
      <c r="A64" s="111" t="s">
        <v>42</v>
      </c>
      <c r="B64" s="196"/>
      <c r="C64" s="196"/>
      <c r="D64" s="196"/>
      <c r="E64" s="122"/>
      <c r="F64" s="196"/>
      <c r="G64" s="196"/>
      <c r="H64" s="196"/>
      <c r="I64" s="196"/>
      <c r="J64" s="123"/>
      <c r="K64" s="196"/>
      <c r="L64" s="196"/>
      <c r="M64" s="196"/>
      <c r="N64" s="196"/>
      <c r="O64" s="196"/>
      <c r="P64" s="196"/>
      <c r="Q64" s="196"/>
      <c r="R64" s="196"/>
      <c r="S64" s="196"/>
      <c r="T64" s="115"/>
      <c r="U64" s="87"/>
      <c r="V64" s="8"/>
      <c r="W64" s="120"/>
      <c r="X64" s="120"/>
      <c r="Y64" s="121"/>
      <c r="Z64" s="121"/>
    </row>
    <row r="65" spans="1:31" s="116" customFormat="1" ht="15" customHeight="1">
      <c r="A65" s="111" t="s">
        <v>175</v>
      </c>
      <c r="B65" s="196"/>
      <c r="C65" s="196"/>
      <c r="D65" s="196"/>
      <c r="E65" s="122"/>
      <c r="F65" s="196"/>
      <c r="G65" s="196"/>
      <c r="H65" s="196"/>
      <c r="I65" s="196"/>
      <c r="J65" s="123"/>
      <c r="K65" s="196"/>
      <c r="L65" s="124"/>
      <c r="M65" s="196"/>
      <c r="N65" s="196"/>
      <c r="O65" s="196"/>
      <c r="P65" s="196"/>
      <c r="Q65" s="125"/>
      <c r="R65" s="196"/>
      <c r="S65" s="196"/>
      <c r="T65" s="196"/>
      <c r="U65" s="87"/>
      <c r="V65" s="8"/>
      <c r="W65" s="120"/>
      <c r="X65" s="120"/>
      <c r="Y65" s="121"/>
      <c r="Z65" s="121"/>
    </row>
    <row r="66" spans="1:31" s="128" customFormat="1" ht="14.25" customHeight="1">
      <c r="A66" s="126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87"/>
      <c r="V66" s="8"/>
      <c r="W66" s="127"/>
      <c r="X66" s="127"/>
      <c r="Y66" s="127"/>
      <c r="Z66" s="127"/>
    </row>
    <row r="67" spans="1:31" s="131" customFormat="1" ht="24" customHeight="1">
      <c r="A67" s="257" t="s">
        <v>16</v>
      </c>
      <c r="B67" s="257" t="s">
        <v>17</v>
      </c>
      <c r="C67" s="259" t="s">
        <v>0</v>
      </c>
      <c r="D67" s="259" t="s">
        <v>1</v>
      </c>
      <c r="E67" s="260" t="s">
        <v>35</v>
      </c>
      <c r="F67" s="261" t="s">
        <v>23</v>
      </c>
      <c r="G67" s="262"/>
      <c r="H67" s="262"/>
      <c r="I67" s="262"/>
      <c r="J67" s="262"/>
      <c r="K67" s="263"/>
      <c r="L67" s="243" t="s">
        <v>37</v>
      </c>
      <c r="M67" s="246" t="s">
        <v>4</v>
      </c>
      <c r="N67" s="259" t="s">
        <v>5</v>
      </c>
      <c r="O67" s="259"/>
      <c r="P67" s="259"/>
      <c r="Q67" s="246" t="s">
        <v>6</v>
      </c>
      <c r="R67" s="246" t="s">
        <v>7</v>
      </c>
      <c r="S67" s="246" t="s">
        <v>8</v>
      </c>
      <c r="T67" s="264" t="s">
        <v>9</v>
      </c>
      <c r="U67" s="87"/>
      <c r="V67" s="8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1" customFormat="1" ht="33.75" customHeight="1">
      <c r="A68" s="258"/>
      <c r="B68" s="258"/>
      <c r="C68" s="259"/>
      <c r="D68" s="259"/>
      <c r="E68" s="260"/>
      <c r="F68" s="261" t="s">
        <v>39</v>
      </c>
      <c r="G68" s="263"/>
      <c r="H68" s="261" t="s">
        <v>33</v>
      </c>
      <c r="I68" s="262"/>
      <c r="J68" s="248" t="s">
        <v>24</v>
      </c>
      <c r="K68" s="246" t="s">
        <v>3</v>
      </c>
      <c r="L68" s="244"/>
      <c r="M68" s="247"/>
      <c r="N68" s="250" t="s">
        <v>11</v>
      </c>
      <c r="O68" s="246" t="s">
        <v>12</v>
      </c>
      <c r="P68" s="246" t="s">
        <v>26</v>
      </c>
      <c r="Q68" s="247"/>
      <c r="R68" s="247"/>
      <c r="S68" s="247"/>
      <c r="T68" s="265"/>
      <c r="U68" s="117"/>
      <c r="V68" s="130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31" customFormat="1" ht="35.25" customHeight="1">
      <c r="A69" s="258"/>
      <c r="B69" s="258"/>
      <c r="C69" s="246"/>
      <c r="D69" s="246"/>
      <c r="E69" s="260"/>
      <c r="F69" s="194" t="s">
        <v>32</v>
      </c>
      <c r="G69" s="195" t="s">
        <v>15</v>
      </c>
      <c r="H69" s="215" t="s">
        <v>32</v>
      </c>
      <c r="I69" s="195" t="s">
        <v>15</v>
      </c>
      <c r="J69" s="249"/>
      <c r="K69" s="247"/>
      <c r="L69" s="245"/>
      <c r="M69" s="247"/>
      <c r="N69" s="251"/>
      <c r="O69" s="247"/>
      <c r="P69" s="247"/>
      <c r="Q69" s="247"/>
      <c r="R69" s="247"/>
      <c r="S69" s="247"/>
      <c r="T69" s="265"/>
      <c r="U69" s="117"/>
      <c r="V69" s="130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37" customFormat="1" ht="12.75" customHeight="1">
      <c r="A70" s="133">
        <v>1</v>
      </c>
      <c r="B70" s="133">
        <v>2</v>
      </c>
      <c r="C70" s="133">
        <v>3</v>
      </c>
      <c r="D70" s="133">
        <v>4</v>
      </c>
      <c r="E70" s="133">
        <v>5</v>
      </c>
      <c r="F70" s="133">
        <v>7</v>
      </c>
      <c r="G70" s="133">
        <v>8</v>
      </c>
      <c r="H70" s="133">
        <v>9</v>
      </c>
      <c r="I70" s="133">
        <v>10</v>
      </c>
      <c r="J70" s="133">
        <v>13</v>
      </c>
      <c r="K70" s="133">
        <v>14</v>
      </c>
      <c r="L70" s="133">
        <v>16</v>
      </c>
      <c r="M70" s="133">
        <v>20</v>
      </c>
      <c r="N70" s="133">
        <v>24</v>
      </c>
      <c r="O70" s="133">
        <v>25</v>
      </c>
      <c r="P70" s="133">
        <v>26</v>
      </c>
      <c r="Q70" s="133">
        <v>29</v>
      </c>
      <c r="R70" s="133">
        <v>30</v>
      </c>
      <c r="S70" s="133">
        <v>31</v>
      </c>
      <c r="T70" s="133">
        <v>32</v>
      </c>
      <c r="U70" s="117"/>
      <c r="V70" s="134"/>
      <c r="W70" s="134"/>
      <c r="X70" s="135"/>
      <c r="Y70" s="135"/>
      <c r="Z70" s="135"/>
      <c r="AA70" s="136"/>
      <c r="AB70" s="136"/>
      <c r="AC70" s="136"/>
      <c r="AD70" s="136"/>
      <c r="AE70" s="136"/>
    </row>
    <row r="71" spans="1:31" s="149" customFormat="1" ht="23.25" customHeight="1">
      <c r="A71" s="138">
        <v>1</v>
      </c>
      <c r="B71" s="138" t="s">
        <v>53</v>
      </c>
      <c r="C71" s="139" t="s">
        <v>54</v>
      </c>
      <c r="D71" s="140" t="s">
        <v>19</v>
      </c>
      <c r="E71" s="141">
        <v>10851000</v>
      </c>
      <c r="F71" s="142">
        <v>20</v>
      </c>
      <c r="G71" s="143">
        <v>8037778</v>
      </c>
      <c r="H71" s="142">
        <v>0</v>
      </c>
      <c r="I71" s="143">
        <v>0</v>
      </c>
      <c r="J71" s="144">
        <v>20</v>
      </c>
      <c r="K71" s="143">
        <v>8037778</v>
      </c>
      <c r="L71" s="76">
        <v>300000</v>
      </c>
      <c r="M71" s="146">
        <v>8337778</v>
      </c>
      <c r="N71" s="47">
        <v>868080</v>
      </c>
      <c r="O71" s="47">
        <v>162765</v>
      </c>
      <c r="P71" s="47">
        <v>108510</v>
      </c>
      <c r="Q71" s="143">
        <v>7198423</v>
      </c>
      <c r="R71" s="143">
        <v>0</v>
      </c>
      <c r="S71" s="147">
        <v>7198423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2</v>
      </c>
      <c r="B72" s="138" t="s">
        <v>55</v>
      </c>
      <c r="C72" s="139" t="s">
        <v>58</v>
      </c>
      <c r="D72" s="140" t="s">
        <v>59</v>
      </c>
      <c r="E72" s="141">
        <v>4895000</v>
      </c>
      <c r="F72" s="142">
        <v>27</v>
      </c>
      <c r="G72" s="143">
        <v>4895000</v>
      </c>
      <c r="H72" s="142">
        <v>0</v>
      </c>
      <c r="I72" s="143">
        <v>0</v>
      </c>
      <c r="J72" s="144">
        <v>27</v>
      </c>
      <c r="K72" s="143">
        <v>4895000</v>
      </c>
      <c r="L72" s="76">
        <v>405000</v>
      </c>
      <c r="M72" s="146">
        <v>5300000</v>
      </c>
      <c r="N72" s="47">
        <v>391600</v>
      </c>
      <c r="O72" s="47">
        <v>73425</v>
      </c>
      <c r="P72" s="47">
        <v>48950</v>
      </c>
      <c r="Q72" s="143">
        <v>4786025</v>
      </c>
      <c r="R72" s="143">
        <v>0</v>
      </c>
      <c r="S72" s="147">
        <v>4786025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3</v>
      </c>
      <c r="B73" s="138" t="s">
        <v>57</v>
      </c>
      <c r="C73" s="139" t="s">
        <v>61</v>
      </c>
      <c r="D73" s="140" t="s">
        <v>62</v>
      </c>
      <c r="E73" s="141">
        <v>4895000</v>
      </c>
      <c r="F73" s="142">
        <v>17</v>
      </c>
      <c r="G73" s="143">
        <v>3082037</v>
      </c>
      <c r="H73" s="142">
        <v>0</v>
      </c>
      <c r="I73" s="143">
        <v>0</v>
      </c>
      <c r="J73" s="144">
        <v>17</v>
      </c>
      <c r="K73" s="143">
        <v>3082037</v>
      </c>
      <c r="L73" s="76">
        <v>255000</v>
      </c>
      <c r="M73" s="146">
        <v>3337037</v>
      </c>
      <c r="N73" s="47">
        <v>391600</v>
      </c>
      <c r="O73" s="47">
        <v>73425</v>
      </c>
      <c r="P73" s="47">
        <v>48950</v>
      </c>
      <c r="Q73" s="143">
        <v>2823062</v>
      </c>
      <c r="R73" s="143">
        <v>0</v>
      </c>
      <c r="S73" s="147">
        <v>2823062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4</v>
      </c>
      <c r="B74" s="138" t="s">
        <v>60</v>
      </c>
      <c r="C74" s="139" t="s">
        <v>65</v>
      </c>
      <c r="D74" s="140" t="s">
        <v>66</v>
      </c>
      <c r="E74" s="141">
        <v>4336000</v>
      </c>
      <c r="F74" s="142">
        <v>27</v>
      </c>
      <c r="G74" s="143">
        <v>4336000</v>
      </c>
      <c r="H74" s="142">
        <v>0</v>
      </c>
      <c r="I74" s="143">
        <v>0</v>
      </c>
      <c r="J74" s="144">
        <v>27</v>
      </c>
      <c r="K74" s="143">
        <v>4336000</v>
      </c>
      <c r="L74" s="76">
        <v>405000</v>
      </c>
      <c r="M74" s="146">
        <v>4741000</v>
      </c>
      <c r="N74" s="47">
        <v>346880</v>
      </c>
      <c r="O74" s="47">
        <v>65040</v>
      </c>
      <c r="P74" s="47">
        <v>43360</v>
      </c>
      <c r="Q74" s="143">
        <v>4285720</v>
      </c>
      <c r="R74" s="143">
        <v>0</v>
      </c>
      <c r="S74" s="147">
        <v>4285720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5</v>
      </c>
      <c r="B75" s="138" t="s">
        <v>63</v>
      </c>
      <c r="C75" s="139" t="s">
        <v>68</v>
      </c>
      <c r="D75" s="140" t="s">
        <v>56</v>
      </c>
      <c r="E75" s="141">
        <v>3496000</v>
      </c>
      <c r="F75" s="142">
        <v>25</v>
      </c>
      <c r="G75" s="143">
        <v>3237037</v>
      </c>
      <c r="H75" s="142">
        <v>0</v>
      </c>
      <c r="I75" s="143">
        <v>0</v>
      </c>
      <c r="J75" s="144">
        <v>25</v>
      </c>
      <c r="K75" s="143">
        <v>3237037</v>
      </c>
      <c r="L75" s="76">
        <v>375000</v>
      </c>
      <c r="M75" s="146">
        <v>3612037</v>
      </c>
      <c r="N75" s="47">
        <v>279680</v>
      </c>
      <c r="O75" s="47">
        <v>52440</v>
      </c>
      <c r="P75" s="47">
        <v>34960</v>
      </c>
      <c r="Q75" s="143">
        <v>3244957</v>
      </c>
      <c r="R75" s="143">
        <v>0</v>
      </c>
      <c r="S75" s="147">
        <v>3244957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3.25" customHeight="1">
      <c r="A76" s="138">
        <v>6</v>
      </c>
      <c r="B76" s="138" t="s">
        <v>64</v>
      </c>
      <c r="C76" s="139" t="s">
        <v>164</v>
      </c>
      <c r="D76" s="140" t="s">
        <v>70</v>
      </c>
      <c r="E76" s="141">
        <v>4056000</v>
      </c>
      <c r="F76" s="142">
        <v>27</v>
      </c>
      <c r="G76" s="143">
        <v>4056000</v>
      </c>
      <c r="H76" s="142">
        <v>0</v>
      </c>
      <c r="I76" s="143">
        <v>0</v>
      </c>
      <c r="J76" s="144">
        <v>27</v>
      </c>
      <c r="K76" s="143">
        <v>4056000</v>
      </c>
      <c r="L76" s="76">
        <v>405000</v>
      </c>
      <c r="M76" s="146">
        <v>4461000</v>
      </c>
      <c r="N76" s="47">
        <v>324480</v>
      </c>
      <c r="O76" s="47">
        <v>60840</v>
      </c>
      <c r="P76" s="47">
        <v>40560</v>
      </c>
      <c r="Q76" s="143">
        <v>4035120</v>
      </c>
      <c r="R76" s="143">
        <v>0</v>
      </c>
      <c r="S76" s="147">
        <v>4035120</v>
      </c>
      <c r="T76" s="143"/>
      <c r="U76" s="117"/>
      <c r="V76" s="148"/>
      <c r="W76" s="130"/>
      <c r="X76" s="121"/>
      <c r="Y76" s="121"/>
      <c r="Z76" s="121"/>
      <c r="AA76" s="116"/>
      <c r="AB76" s="116"/>
      <c r="AC76" s="116"/>
      <c r="AD76" s="116"/>
      <c r="AE76" s="116"/>
    </row>
    <row r="77" spans="1:31" s="149" customFormat="1" ht="23.25" customHeight="1">
      <c r="A77" s="138">
        <v>7</v>
      </c>
      <c r="B77" s="138" t="s">
        <v>67</v>
      </c>
      <c r="C77" s="139" t="s">
        <v>167</v>
      </c>
      <c r="D77" s="140" t="s">
        <v>56</v>
      </c>
      <c r="E77" s="141">
        <v>3163000</v>
      </c>
      <c r="F77" s="142">
        <v>26</v>
      </c>
      <c r="G77" s="143">
        <v>3045852</v>
      </c>
      <c r="H77" s="142">
        <v>0</v>
      </c>
      <c r="I77" s="143">
        <v>0</v>
      </c>
      <c r="J77" s="144">
        <v>26</v>
      </c>
      <c r="K77" s="143">
        <v>3045852</v>
      </c>
      <c r="L77" s="76">
        <v>390000</v>
      </c>
      <c r="M77" s="146">
        <v>3435852</v>
      </c>
      <c r="N77" s="47">
        <v>253040</v>
      </c>
      <c r="O77" s="47">
        <v>47445</v>
      </c>
      <c r="P77" s="47">
        <v>31630</v>
      </c>
      <c r="Q77" s="143">
        <v>3103737</v>
      </c>
      <c r="R77" s="143">
        <v>0</v>
      </c>
      <c r="S77" s="147">
        <v>3103737</v>
      </c>
      <c r="T77" s="143"/>
      <c r="U77" s="117"/>
      <c r="V77" s="148"/>
      <c r="W77" s="130"/>
      <c r="X77" s="121"/>
      <c r="Y77" s="121"/>
      <c r="Z77" s="121"/>
      <c r="AA77" s="116"/>
      <c r="AB77" s="116"/>
      <c r="AC77" s="116"/>
      <c r="AD77" s="116"/>
      <c r="AE77" s="116"/>
    </row>
    <row r="78" spans="1:31" s="149" customFormat="1" ht="23.25" customHeight="1">
      <c r="A78" s="138">
        <v>8</v>
      </c>
      <c r="B78" s="138" t="s">
        <v>166</v>
      </c>
      <c r="C78" s="139" t="s">
        <v>171</v>
      </c>
      <c r="D78" s="140" t="s">
        <v>66</v>
      </c>
      <c r="E78" s="141">
        <v>4056000</v>
      </c>
      <c r="F78" s="142">
        <v>26</v>
      </c>
      <c r="G78" s="143">
        <v>3905778</v>
      </c>
      <c r="H78" s="142">
        <v>0</v>
      </c>
      <c r="I78" s="143">
        <v>0</v>
      </c>
      <c r="J78" s="144">
        <v>26</v>
      </c>
      <c r="K78" s="143">
        <v>3905778</v>
      </c>
      <c r="L78" s="76">
        <v>390000</v>
      </c>
      <c r="M78" s="146">
        <v>4295778</v>
      </c>
      <c r="N78" s="47">
        <v>324480</v>
      </c>
      <c r="O78" s="47">
        <v>60840</v>
      </c>
      <c r="P78" s="47">
        <v>40560</v>
      </c>
      <c r="Q78" s="143">
        <v>3869898</v>
      </c>
      <c r="R78" s="143">
        <v>0</v>
      </c>
      <c r="S78" s="147">
        <v>3869898</v>
      </c>
      <c r="T78" s="143"/>
      <c r="U78" s="117"/>
      <c r="V78" s="148"/>
      <c r="W78" s="130"/>
      <c r="X78" s="121"/>
      <c r="Y78" s="121"/>
      <c r="Z78" s="121"/>
      <c r="AA78" s="116"/>
      <c r="AB78" s="116"/>
      <c r="AC78" s="116"/>
      <c r="AD78" s="116"/>
      <c r="AE78" s="116"/>
    </row>
    <row r="79" spans="1:31" s="149" customFormat="1" ht="22.5" customHeight="1">
      <c r="A79" s="150"/>
      <c r="B79" s="150"/>
      <c r="C79" s="151"/>
      <c r="D79" s="152"/>
      <c r="E79" s="153"/>
      <c r="F79" s="153"/>
      <c r="G79" s="153"/>
      <c r="H79" s="153"/>
      <c r="I79" s="153"/>
      <c r="J79" s="154"/>
      <c r="K79" s="153"/>
      <c r="L79" s="153"/>
      <c r="M79" s="155"/>
      <c r="N79" s="153"/>
      <c r="O79" s="153"/>
      <c r="P79" s="153"/>
      <c r="Q79" s="153"/>
      <c r="R79" s="153"/>
      <c r="S79" s="153"/>
      <c r="T79" s="143"/>
      <c r="U79" s="117"/>
      <c r="V79" s="148"/>
      <c r="W79" s="148"/>
      <c r="X79" s="148"/>
      <c r="Y79" s="148"/>
      <c r="Z79" s="148"/>
    </row>
    <row r="80" spans="1:31" s="159" customFormat="1" ht="21" customHeight="1">
      <c r="A80" s="241" t="s">
        <v>22</v>
      </c>
      <c r="B80" s="242"/>
      <c r="C80" s="242"/>
      <c r="D80" s="242"/>
      <c r="E80" s="156">
        <v>39748000</v>
      </c>
      <c r="F80" s="156"/>
      <c r="G80" s="156">
        <v>34595482</v>
      </c>
      <c r="H80" s="156"/>
      <c r="I80" s="156">
        <v>0</v>
      </c>
      <c r="J80" s="156"/>
      <c r="K80" s="157">
        <v>34595482</v>
      </c>
      <c r="L80" s="157">
        <v>2925000</v>
      </c>
      <c r="M80" s="157">
        <v>37520482</v>
      </c>
      <c r="N80" s="157">
        <v>3179840</v>
      </c>
      <c r="O80" s="157">
        <v>596220</v>
      </c>
      <c r="P80" s="157">
        <v>397480</v>
      </c>
      <c r="Q80" s="157">
        <v>33346942</v>
      </c>
      <c r="R80" s="157">
        <v>0</v>
      </c>
      <c r="S80" s="157">
        <v>33346942</v>
      </c>
      <c r="T80" s="157"/>
      <c r="U80" s="117"/>
      <c r="V80" s="158"/>
      <c r="W80" s="158"/>
      <c r="X80" s="158"/>
      <c r="Y80" s="158"/>
      <c r="Z80" s="158"/>
    </row>
    <row r="81" spans="1:26" s="167" customFormat="1" ht="13.5" customHeight="1">
      <c r="A81" s="160"/>
      <c r="B81" s="160"/>
      <c r="C81" s="161"/>
      <c r="D81" s="162"/>
      <c r="E81" s="163"/>
      <c r="F81" s="161"/>
      <c r="G81" s="161"/>
      <c r="H81" s="161"/>
      <c r="I81" s="161"/>
      <c r="J81" s="164"/>
      <c r="K81" s="161"/>
      <c r="L81" s="161"/>
      <c r="M81" s="165"/>
      <c r="N81" s="161"/>
      <c r="O81" s="161"/>
      <c r="P81" s="161"/>
      <c r="Q81" s="161"/>
      <c r="R81" s="161"/>
      <c r="S81" s="161"/>
      <c r="T81" s="161"/>
      <c r="U81" s="117"/>
      <c r="V81" s="166"/>
      <c r="W81" s="166"/>
      <c r="X81" s="166"/>
      <c r="Y81" s="166"/>
      <c r="Z81" s="166"/>
    </row>
    <row r="82" spans="1:26" s="149" customFormat="1" ht="17.25" customHeight="1">
      <c r="A82" s="168"/>
      <c r="B82" s="168"/>
      <c r="C82" s="168"/>
      <c r="D82" s="169"/>
      <c r="E82" s="170"/>
      <c r="F82" s="168"/>
      <c r="G82" s="168"/>
      <c r="H82" s="168"/>
      <c r="I82" s="168"/>
      <c r="J82" s="171"/>
      <c r="K82" s="170"/>
      <c r="L82" s="168"/>
      <c r="M82" s="168"/>
      <c r="N82" s="168"/>
      <c r="O82" s="168"/>
      <c r="P82" s="168"/>
      <c r="Q82" s="168"/>
      <c r="R82" s="168"/>
      <c r="S82" s="172" t="s">
        <v>188</v>
      </c>
      <c r="T82" s="168"/>
      <c r="U82" s="173"/>
      <c r="V82" s="148"/>
      <c r="W82" s="148"/>
      <c r="X82" s="148"/>
      <c r="Y82" s="148"/>
      <c r="Z82" s="148"/>
    </row>
    <row r="83" spans="1:26" s="149" customFormat="1" ht="12.75">
      <c r="A83" s="174"/>
      <c r="B83" s="174"/>
      <c r="C83" s="173" t="s">
        <v>40</v>
      </c>
      <c r="D83" s="175"/>
      <c r="E83" s="124"/>
      <c r="F83" s="173"/>
      <c r="G83" s="124"/>
      <c r="H83" s="124"/>
      <c r="I83" s="124"/>
      <c r="J83" s="176"/>
      <c r="K83" s="148"/>
      <c r="L83" s="177"/>
      <c r="M83" s="188"/>
      <c r="N83" s="178"/>
      <c r="O83" s="178"/>
      <c r="P83" s="178"/>
      <c r="Q83" s="178"/>
      <c r="S83" s="178" t="s">
        <v>19</v>
      </c>
      <c r="T83" s="173"/>
      <c r="U83" s="173"/>
      <c r="V83" s="148"/>
      <c r="W83" s="148"/>
      <c r="X83" s="148"/>
      <c r="Y83" s="148"/>
      <c r="Z83" s="148"/>
    </row>
    <row r="84" spans="1:26" s="167" customFormat="1" ht="12">
      <c r="A84" s="160"/>
      <c r="B84" s="160"/>
      <c r="C84" s="179"/>
      <c r="D84" s="179"/>
      <c r="E84" s="180"/>
      <c r="F84" s="118"/>
      <c r="G84" s="180"/>
      <c r="H84" s="180"/>
      <c r="I84" s="180"/>
      <c r="J84" s="164"/>
      <c r="K84" s="166"/>
      <c r="L84" s="181"/>
      <c r="N84" s="182"/>
      <c r="O84" s="182"/>
      <c r="P84" s="182"/>
      <c r="Q84" s="182"/>
      <c r="S84" s="182"/>
      <c r="T84" s="118"/>
      <c r="U84" s="117"/>
      <c r="V84" s="166"/>
      <c r="W84" s="166"/>
      <c r="X84" s="166"/>
      <c r="Y84" s="166"/>
      <c r="Z84" s="16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>
      <c r="M118" s="6"/>
    </row>
    <row r="119" spans="1:31">
      <c r="M119" s="6"/>
    </row>
    <row r="120" spans="1:31">
      <c r="M120" s="6"/>
    </row>
    <row r="121" spans="1:31" s="4" customFormat="1" ht="41.25" customHeight="1">
      <c r="A121" s="111" t="s">
        <v>172</v>
      </c>
      <c r="B121" s="197"/>
      <c r="C121" s="197"/>
      <c r="D121" s="275" t="s">
        <v>187</v>
      </c>
      <c r="E121" s="275"/>
      <c r="F121" s="275"/>
      <c r="G121" s="275"/>
      <c r="H121" s="275"/>
      <c r="I121" s="275"/>
      <c r="J121" s="275"/>
      <c r="K121" s="275"/>
      <c r="L121" s="275"/>
      <c r="M121" s="275"/>
      <c r="N121" s="275"/>
      <c r="O121" s="275"/>
      <c r="P121" s="275"/>
      <c r="Q121" s="276"/>
      <c r="R121" s="277" t="s">
        <v>128</v>
      </c>
      <c r="S121" s="278"/>
      <c r="T121" s="279"/>
      <c r="U121" s="6"/>
      <c r="V121" s="8"/>
      <c r="W121" s="69"/>
      <c r="X121" s="69"/>
      <c r="Y121" s="5"/>
      <c r="Z121" s="5"/>
    </row>
    <row r="122" spans="1:31" s="4" customFormat="1" ht="15" customHeight="1">
      <c r="A122" s="111" t="s">
        <v>174</v>
      </c>
      <c r="B122" s="197"/>
      <c r="C122" s="197"/>
      <c r="D122" s="197"/>
      <c r="E122" s="67"/>
      <c r="F122" s="197"/>
      <c r="G122" s="197"/>
      <c r="H122" s="197"/>
      <c r="I122" s="197"/>
      <c r="J122" s="68"/>
      <c r="K122" s="197"/>
      <c r="L122" s="197"/>
      <c r="M122" s="197"/>
      <c r="N122" s="197"/>
      <c r="O122" s="197"/>
      <c r="P122" s="197"/>
      <c r="Q122" s="197"/>
      <c r="R122" s="197"/>
      <c r="S122" s="197"/>
      <c r="T122" s="63"/>
      <c r="U122" s="6"/>
      <c r="V122" s="8"/>
      <c r="W122" s="69"/>
      <c r="X122" s="69"/>
      <c r="Y122" s="5"/>
      <c r="Z122" s="5"/>
    </row>
    <row r="123" spans="1:31" s="4" customFormat="1" ht="15" customHeight="1">
      <c r="A123" s="111" t="s">
        <v>42</v>
      </c>
      <c r="B123" s="197"/>
      <c r="C123" s="197"/>
      <c r="D123" s="197"/>
      <c r="E123" s="67"/>
      <c r="F123" s="197"/>
      <c r="G123" s="197"/>
      <c r="H123" s="197"/>
      <c r="I123" s="197"/>
      <c r="J123" s="68"/>
      <c r="K123" s="197"/>
      <c r="L123" s="197"/>
      <c r="M123" s="197"/>
      <c r="N123" s="197"/>
      <c r="O123" s="197"/>
      <c r="P123" s="197"/>
      <c r="Q123" s="197"/>
      <c r="R123" s="197"/>
      <c r="S123" s="197"/>
      <c r="T123" s="63"/>
      <c r="U123" s="6"/>
      <c r="V123" s="8"/>
      <c r="W123" s="69"/>
      <c r="X123" s="69"/>
      <c r="Y123" s="5"/>
      <c r="Z123" s="5"/>
    </row>
    <row r="124" spans="1:31" s="4" customFormat="1" ht="15" customHeight="1">
      <c r="A124" s="111" t="s">
        <v>175</v>
      </c>
      <c r="B124" s="197"/>
      <c r="C124" s="197"/>
      <c r="D124" s="197"/>
      <c r="E124" s="67"/>
      <c r="F124" s="197"/>
      <c r="G124" s="197"/>
      <c r="H124" s="197"/>
      <c r="I124" s="197"/>
      <c r="J124" s="68"/>
      <c r="K124" s="197"/>
      <c r="L124" s="65"/>
      <c r="M124" s="197"/>
      <c r="N124" s="197"/>
      <c r="O124" s="197"/>
      <c r="P124" s="197"/>
      <c r="Q124" s="14"/>
      <c r="R124" s="197"/>
      <c r="S124" s="197"/>
      <c r="T124" s="197"/>
      <c r="U124" s="6"/>
      <c r="V124" s="8"/>
      <c r="W124" s="69"/>
      <c r="X124" s="69"/>
      <c r="Y124" s="5"/>
      <c r="Z124" s="5"/>
    </row>
    <row r="125" spans="1:31" s="88" customFormat="1" ht="14.25" customHeight="1">
      <c r="A125" s="86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6"/>
      <c r="V125" s="8"/>
      <c r="W125" s="89"/>
      <c r="X125" s="89"/>
      <c r="Y125" s="89"/>
      <c r="Z125" s="89"/>
    </row>
    <row r="126" spans="1:31" s="32" customFormat="1" ht="24" customHeight="1">
      <c r="A126" s="266" t="s">
        <v>16</v>
      </c>
      <c r="B126" s="266" t="s">
        <v>17</v>
      </c>
      <c r="C126" s="270" t="s">
        <v>0</v>
      </c>
      <c r="D126" s="270" t="s">
        <v>1</v>
      </c>
      <c r="E126" s="274" t="s">
        <v>35</v>
      </c>
      <c r="F126" s="268" t="s">
        <v>23</v>
      </c>
      <c r="G126" s="271"/>
      <c r="H126" s="271"/>
      <c r="I126" s="271"/>
      <c r="J126" s="271"/>
      <c r="K126" s="269"/>
      <c r="L126" s="243" t="s">
        <v>37</v>
      </c>
      <c r="M126" s="243" t="s">
        <v>4</v>
      </c>
      <c r="N126" s="270" t="s">
        <v>5</v>
      </c>
      <c r="O126" s="270"/>
      <c r="P126" s="270"/>
      <c r="Q126" s="243" t="s">
        <v>6</v>
      </c>
      <c r="R126" s="243" t="s">
        <v>7</v>
      </c>
      <c r="S126" s="243" t="s">
        <v>8</v>
      </c>
      <c r="T126" s="282" t="s">
        <v>9</v>
      </c>
      <c r="U126" s="6"/>
      <c r="V126" s="8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32" customFormat="1" ht="33.75" customHeight="1">
      <c r="A127" s="267"/>
      <c r="B127" s="267"/>
      <c r="C127" s="270"/>
      <c r="D127" s="270"/>
      <c r="E127" s="274"/>
      <c r="F127" s="268" t="s">
        <v>39</v>
      </c>
      <c r="G127" s="269"/>
      <c r="H127" s="268" t="s">
        <v>33</v>
      </c>
      <c r="I127" s="271"/>
      <c r="J127" s="272" t="s">
        <v>24</v>
      </c>
      <c r="K127" s="243" t="s">
        <v>3</v>
      </c>
      <c r="L127" s="244"/>
      <c r="M127" s="244"/>
      <c r="N127" s="280" t="s">
        <v>11</v>
      </c>
      <c r="O127" s="243" t="s">
        <v>12</v>
      </c>
      <c r="P127" s="243" t="s">
        <v>26</v>
      </c>
      <c r="Q127" s="244"/>
      <c r="R127" s="244"/>
      <c r="S127" s="244"/>
      <c r="T127" s="283"/>
      <c r="U127" s="87"/>
      <c r="V127" s="33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32" customFormat="1" ht="35.25" customHeight="1">
      <c r="A128" s="267"/>
      <c r="B128" s="267"/>
      <c r="C128" s="243"/>
      <c r="D128" s="243"/>
      <c r="E128" s="274"/>
      <c r="F128" s="193" t="s">
        <v>32</v>
      </c>
      <c r="G128" s="192" t="s">
        <v>15</v>
      </c>
      <c r="H128" s="215" t="s">
        <v>32</v>
      </c>
      <c r="I128" s="195" t="s">
        <v>15</v>
      </c>
      <c r="J128" s="273"/>
      <c r="K128" s="244"/>
      <c r="L128" s="245"/>
      <c r="M128" s="244"/>
      <c r="N128" s="281"/>
      <c r="O128" s="244"/>
      <c r="P128" s="244"/>
      <c r="Q128" s="244"/>
      <c r="R128" s="244"/>
      <c r="S128" s="244"/>
      <c r="T128" s="283"/>
      <c r="U128" s="87"/>
      <c r="V128" s="33"/>
      <c r="W128" s="33"/>
      <c r="X128" s="5"/>
      <c r="Y128" s="5"/>
      <c r="Z128" s="5"/>
      <c r="AA128" s="4"/>
      <c r="AB128" s="4"/>
      <c r="AC128" s="4"/>
      <c r="AD128" s="4"/>
      <c r="AE128" s="4"/>
    </row>
    <row r="129" spans="1:31" s="71" customFormat="1" ht="12.75" customHeight="1">
      <c r="A129" s="70">
        <v>1</v>
      </c>
      <c r="B129" s="70">
        <v>2</v>
      </c>
      <c r="C129" s="70">
        <v>3</v>
      </c>
      <c r="D129" s="70">
        <v>4</v>
      </c>
      <c r="E129" s="70">
        <v>5</v>
      </c>
      <c r="F129" s="70">
        <v>7</v>
      </c>
      <c r="G129" s="70">
        <v>8</v>
      </c>
      <c r="H129" s="70">
        <v>9</v>
      </c>
      <c r="I129" s="70">
        <v>10</v>
      </c>
      <c r="J129" s="70">
        <v>13</v>
      </c>
      <c r="K129" s="70">
        <v>14</v>
      </c>
      <c r="L129" s="70">
        <v>16</v>
      </c>
      <c r="M129" s="70">
        <v>20</v>
      </c>
      <c r="N129" s="70">
        <v>24</v>
      </c>
      <c r="O129" s="70">
        <v>25</v>
      </c>
      <c r="P129" s="70">
        <v>26</v>
      </c>
      <c r="Q129" s="70">
        <v>29</v>
      </c>
      <c r="R129" s="70">
        <v>30</v>
      </c>
      <c r="S129" s="70">
        <v>31</v>
      </c>
      <c r="T129" s="70">
        <v>32</v>
      </c>
      <c r="U129" s="87"/>
      <c r="V129" s="72"/>
      <c r="W129" s="72"/>
      <c r="X129" s="73"/>
      <c r="Y129" s="73"/>
      <c r="Z129" s="73"/>
      <c r="AA129" s="74"/>
      <c r="AB129" s="74"/>
      <c r="AC129" s="74"/>
      <c r="AD129" s="74"/>
      <c r="AE129" s="74"/>
    </row>
    <row r="130" spans="1:31" s="43" customFormat="1" ht="23.25" customHeight="1">
      <c r="A130" s="45">
        <v>5</v>
      </c>
      <c r="B130" s="113" t="s">
        <v>71</v>
      </c>
      <c r="C130" s="75" t="s">
        <v>129</v>
      </c>
      <c r="D130" s="95" t="s">
        <v>98</v>
      </c>
      <c r="E130" s="76">
        <v>3237000</v>
      </c>
      <c r="F130" s="81">
        <v>27</v>
      </c>
      <c r="G130" s="143">
        <v>3237000</v>
      </c>
      <c r="H130" s="81">
        <v>0</v>
      </c>
      <c r="I130" s="143">
        <v>0</v>
      </c>
      <c r="J130" s="82">
        <v>27</v>
      </c>
      <c r="K130" s="46">
        <v>3237000</v>
      </c>
      <c r="L130" s="76">
        <v>405000</v>
      </c>
      <c r="M130" s="48">
        <v>3642000</v>
      </c>
      <c r="N130" s="47">
        <v>258960</v>
      </c>
      <c r="O130" s="47">
        <v>48555</v>
      </c>
      <c r="P130" s="47">
        <v>32370</v>
      </c>
      <c r="Q130" s="46">
        <v>3302115</v>
      </c>
      <c r="R130" s="46">
        <v>0</v>
      </c>
      <c r="S130" s="54">
        <v>3302115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6</v>
      </c>
      <c r="B131" s="113" t="s">
        <v>72</v>
      </c>
      <c r="C131" s="75" t="s">
        <v>130</v>
      </c>
      <c r="D131" s="95" t="s">
        <v>98</v>
      </c>
      <c r="E131" s="76">
        <v>2943000</v>
      </c>
      <c r="F131" s="81">
        <v>25</v>
      </c>
      <c r="G131" s="143">
        <v>2725000</v>
      </c>
      <c r="H131" s="81">
        <v>0</v>
      </c>
      <c r="I131" s="143">
        <v>0</v>
      </c>
      <c r="J131" s="82">
        <v>25</v>
      </c>
      <c r="K131" s="46">
        <v>2725000</v>
      </c>
      <c r="L131" s="76">
        <v>375000</v>
      </c>
      <c r="M131" s="48">
        <v>3100000</v>
      </c>
      <c r="N131" s="47">
        <v>235440</v>
      </c>
      <c r="O131" s="47">
        <v>44145</v>
      </c>
      <c r="P131" s="47">
        <v>29430</v>
      </c>
      <c r="Q131" s="46">
        <v>2790985</v>
      </c>
      <c r="R131" s="46">
        <v>0</v>
      </c>
      <c r="S131" s="54">
        <v>2790985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7</v>
      </c>
      <c r="B132" s="113" t="s">
        <v>73</v>
      </c>
      <c r="C132" s="75" t="s">
        <v>131</v>
      </c>
      <c r="D132" s="95" t="s">
        <v>98</v>
      </c>
      <c r="E132" s="76">
        <v>2943000</v>
      </c>
      <c r="F132" s="81">
        <v>26</v>
      </c>
      <c r="G132" s="143">
        <v>2834000</v>
      </c>
      <c r="H132" s="81">
        <v>0</v>
      </c>
      <c r="I132" s="143">
        <v>0</v>
      </c>
      <c r="J132" s="82">
        <v>26</v>
      </c>
      <c r="K132" s="46">
        <v>2834000</v>
      </c>
      <c r="L132" s="76">
        <v>390000</v>
      </c>
      <c r="M132" s="48">
        <v>3224000</v>
      </c>
      <c r="N132" s="47">
        <v>235440</v>
      </c>
      <c r="O132" s="47">
        <v>44145</v>
      </c>
      <c r="P132" s="47">
        <v>29430</v>
      </c>
      <c r="Q132" s="46">
        <v>2914985</v>
      </c>
      <c r="R132" s="46">
        <v>0</v>
      </c>
      <c r="S132" s="54">
        <v>2914985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8</v>
      </c>
      <c r="B133" s="113" t="s">
        <v>74</v>
      </c>
      <c r="C133" s="75" t="s">
        <v>132</v>
      </c>
      <c r="D133" s="95" t="s">
        <v>98</v>
      </c>
      <c r="E133" s="76">
        <v>2943000</v>
      </c>
      <c r="F133" s="81">
        <v>26</v>
      </c>
      <c r="G133" s="143">
        <v>2834000</v>
      </c>
      <c r="H133" s="81">
        <v>0</v>
      </c>
      <c r="I133" s="143">
        <v>0</v>
      </c>
      <c r="J133" s="82">
        <v>26</v>
      </c>
      <c r="K133" s="46">
        <v>2834000</v>
      </c>
      <c r="L133" s="76">
        <v>390000</v>
      </c>
      <c r="M133" s="48">
        <v>3224000</v>
      </c>
      <c r="N133" s="47">
        <v>235440</v>
      </c>
      <c r="O133" s="47">
        <v>44145</v>
      </c>
      <c r="P133" s="47">
        <v>29430</v>
      </c>
      <c r="Q133" s="46">
        <v>2914985</v>
      </c>
      <c r="R133" s="46">
        <v>0</v>
      </c>
      <c r="S133" s="54">
        <v>2914985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9</v>
      </c>
      <c r="B134" s="113" t="s">
        <v>75</v>
      </c>
      <c r="C134" s="75" t="s">
        <v>133</v>
      </c>
      <c r="D134" s="95" t="s">
        <v>98</v>
      </c>
      <c r="E134" s="76">
        <v>2943000</v>
      </c>
      <c r="F134" s="81">
        <v>27</v>
      </c>
      <c r="G134" s="143">
        <v>2943000</v>
      </c>
      <c r="H134" s="81">
        <v>0</v>
      </c>
      <c r="I134" s="143">
        <v>0</v>
      </c>
      <c r="J134" s="82">
        <v>27</v>
      </c>
      <c r="K134" s="46">
        <v>2943000</v>
      </c>
      <c r="L134" s="76">
        <v>405000</v>
      </c>
      <c r="M134" s="48">
        <v>3348000</v>
      </c>
      <c r="N134" s="47">
        <v>235440</v>
      </c>
      <c r="O134" s="47">
        <v>44145</v>
      </c>
      <c r="P134" s="47">
        <v>29430</v>
      </c>
      <c r="Q134" s="46">
        <v>3038985</v>
      </c>
      <c r="R134" s="46">
        <v>0</v>
      </c>
      <c r="S134" s="54">
        <v>3038985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10</v>
      </c>
      <c r="B135" s="113" t="s">
        <v>76</v>
      </c>
      <c r="C135" s="75" t="s">
        <v>134</v>
      </c>
      <c r="D135" s="95" t="s">
        <v>98</v>
      </c>
      <c r="E135" s="76">
        <v>2943000</v>
      </c>
      <c r="F135" s="81">
        <v>25</v>
      </c>
      <c r="G135" s="143">
        <v>2725000</v>
      </c>
      <c r="H135" s="81">
        <v>0</v>
      </c>
      <c r="I135" s="143">
        <v>0</v>
      </c>
      <c r="J135" s="82">
        <v>25</v>
      </c>
      <c r="K135" s="46">
        <v>2725000</v>
      </c>
      <c r="L135" s="76">
        <v>375000</v>
      </c>
      <c r="M135" s="48">
        <v>3100000</v>
      </c>
      <c r="N135" s="47">
        <v>235440</v>
      </c>
      <c r="O135" s="47">
        <v>44145</v>
      </c>
      <c r="P135" s="47">
        <v>29430</v>
      </c>
      <c r="Q135" s="46">
        <v>2790985</v>
      </c>
      <c r="R135" s="46">
        <v>0</v>
      </c>
      <c r="S135" s="54">
        <v>2790985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11</v>
      </c>
      <c r="B136" s="113" t="s">
        <v>77</v>
      </c>
      <c r="C136" s="75" t="s">
        <v>135</v>
      </c>
      <c r="D136" s="95" t="s">
        <v>98</v>
      </c>
      <c r="E136" s="76">
        <v>2943000</v>
      </c>
      <c r="F136" s="81">
        <v>27</v>
      </c>
      <c r="G136" s="143">
        <v>2943000</v>
      </c>
      <c r="H136" s="81">
        <v>0</v>
      </c>
      <c r="I136" s="143">
        <v>0</v>
      </c>
      <c r="J136" s="82">
        <v>27</v>
      </c>
      <c r="K136" s="46">
        <v>2943000</v>
      </c>
      <c r="L136" s="76">
        <v>405000</v>
      </c>
      <c r="M136" s="48">
        <v>3348000</v>
      </c>
      <c r="N136" s="47">
        <v>235440</v>
      </c>
      <c r="O136" s="47">
        <v>44145</v>
      </c>
      <c r="P136" s="47">
        <v>29430</v>
      </c>
      <c r="Q136" s="46">
        <v>3038985</v>
      </c>
      <c r="R136" s="46">
        <v>0</v>
      </c>
      <c r="S136" s="54">
        <v>3038985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12</v>
      </c>
      <c r="B137" s="113" t="s">
        <v>78</v>
      </c>
      <c r="C137" s="75" t="s">
        <v>136</v>
      </c>
      <c r="D137" s="95" t="s">
        <v>98</v>
      </c>
      <c r="E137" s="76">
        <v>2943000</v>
      </c>
      <c r="F137" s="81">
        <v>27</v>
      </c>
      <c r="G137" s="143">
        <v>2943000</v>
      </c>
      <c r="H137" s="81">
        <v>0</v>
      </c>
      <c r="I137" s="143">
        <v>0</v>
      </c>
      <c r="J137" s="82">
        <v>27</v>
      </c>
      <c r="K137" s="46">
        <v>2943000</v>
      </c>
      <c r="L137" s="76">
        <v>405000</v>
      </c>
      <c r="M137" s="48">
        <v>3348000</v>
      </c>
      <c r="N137" s="47">
        <v>235440</v>
      </c>
      <c r="O137" s="47">
        <v>44145</v>
      </c>
      <c r="P137" s="47">
        <v>29430</v>
      </c>
      <c r="Q137" s="46">
        <v>3038985</v>
      </c>
      <c r="R137" s="46">
        <v>0</v>
      </c>
      <c r="S137" s="54">
        <v>3038985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13</v>
      </c>
      <c r="B138" s="113" t="s">
        <v>79</v>
      </c>
      <c r="C138" s="75" t="s">
        <v>137</v>
      </c>
      <c r="D138" s="95" t="s">
        <v>98</v>
      </c>
      <c r="E138" s="76">
        <v>2943000</v>
      </c>
      <c r="F138" s="81">
        <v>27</v>
      </c>
      <c r="G138" s="143">
        <v>2943000</v>
      </c>
      <c r="H138" s="81">
        <v>0</v>
      </c>
      <c r="I138" s="143">
        <v>0</v>
      </c>
      <c r="J138" s="82">
        <v>27</v>
      </c>
      <c r="K138" s="46">
        <v>2943000</v>
      </c>
      <c r="L138" s="76">
        <v>405000</v>
      </c>
      <c r="M138" s="48">
        <v>3348000</v>
      </c>
      <c r="N138" s="47">
        <v>235440</v>
      </c>
      <c r="O138" s="47">
        <v>44145</v>
      </c>
      <c r="P138" s="47">
        <v>29430</v>
      </c>
      <c r="Q138" s="46">
        <v>3038985</v>
      </c>
      <c r="R138" s="46">
        <v>0</v>
      </c>
      <c r="S138" s="54">
        <v>3038985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14</v>
      </c>
      <c r="B139" s="113" t="s">
        <v>80</v>
      </c>
      <c r="C139" s="75" t="s">
        <v>138</v>
      </c>
      <c r="D139" s="95" t="s">
        <v>98</v>
      </c>
      <c r="E139" s="76">
        <v>2943000</v>
      </c>
      <c r="F139" s="81">
        <v>26</v>
      </c>
      <c r="G139" s="143">
        <v>2834000</v>
      </c>
      <c r="H139" s="81">
        <v>0</v>
      </c>
      <c r="I139" s="143">
        <v>0</v>
      </c>
      <c r="J139" s="82">
        <v>26</v>
      </c>
      <c r="K139" s="46">
        <v>2834000</v>
      </c>
      <c r="L139" s="76">
        <v>390000</v>
      </c>
      <c r="M139" s="48">
        <v>3224000</v>
      </c>
      <c r="N139" s="47">
        <v>235440</v>
      </c>
      <c r="O139" s="47">
        <v>44145</v>
      </c>
      <c r="P139" s="47">
        <v>29430</v>
      </c>
      <c r="Q139" s="46">
        <v>2914985</v>
      </c>
      <c r="R139" s="46">
        <v>0</v>
      </c>
      <c r="S139" s="54">
        <v>2914985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15</v>
      </c>
      <c r="B140" s="113" t="s">
        <v>81</v>
      </c>
      <c r="C140" s="75" t="s">
        <v>139</v>
      </c>
      <c r="D140" s="95" t="s">
        <v>98</v>
      </c>
      <c r="E140" s="76">
        <v>2943000</v>
      </c>
      <c r="F140" s="81">
        <v>25</v>
      </c>
      <c r="G140" s="143">
        <v>2725000</v>
      </c>
      <c r="H140" s="81">
        <v>0</v>
      </c>
      <c r="I140" s="143">
        <v>0</v>
      </c>
      <c r="J140" s="82">
        <v>25</v>
      </c>
      <c r="K140" s="46">
        <v>2725000</v>
      </c>
      <c r="L140" s="76">
        <v>375000</v>
      </c>
      <c r="M140" s="48">
        <v>3100000</v>
      </c>
      <c r="N140" s="47">
        <v>235440</v>
      </c>
      <c r="O140" s="47">
        <v>44145</v>
      </c>
      <c r="P140" s="47">
        <v>29430</v>
      </c>
      <c r="Q140" s="46">
        <v>2790985</v>
      </c>
      <c r="R140" s="46">
        <v>0</v>
      </c>
      <c r="S140" s="54">
        <v>2790985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16</v>
      </c>
      <c r="B141" s="113" t="s">
        <v>83</v>
      </c>
      <c r="C141" s="75" t="s">
        <v>141</v>
      </c>
      <c r="D141" s="95" t="s">
        <v>98</v>
      </c>
      <c r="E141" s="76">
        <v>2943000</v>
      </c>
      <c r="F141" s="81">
        <v>27</v>
      </c>
      <c r="G141" s="143">
        <v>2943000</v>
      </c>
      <c r="H141" s="81">
        <v>0</v>
      </c>
      <c r="I141" s="143">
        <v>0</v>
      </c>
      <c r="J141" s="82">
        <v>27</v>
      </c>
      <c r="K141" s="46">
        <v>2943000</v>
      </c>
      <c r="L141" s="76">
        <v>405000</v>
      </c>
      <c r="M141" s="48">
        <v>3348000</v>
      </c>
      <c r="N141" s="47">
        <v>235440</v>
      </c>
      <c r="O141" s="47">
        <v>44145</v>
      </c>
      <c r="P141" s="47">
        <v>29430</v>
      </c>
      <c r="Q141" s="46">
        <v>3038985</v>
      </c>
      <c r="R141" s="46">
        <v>0</v>
      </c>
      <c r="S141" s="54">
        <v>3038985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17</v>
      </c>
      <c r="B142" s="113" t="s">
        <v>84</v>
      </c>
      <c r="C142" s="75" t="s">
        <v>142</v>
      </c>
      <c r="D142" s="95" t="s">
        <v>98</v>
      </c>
      <c r="E142" s="76">
        <v>2943000</v>
      </c>
      <c r="F142" s="81">
        <v>25</v>
      </c>
      <c r="G142" s="143">
        <v>2725000</v>
      </c>
      <c r="H142" s="81">
        <v>0</v>
      </c>
      <c r="I142" s="143">
        <v>0</v>
      </c>
      <c r="J142" s="82">
        <v>25</v>
      </c>
      <c r="K142" s="46">
        <v>2725000</v>
      </c>
      <c r="L142" s="76">
        <v>375000</v>
      </c>
      <c r="M142" s="48">
        <v>3100000</v>
      </c>
      <c r="N142" s="47">
        <v>235440</v>
      </c>
      <c r="O142" s="47">
        <v>44145</v>
      </c>
      <c r="P142" s="47">
        <v>29430</v>
      </c>
      <c r="Q142" s="46">
        <v>2790985</v>
      </c>
      <c r="R142" s="46">
        <v>0</v>
      </c>
      <c r="S142" s="54">
        <v>2790985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18</v>
      </c>
      <c r="B143" s="113" t="s">
        <v>85</v>
      </c>
      <c r="C143" s="75" t="s">
        <v>143</v>
      </c>
      <c r="D143" s="95" t="s">
        <v>98</v>
      </c>
      <c r="E143" s="76">
        <v>2943000</v>
      </c>
      <c r="F143" s="81">
        <v>27</v>
      </c>
      <c r="G143" s="143">
        <v>2943000</v>
      </c>
      <c r="H143" s="81">
        <v>0</v>
      </c>
      <c r="I143" s="143">
        <v>0</v>
      </c>
      <c r="J143" s="82">
        <v>27</v>
      </c>
      <c r="K143" s="46">
        <v>2943000</v>
      </c>
      <c r="L143" s="76">
        <v>405000</v>
      </c>
      <c r="M143" s="48">
        <v>3348000</v>
      </c>
      <c r="N143" s="47">
        <v>235440</v>
      </c>
      <c r="O143" s="47">
        <v>44145</v>
      </c>
      <c r="P143" s="47">
        <v>29430</v>
      </c>
      <c r="Q143" s="46">
        <v>3038985</v>
      </c>
      <c r="R143" s="46">
        <v>0</v>
      </c>
      <c r="S143" s="54">
        <v>3038985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19</v>
      </c>
      <c r="B144" s="113" t="s">
        <v>86</v>
      </c>
      <c r="C144" s="75" t="s">
        <v>144</v>
      </c>
      <c r="D144" s="95" t="s">
        <v>98</v>
      </c>
      <c r="E144" s="76">
        <v>2943000</v>
      </c>
      <c r="F144" s="81">
        <v>27</v>
      </c>
      <c r="G144" s="143">
        <v>2943000</v>
      </c>
      <c r="H144" s="81">
        <v>0</v>
      </c>
      <c r="I144" s="143">
        <v>0</v>
      </c>
      <c r="J144" s="82">
        <v>27</v>
      </c>
      <c r="K144" s="46">
        <v>2943000</v>
      </c>
      <c r="L144" s="76">
        <v>405000</v>
      </c>
      <c r="M144" s="48">
        <v>3348000</v>
      </c>
      <c r="N144" s="47">
        <v>235440</v>
      </c>
      <c r="O144" s="47">
        <v>44145</v>
      </c>
      <c r="P144" s="47">
        <v>29430</v>
      </c>
      <c r="Q144" s="46">
        <v>3038985</v>
      </c>
      <c r="R144" s="46">
        <v>0</v>
      </c>
      <c r="S144" s="54">
        <v>3038985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20</v>
      </c>
      <c r="B145" s="113" t="s">
        <v>87</v>
      </c>
      <c r="C145" s="75" t="s">
        <v>145</v>
      </c>
      <c r="D145" s="95" t="s">
        <v>98</v>
      </c>
      <c r="E145" s="76">
        <v>2943000</v>
      </c>
      <c r="F145" s="81">
        <v>27</v>
      </c>
      <c r="G145" s="143">
        <v>2943000</v>
      </c>
      <c r="H145" s="81">
        <v>0</v>
      </c>
      <c r="I145" s="143">
        <v>0</v>
      </c>
      <c r="J145" s="82">
        <v>27</v>
      </c>
      <c r="K145" s="46">
        <v>2943000</v>
      </c>
      <c r="L145" s="76">
        <v>405000</v>
      </c>
      <c r="M145" s="48">
        <v>3348000</v>
      </c>
      <c r="N145" s="47">
        <v>235440</v>
      </c>
      <c r="O145" s="47">
        <v>44145</v>
      </c>
      <c r="P145" s="47">
        <v>29430</v>
      </c>
      <c r="Q145" s="46">
        <v>3038985</v>
      </c>
      <c r="R145" s="46">
        <v>0</v>
      </c>
      <c r="S145" s="54">
        <v>3038985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21</v>
      </c>
      <c r="B146" s="113" t="s">
        <v>88</v>
      </c>
      <c r="C146" s="75" t="s">
        <v>146</v>
      </c>
      <c r="D146" s="95" t="s">
        <v>98</v>
      </c>
      <c r="E146" s="76">
        <v>2943000</v>
      </c>
      <c r="F146" s="81">
        <v>27</v>
      </c>
      <c r="G146" s="143">
        <v>2943000</v>
      </c>
      <c r="H146" s="81">
        <v>0</v>
      </c>
      <c r="I146" s="143">
        <v>0</v>
      </c>
      <c r="J146" s="82">
        <v>27</v>
      </c>
      <c r="K146" s="46">
        <v>2943000</v>
      </c>
      <c r="L146" s="76">
        <v>405000</v>
      </c>
      <c r="M146" s="48">
        <v>3348000</v>
      </c>
      <c r="N146" s="47">
        <v>235440</v>
      </c>
      <c r="O146" s="47">
        <v>44145</v>
      </c>
      <c r="P146" s="47">
        <v>29430</v>
      </c>
      <c r="Q146" s="46">
        <v>3038985</v>
      </c>
      <c r="R146" s="46">
        <v>0</v>
      </c>
      <c r="S146" s="54">
        <v>3038985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22</v>
      </c>
      <c r="B147" s="113" t="s">
        <v>89</v>
      </c>
      <c r="C147" s="75" t="s">
        <v>151</v>
      </c>
      <c r="D147" s="95" t="s">
        <v>98</v>
      </c>
      <c r="E147" s="76">
        <v>2943000</v>
      </c>
      <c r="F147" s="81">
        <v>27</v>
      </c>
      <c r="G147" s="143">
        <v>2943000</v>
      </c>
      <c r="H147" s="81">
        <v>0</v>
      </c>
      <c r="I147" s="143">
        <v>0</v>
      </c>
      <c r="J147" s="82">
        <v>27</v>
      </c>
      <c r="K147" s="46">
        <v>2943000</v>
      </c>
      <c r="L147" s="76">
        <v>405000</v>
      </c>
      <c r="M147" s="48">
        <v>3348000</v>
      </c>
      <c r="N147" s="47">
        <v>235440</v>
      </c>
      <c r="O147" s="47">
        <v>44145</v>
      </c>
      <c r="P147" s="47">
        <v>29430</v>
      </c>
      <c r="Q147" s="46">
        <v>3038985</v>
      </c>
      <c r="R147" s="46">
        <v>0</v>
      </c>
      <c r="S147" s="54">
        <v>3038985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23</v>
      </c>
      <c r="B148" s="113" t="s">
        <v>90</v>
      </c>
      <c r="C148" s="75" t="s">
        <v>153</v>
      </c>
      <c r="D148" s="95" t="s">
        <v>98</v>
      </c>
      <c r="E148" s="76">
        <v>2943000</v>
      </c>
      <c r="F148" s="81">
        <v>25</v>
      </c>
      <c r="G148" s="143">
        <v>2725000</v>
      </c>
      <c r="H148" s="81">
        <v>0</v>
      </c>
      <c r="I148" s="143">
        <v>0</v>
      </c>
      <c r="J148" s="82">
        <v>25</v>
      </c>
      <c r="K148" s="46">
        <v>2725000</v>
      </c>
      <c r="L148" s="76">
        <v>375000</v>
      </c>
      <c r="M148" s="48">
        <v>3100000</v>
      </c>
      <c r="N148" s="47">
        <v>235440</v>
      </c>
      <c r="O148" s="47">
        <v>44145</v>
      </c>
      <c r="P148" s="47">
        <v>29430</v>
      </c>
      <c r="Q148" s="46">
        <v>2790985</v>
      </c>
      <c r="R148" s="46">
        <v>0</v>
      </c>
      <c r="S148" s="54">
        <v>2790985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24</v>
      </c>
      <c r="B149" s="113" t="s">
        <v>95</v>
      </c>
      <c r="C149" s="75" t="s">
        <v>158</v>
      </c>
      <c r="D149" s="95" t="s">
        <v>98</v>
      </c>
      <c r="E149" s="76">
        <v>2943000</v>
      </c>
      <c r="F149" s="81">
        <v>27</v>
      </c>
      <c r="G149" s="143">
        <v>2943000</v>
      </c>
      <c r="H149" s="81">
        <v>0</v>
      </c>
      <c r="I149" s="143">
        <v>0</v>
      </c>
      <c r="J149" s="82">
        <v>27</v>
      </c>
      <c r="K149" s="46">
        <v>2943000</v>
      </c>
      <c r="L149" s="76">
        <v>405000</v>
      </c>
      <c r="M149" s="48">
        <v>3348000</v>
      </c>
      <c r="N149" s="47">
        <v>235440</v>
      </c>
      <c r="O149" s="47">
        <v>44145</v>
      </c>
      <c r="P149" s="47">
        <v>29430</v>
      </c>
      <c r="Q149" s="46">
        <v>3038985</v>
      </c>
      <c r="R149" s="46">
        <v>0</v>
      </c>
      <c r="S149" s="54">
        <v>3038985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25</v>
      </c>
      <c r="B150" s="113" t="s">
        <v>97</v>
      </c>
      <c r="C150" s="75" t="s">
        <v>169</v>
      </c>
      <c r="D150" s="95" t="s">
        <v>98</v>
      </c>
      <c r="E150" s="76">
        <v>2943000</v>
      </c>
      <c r="F150" s="81">
        <v>25</v>
      </c>
      <c r="G150" s="143">
        <v>2725000</v>
      </c>
      <c r="H150" s="81">
        <v>0</v>
      </c>
      <c r="I150" s="143">
        <v>0</v>
      </c>
      <c r="J150" s="82">
        <v>25</v>
      </c>
      <c r="K150" s="46">
        <v>2725000</v>
      </c>
      <c r="L150" s="76">
        <v>375000</v>
      </c>
      <c r="M150" s="48">
        <v>3100000</v>
      </c>
      <c r="N150" s="47">
        <v>235440</v>
      </c>
      <c r="O150" s="47">
        <v>44145</v>
      </c>
      <c r="P150" s="47">
        <v>29430</v>
      </c>
      <c r="Q150" s="46">
        <v>2790985</v>
      </c>
      <c r="R150" s="46">
        <v>0</v>
      </c>
      <c r="S150" s="54">
        <v>2790985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26</v>
      </c>
      <c r="B151" s="113" t="s">
        <v>100</v>
      </c>
      <c r="C151" s="75" t="s">
        <v>111</v>
      </c>
      <c r="D151" s="95" t="s">
        <v>98</v>
      </c>
      <c r="E151" s="76">
        <v>3237000</v>
      </c>
      <c r="F151" s="81">
        <v>26</v>
      </c>
      <c r="G151" s="143">
        <v>3117111</v>
      </c>
      <c r="H151" s="81">
        <v>0</v>
      </c>
      <c r="I151" s="143">
        <v>0</v>
      </c>
      <c r="J151" s="82">
        <v>26</v>
      </c>
      <c r="K151" s="46">
        <v>3117111</v>
      </c>
      <c r="L151" s="76">
        <v>390000</v>
      </c>
      <c r="M151" s="48">
        <v>3507111</v>
      </c>
      <c r="N151" s="47">
        <v>258960</v>
      </c>
      <c r="O151" s="47">
        <v>48555</v>
      </c>
      <c r="P151" s="47">
        <v>32370</v>
      </c>
      <c r="Q151" s="46">
        <v>3167226</v>
      </c>
      <c r="R151" s="46">
        <v>0</v>
      </c>
      <c r="S151" s="54">
        <v>3167226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27</v>
      </c>
      <c r="B152" s="113" t="s">
        <v>101</v>
      </c>
      <c r="C152" s="75" t="s">
        <v>112</v>
      </c>
      <c r="D152" s="95" t="s">
        <v>98</v>
      </c>
      <c r="E152" s="76">
        <v>2943000</v>
      </c>
      <c r="F152" s="81">
        <v>25</v>
      </c>
      <c r="G152" s="143">
        <v>2725000</v>
      </c>
      <c r="H152" s="81">
        <v>0</v>
      </c>
      <c r="I152" s="143">
        <v>0</v>
      </c>
      <c r="J152" s="82">
        <v>25</v>
      </c>
      <c r="K152" s="46">
        <v>2725000</v>
      </c>
      <c r="L152" s="76">
        <v>375000</v>
      </c>
      <c r="M152" s="48">
        <v>3100000</v>
      </c>
      <c r="N152" s="47">
        <v>235440</v>
      </c>
      <c r="O152" s="47">
        <v>44145</v>
      </c>
      <c r="P152" s="47">
        <v>29430</v>
      </c>
      <c r="Q152" s="46">
        <v>2790985</v>
      </c>
      <c r="R152" s="46">
        <v>0</v>
      </c>
      <c r="S152" s="54">
        <v>2790985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28</v>
      </c>
      <c r="B153" s="113" t="s">
        <v>102</v>
      </c>
      <c r="C153" s="75" t="s">
        <v>113</v>
      </c>
      <c r="D153" s="95" t="s">
        <v>98</v>
      </c>
      <c r="E153" s="76">
        <v>2943000</v>
      </c>
      <c r="F153" s="81">
        <v>25</v>
      </c>
      <c r="G153" s="143">
        <v>2725000</v>
      </c>
      <c r="H153" s="81">
        <v>0</v>
      </c>
      <c r="I153" s="143">
        <v>0</v>
      </c>
      <c r="J153" s="82">
        <v>25</v>
      </c>
      <c r="K153" s="46">
        <v>2725000</v>
      </c>
      <c r="L153" s="76">
        <v>375000</v>
      </c>
      <c r="M153" s="48">
        <v>3100000</v>
      </c>
      <c r="N153" s="47">
        <v>235440</v>
      </c>
      <c r="O153" s="47">
        <v>44145</v>
      </c>
      <c r="P153" s="47">
        <v>29430</v>
      </c>
      <c r="Q153" s="46">
        <v>2790985</v>
      </c>
      <c r="R153" s="46">
        <v>0</v>
      </c>
      <c r="S153" s="54">
        <v>2790985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29</v>
      </c>
      <c r="B154" s="113" t="s">
        <v>103</v>
      </c>
      <c r="C154" s="75" t="s">
        <v>168</v>
      </c>
      <c r="D154" s="95" t="s">
        <v>98</v>
      </c>
      <c r="E154" s="76">
        <v>2943000</v>
      </c>
      <c r="F154" s="81">
        <v>27</v>
      </c>
      <c r="G154" s="143">
        <v>2943000</v>
      </c>
      <c r="H154" s="81">
        <v>0</v>
      </c>
      <c r="I154" s="143">
        <v>0</v>
      </c>
      <c r="J154" s="82">
        <v>27</v>
      </c>
      <c r="K154" s="46">
        <v>2943000</v>
      </c>
      <c r="L154" s="76">
        <v>405000</v>
      </c>
      <c r="M154" s="48">
        <v>3348000</v>
      </c>
      <c r="N154" s="47">
        <v>235440</v>
      </c>
      <c r="O154" s="47">
        <v>44145</v>
      </c>
      <c r="P154" s="47">
        <v>29430</v>
      </c>
      <c r="Q154" s="46">
        <v>3038985</v>
      </c>
      <c r="R154" s="46">
        <v>0</v>
      </c>
      <c r="S154" s="54">
        <v>3038985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30</v>
      </c>
      <c r="B155" s="113" t="s">
        <v>105</v>
      </c>
      <c r="C155" s="75" t="s">
        <v>115</v>
      </c>
      <c r="D155" s="95" t="s">
        <v>98</v>
      </c>
      <c r="E155" s="76">
        <v>2943000</v>
      </c>
      <c r="F155" s="81">
        <v>24</v>
      </c>
      <c r="G155" s="143">
        <v>2616000</v>
      </c>
      <c r="H155" s="81">
        <v>0</v>
      </c>
      <c r="I155" s="143">
        <v>0</v>
      </c>
      <c r="J155" s="82">
        <v>24</v>
      </c>
      <c r="K155" s="46">
        <v>2616000</v>
      </c>
      <c r="L155" s="76">
        <v>360000</v>
      </c>
      <c r="M155" s="48">
        <v>2976000</v>
      </c>
      <c r="N155" s="47">
        <v>235440</v>
      </c>
      <c r="O155" s="47">
        <v>44145</v>
      </c>
      <c r="P155" s="47">
        <v>29430</v>
      </c>
      <c r="Q155" s="46">
        <v>2666985</v>
      </c>
      <c r="R155" s="46">
        <v>0</v>
      </c>
      <c r="S155" s="54">
        <v>2666985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31</v>
      </c>
      <c r="B156" s="113" t="s">
        <v>106</v>
      </c>
      <c r="C156" s="75" t="s">
        <v>152</v>
      </c>
      <c r="D156" s="95" t="s">
        <v>98</v>
      </c>
      <c r="E156" s="76">
        <v>2943000</v>
      </c>
      <c r="F156" s="81">
        <v>27</v>
      </c>
      <c r="G156" s="143">
        <v>2943000</v>
      </c>
      <c r="H156" s="81">
        <v>0</v>
      </c>
      <c r="I156" s="143">
        <v>0</v>
      </c>
      <c r="J156" s="82">
        <v>27</v>
      </c>
      <c r="K156" s="46">
        <v>2943000</v>
      </c>
      <c r="L156" s="76">
        <v>405000</v>
      </c>
      <c r="M156" s="48">
        <v>3348000</v>
      </c>
      <c r="N156" s="47">
        <v>235440</v>
      </c>
      <c r="O156" s="47">
        <v>44145</v>
      </c>
      <c r="P156" s="47">
        <v>29430</v>
      </c>
      <c r="Q156" s="46">
        <v>3038985</v>
      </c>
      <c r="R156" s="46">
        <v>0</v>
      </c>
      <c r="S156" s="54">
        <v>3038985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32</v>
      </c>
      <c r="B157" s="113" t="s">
        <v>107</v>
      </c>
      <c r="C157" s="75" t="s">
        <v>159</v>
      </c>
      <c r="D157" s="95" t="s">
        <v>98</v>
      </c>
      <c r="E157" s="76">
        <v>2943000</v>
      </c>
      <c r="F157" s="81">
        <v>27</v>
      </c>
      <c r="G157" s="143">
        <v>2943000</v>
      </c>
      <c r="H157" s="81">
        <v>0</v>
      </c>
      <c r="I157" s="143">
        <v>0</v>
      </c>
      <c r="J157" s="82">
        <v>27</v>
      </c>
      <c r="K157" s="46">
        <v>2943000</v>
      </c>
      <c r="L157" s="76">
        <v>405000</v>
      </c>
      <c r="M157" s="48">
        <v>3348000</v>
      </c>
      <c r="N157" s="47">
        <v>235440</v>
      </c>
      <c r="O157" s="47">
        <v>44145</v>
      </c>
      <c r="P157" s="47">
        <v>29430</v>
      </c>
      <c r="Q157" s="46">
        <v>3038985</v>
      </c>
      <c r="R157" s="46">
        <v>0</v>
      </c>
      <c r="S157" s="54">
        <v>3038985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33</v>
      </c>
      <c r="B158" s="113" t="s">
        <v>108</v>
      </c>
      <c r="C158" s="75" t="s">
        <v>160</v>
      </c>
      <c r="D158" s="95" t="s">
        <v>98</v>
      </c>
      <c r="E158" s="76">
        <v>2943000</v>
      </c>
      <c r="F158" s="81">
        <v>24</v>
      </c>
      <c r="G158" s="143">
        <v>2616000</v>
      </c>
      <c r="H158" s="81">
        <v>0</v>
      </c>
      <c r="I158" s="143">
        <v>0</v>
      </c>
      <c r="J158" s="82">
        <v>24</v>
      </c>
      <c r="K158" s="46">
        <v>2616000</v>
      </c>
      <c r="L158" s="76">
        <v>360000</v>
      </c>
      <c r="M158" s="48">
        <v>2976000</v>
      </c>
      <c r="N158" s="47">
        <v>235440</v>
      </c>
      <c r="O158" s="47">
        <v>44145</v>
      </c>
      <c r="P158" s="47">
        <v>29430</v>
      </c>
      <c r="Q158" s="46">
        <v>2666985</v>
      </c>
      <c r="R158" s="46">
        <v>0</v>
      </c>
      <c r="S158" s="54">
        <v>2666985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34</v>
      </c>
      <c r="B159" s="113" t="s">
        <v>109</v>
      </c>
      <c r="C159" s="75" t="s">
        <v>161</v>
      </c>
      <c r="D159" s="95" t="s">
        <v>98</v>
      </c>
      <c r="E159" s="76">
        <v>2943000</v>
      </c>
      <c r="F159" s="81">
        <v>27</v>
      </c>
      <c r="G159" s="143">
        <v>2943000</v>
      </c>
      <c r="H159" s="81">
        <v>0</v>
      </c>
      <c r="I159" s="143">
        <v>0</v>
      </c>
      <c r="J159" s="82">
        <v>27</v>
      </c>
      <c r="K159" s="46">
        <v>2943000</v>
      </c>
      <c r="L159" s="76">
        <v>405000</v>
      </c>
      <c r="M159" s="48">
        <v>3348000</v>
      </c>
      <c r="N159" s="47">
        <v>235440</v>
      </c>
      <c r="O159" s="47">
        <v>44145</v>
      </c>
      <c r="P159" s="47">
        <v>29430</v>
      </c>
      <c r="Q159" s="46">
        <v>3038985</v>
      </c>
      <c r="R159" s="46">
        <v>0</v>
      </c>
      <c r="S159" s="54">
        <v>3038985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3.25" customHeight="1">
      <c r="A160" s="45">
        <v>35</v>
      </c>
      <c r="B160" s="113" t="s">
        <v>110</v>
      </c>
      <c r="C160" s="75" t="s">
        <v>162</v>
      </c>
      <c r="D160" s="95" t="s">
        <v>98</v>
      </c>
      <c r="E160" s="76">
        <v>2943000</v>
      </c>
      <c r="F160" s="81">
        <v>25</v>
      </c>
      <c r="G160" s="143">
        <v>2725000</v>
      </c>
      <c r="H160" s="81">
        <v>0</v>
      </c>
      <c r="I160" s="143">
        <v>0</v>
      </c>
      <c r="J160" s="82">
        <v>25</v>
      </c>
      <c r="K160" s="46">
        <v>2725000</v>
      </c>
      <c r="L160" s="76">
        <v>375000</v>
      </c>
      <c r="M160" s="48">
        <v>3100000</v>
      </c>
      <c r="N160" s="47">
        <v>235440</v>
      </c>
      <c r="O160" s="47">
        <v>44145</v>
      </c>
      <c r="P160" s="47">
        <v>29430</v>
      </c>
      <c r="Q160" s="46">
        <v>2790985</v>
      </c>
      <c r="R160" s="46">
        <v>0</v>
      </c>
      <c r="S160" s="54">
        <v>2790985</v>
      </c>
      <c r="T160" s="46"/>
      <c r="U160" s="87"/>
      <c r="V160" s="44"/>
      <c r="W160" s="33"/>
      <c r="X160" s="5"/>
      <c r="Y160" s="5"/>
      <c r="Z160" s="5"/>
      <c r="AA160" s="4"/>
      <c r="AB160" s="4"/>
      <c r="AC160" s="4"/>
      <c r="AD160" s="4"/>
      <c r="AE160" s="4"/>
    </row>
    <row r="161" spans="1:26" s="43" customFormat="1" ht="21" customHeight="1">
      <c r="A161" s="49"/>
      <c r="B161" s="198"/>
      <c r="C161" s="50"/>
      <c r="D161" s="3"/>
      <c r="E161" s="51"/>
      <c r="F161" s="51"/>
      <c r="G161" s="51"/>
      <c r="H161" s="51"/>
      <c r="I161" s="51"/>
      <c r="J161" s="52"/>
      <c r="K161" s="51"/>
      <c r="L161" s="76"/>
      <c r="M161" s="53"/>
      <c r="N161" s="51"/>
      <c r="O161" s="51"/>
      <c r="P161" s="51"/>
      <c r="Q161" s="46">
        <v>0</v>
      </c>
      <c r="R161" s="46"/>
      <c r="S161" s="54">
        <v>0</v>
      </c>
      <c r="T161" s="46"/>
      <c r="U161" s="87"/>
      <c r="V161" s="44"/>
      <c r="W161" s="44"/>
      <c r="X161" s="44"/>
      <c r="Y161" s="44"/>
      <c r="Z161" s="44"/>
    </row>
    <row r="162" spans="1:26" s="39" customFormat="1" ht="21" customHeight="1">
      <c r="A162" s="285" t="s">
        <v>22</v>
      </c>
      <c r="B162" s="286"/>
      <c r="C162" s="286"/>
      <c r="D162" s="286"/>
      <c r="E162" s="31">
        <v>91821000</v>
      </c>
      <c r="F162" s="31"/>
      <c r="G162" s="31">
        <v>88758111</v>
      </c>
      <c r="H162" s="31"/>
      <c r="I162" s="31">
        <v>0</v>
      </c>
      <c r="J162" s="31"/>
      <c r="K162" s="31">
        <v>88758111</v>
      </c>
      <c r="L162" s="31">
        <v>12135000</v>
      </c>
      <c r="M162" s="31">
        <v>100893111</v>
      </c>
      <c r="N162" s="31">
        <v>7345680</v>
      </c>
      <c r="O162" s="31">
        <v>1377315</v>
      </c>
      <c r="P162" s="31">
        <v>918210</v>
      </c>
      <c r="Q162" s="31">
        <v>91251906</v>
      </c>
      <c r="R162" s="31">
        <v>0</v>
      </c>
      <c r="S162" s="31">
        <v>91251906</v>
      </c>
      <c r="T162" s="31"/>
      <c r="U162" s="87"/>
      <c r="V162" s="40"/>
      <c r="W162" s="40"/>
      <c r="X162" s="40"/>
      <c r="Y162" s="40"/>
      <c r="Z162" s="40"/>
    </row>
    <row r="163" spans="1:26" ht="11.25" customHeight="1">
      <c r="A163" s="10"/>
      <c r="B163" s="37"/>
      <c r="C163" s="11"/>
      <c r="D163" s="96"/>
      <c r="E163" s="83"/>
      <c r="F163" s="11"/>
      <c r="G163" s="11"/>
      <c r="H163" s="11"/>
      <c r="I163" s="11"/>
      <c r="K163" s="11"/>
      <c r="L163" s="11"/>
      <c r="M163" s="85"/>
      <c r="N163" s="11"/>
      <c r="O163" s="11"/>
      <c r="P163" s="11"/>
      <c r="Q163" s="11"/>
      <c r="R163" s="11"/>
      <c r="S163" s="11"/>
      <c r="T163" s="11"/>
      <c r="U163" s="87"/>
    </row>
    <row r="164" spans="1:26" s="43" customFormat="1" ht="11.25" customHeight="1">
      <c r="A164" s="64"/>
      <c r="B164" s="105"/>
      <c r="C164" s="64"/>
      <c r="D164" s="105"/>
      <c r="E164" s="106"/>
      <c r="F164" s="64"/>
      <c r="G164" s="64"/>
      <c r="H164" s="64"/>
      <c r="I164" s="64"/>
      <c r="J164" s="107"/>
      <c r="K164" s="106"/>
      <c r="L164" s="64"/>
      <c r="M164" s="64"/>
      <c r="N164" s="64"/>
      <c r="O164" s="64"/>
      <c r="P164" s="64"/>
      <c r="Q164" s="64"/>
      <c r="R164" s="64"/>
      <c r="S164" s="91" t="s">
        <v>188</v>
      </c>
      <c r="T164" s="64"/>
      <c r="U164" s="108"/>
      <c r="V164" s="44"/>
      <c r="W164" s="44"/>
      <c r="X164" s="44"/>
      <c r="Y164" s="44"/>
      <c r="Z164" s="44"/>
    </row>
    <row r="165" spans="1:26" s="43" customFormat="1" ht="14.25" customHeight="1">
      <c r="A165" s="34"/>
      <c r="B165" s="108"/>
      <c r="C165" s="34" t="s">
        <v>40</v>
      </c>
      <c r="D165" s="109"/>
      <c r="E165" s="65"/>
      <c r="F165" s="108"/>
      <c r="G165" s="65"/>
      <c r="H165" s="65"/>
      <c r="I165" s="65"/>
      <c r="J165" s="110"/>
      <c r="K165" s="44"/>
      <c r="L165" s="199"/>
      <c r="M165" s="186"/>
      <c r="N165" s="25"/>
      <c r="O165" s="25"/>
      <c r="P165" s="25"/>
      <c r="Q165" s="25"/>
      <c r="S165" s="25" t="s">
        <v>19</v>
      </c>
      <c r="T165" s="108"/>
      <c r="U165" s="108"/>
      <c r="V165" s="44"/>
      <c r="W165" s="44"/>
      <c r="X165" s="44"/>
      <c r="Y165" s="44"/>
      <c r="Z165" s="44"/>
    </row>
    <row r="166" spans="1:26" ht="12">
      <c r="A166" s="10"/>
      <c r="B166" s="37"/>
      <c r="C166" s="19"/>
      <c r="E166" s="17"/>
      <c r="F166" s="16"/>
      <c r="G166" s="17"/>
      <c r="H166" s="17"/>
      <c r="I166" s="17"/>
      <c r="K166" s="8"/>
      <c r="L166" s="19"/>
      <c r="M166" s="6"/>
      <c r="N166" s="15"/>
      <c r="O166" s="15"/>
      <c r="P166" s="15"/>
      <c r="Q166" s="15"/>
      <c r="S166" s="15"/>
      <c r="T166" s="16"/>
      <c r="U166" s="87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  <row r="289" spans="13:13">
      <c r="M289" s="6"/>
    </row>
  </sheetData>
  <protectedRanges>
    <protectedRange password="CC78" sqref="V13:IK14 A21 L13 C6:D8 B17:C17 V6:W9 A13:A18 B13:B16 B18 J13:J14 A20:B20 V21:IK21 Q6:T8 V23:IK58 L14:T14 E21:K21 E6:I7 D14:I14 A85:A120 N6:P7 L6 F85:IK114 L69 L17 J7:K8 L8 L67 M21:T21 A23:A61 W59:IK61 V59:V67 F115:T120 W115:IK120 U115:V126 A167:IK65555 C23:T61 C85:E120 W10:W12 AF6:IK12 A10:B12 Q10:S13 K10:K14 B21:B120" name="Range1"/>
    <protectedRange password="CC78" sqref="F8:H8 H69 H128" name="Range1_4"/>
    <protectedRange password="CC78" sqref="V17:IK18 S17:T18 N17:Q18 E17:I18" name="Range1_1_1"/>
    <protectedRange password="CC78" sqref="Q22 C22 N22 V22:IK22 L22 T22 E22:I22" name="Range1_3_1"/>
    <protectedRange password="CC78" sqref="U1 V4:V5 W1:IK5 Q5:T5 N2:S4 T4:U4 B2:M5 B1:C1 U5:U67 X6:AE12" name="Range1_2"/>
    <protectedRange password="CC78" sqref="V10:V12" name="Range1_1"/>
    <protectedRange password="CC78" sqref="S22" name="Range1_3_1_1"/>
    <protectedRange password="CC78" sqref="A1:A4" name="Range1_2_1_1"/>
    <protectedRange password="CC78" sqref="V1:V3" name="Range1_2_1"/>
    <protectedRange password="CC78" sqref="I8" name="Range1_4_1"/>
    <protectedRange password="CC78" sqref="U2:U3" name="Range1_2_2_1"/>
    <protectedRange password="CC78" sqref="V79:IK80 L79 C67:D69 B83:C83 V68:W70 A79:A84 B79:B82 B84 N67:P68 Q67:T69 L80:T80 E67:I68 D80:J80 J79 W71:W78 J68:K69 L83 N79:S79 W67 AF67:IK78 Q71:S78 K71:K80 A71:B78" name="Range1_3"/>
    <protectedRange password="CC78" sqref="F69:G69" name="Range1_4_2"/>
    <protectedRange password="CC78" sqref="V83:IK84 N83:Q84 S83:T84 E83:I84" name="Range1_1_1_1"/>
    <protectedRange password="CC78" sqref="R63:S65 W62:IK66 N66:T66 N62:Q65 T65 B62:M66 X67:AE78 U68:U84" name="Range1_2_2"/>
    <protectedRange password="CC78" sqref="V71:V78" name="Range1_1_2"/>
    <protectedRange password="CC78" sqref="A62:A65 A121:A124" name="Range1_2_1_1_1"/>
    <protectedRange password="CC78" sqref="I69" name="Range1_4_1_1"/>
    <protectedRange password="CC78" sqref="V161:IK162 C126:D128 B165:C165 V127:W129 A161:A166 B161:B164 B166 J161:J162 Q126:T128 N126:P127 E126:I127 AF126:IK160 D162:I162 J127:K128 L165 L162:T162 N161:P161 W126 A130:B160 Q130:S161 W130:W160 K130:K162" name="Range1_5"/>
    <protectedRange password="CC78" sqref="F128:G128" name="Range1_4_3"/>
    <protectedRange password="CC78" sqref="V165:IK166 N165:Q166 S165:T166 E165:I166" name="Range1_1_1_2"/>
    <protectedRange password="CC78" sqref="R122:S124 Q121:Q124 W121:IK125 Q125:T125 T124 B121:P125 U127:U166 X126:AE160" name="Range1_2_3"/>
    <protectedRange password="CC78" sqref="V130:V160" name="Range1_1_3"/>
    <protectedRange password="CC78" sqref="I128" name="Range1_4_1_2"/>
    <protectedRange password="CC78" sqref="L128 L126" name="Range1_3_2"/>
    <protectedRange password="CC78" sqref="D1:Q1" name="Range1_2_4"/>
    <protectedRange password="CC78" sqref="N5:P5" name="Range1_2_5"/>
  </protectedRanges>
  <autoFilter ref="A8:AE10"/>
  <mergeCells count="69"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  <mergeCell ref="A67:A69"/>
    <mergeCell ref="B67:B69"/>
    <mergeCell ref="C67:C69"/>
    <mergeCell ref="D67:D69"/>
    <mergeCell ref="E67:E69"/>
    <mergeCell ref="O7:O8"/>
    <mergeCell ref="P7:P8"/>
    <mergeCell ref="A14:D14"/>
    <mergeCell ref="D62:Q62"/>
    <mergeCell ref="R62:T62"/>
    <mergeCell ref="F7:G7"/>
    <mergeCell ref="H7:I7"/>
    <mergeCell ref="J7:J8"/>
    <mergeCell ref="K7:K8"/>
    <mergeCell ref="S67:S69"/>
    <mergeCell ref="T67:T69"/>
    <mergeCell ref="F68:G68"/>
    <mergeCell ref="H68:I68"/>
    <mergeCell ref="J68:J69"/>
    <mergeCell ref="K68:K69"/>
    <mergeCell ref="N68:N69"/>
    <mergeCell ref="O68:O69"/>
    <mergeCell ref="P68:P69"/>
    <mergeCell ref="F67:K67"/>
    <mergeCell ref="L67:L69"/>
    <mergeCell ref="M67:M69"/>
    <mergeCell ref="N67:P67"/>
    <mergeCell ref="Q67:Q69"/>
    <mergeCell ref="R67:R69"/>
    <mergeCell ref="R126:R128"/>
    <mergeCell ref="S126:S128"/>
    <mergeCell ref="T126:T128"/>
    <mergeCell ref="P127:P128"/>
    <mergeCell ref="A80:D80"/>
    <mergeCell ref="D121:Q121"/>
    <mergeCell ref="R121:T121"/>
    <mergeCell ref="A126:A128"/>
    <mergeCell ref="B126:B128"/>
    <mergeCell ref="C126:C128"/>
    <mergeCell ref="D126:D128"/>
    <mergeCell ref="E126:E128"/>
    <mergeCell ref="F126:K126"/>
    <mergeCell ref="L126:L128"/>
    <mergeCell ref="N127:N128"/>
    <mergeCell ref="O127:O128"/>
    <mergeCell ref="M126:M128"/>
    <mergeCell ref="N126:P126"/>
    <mergeCell ref="Q126:Q128"/>
    <mergeCell ref="A162:D162"/>
    <mergeCell ref="F127:G127"/>
    <mergeCell ref="H127:I127"/>
    <mergeCell ref="J127:J128"/>
    <mergeCell ref="K127:K12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8"/>
  <sheetViews>
    <sheetView topLeftCell="O139" zoomScaleNormal="70" workbookViewId="0">
      <selection activeCell="S130" sqref="S130:S15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208"/>
      <c r="C1" s="208"/>
      <c r="D1" s="275" t="s">
        <v>189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208"/>
      <c r="C2" s="208"/>
      <c r="D2" s="208"/>
      <c r="E2" s="67"/>
      <c r="F2" s="208"/>
      <c r="G2" s="208"/>
      <c r="H2" s="208"/>
      <c r="I2" s="208"/>
      <c r="J2" s="68"/>
      <c r="K2" s="208"/>
      <c r="L2" s="208"/>
      <c r="M2" s="208"/>
      <c r="N2" s="208"/>
      <c r="O2" s="208"/>
      <c r="P2" s="208"/>
      <c r="Q2" s="208"/>
      <c r="R2" s="208"/>
      <c r="S2" s="208"/>
      <c r="T2" s="63"/>
      <c r="U2" s="66">
        <v>26</v>
      </c>
      <c r="V2" s="94">
        <v>31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208"/>
      <c r="C3" s="208"/>
      <c r="D3" s="208"/>
      <c r="E3" s="67"/>
      <c r="F3" s="208"/>
      <c r="G3" s="208"/>
      <c r="H3" s="208"/>
      <c r="I3" s="208"/>
      <c r="J3" s="68"/>
      <c r="K3" s="208"/>
      <c r="L3" s="208"/>
      <c r="M3" s="208"/>
      <c r="N3" s="208"/>
      <c r="O3" s="208"/>
      <c r="P3" s="208"/>
      <c r="Q3" s="208"/>
      <c r="R3" s="208"/>
      <c r="S3" s="208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208"/>
      <c r="C4" s="208"/>
      <c r="D4" s="208"/>
      <c r="E4" s="213">
        <v>42217</v>
      </c>
      <c r="F4" s="208"/>
      <c r="G4" s="208"/>
      <c r="H4" s="208"/>
      <c r="I4" s="208"/>
      <c r="J4" s="68"/>
      <c r="K4" s="208"/>
      <c r="L4" s="65"/>
      <c r="M4" s="208"/>
      <c r="N4" s="208"/>
      <c r="O4" s="208"/>
      <c r="P4" s="208"/>
      <c r="Q4" s="14"/>
      <c r="R4" s="208"/>
      <c r="S4" s="208"/>
      <c r="T4" s="208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132563877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207" t="s">
        <v>32</v>
      </c>
      <c r="G8" s="206" t="s">
        <v>15</v>
      </c>
      <c r="H8" s="207" t="s">
        <v>14</v>
      </c>
      <c r="I8" s="211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24</v>
      </c>
      <c r="G10" s="143">
        <v>4002462</v>
      </c>
      <c r="H10" s="81">
        <v>0</v>
      </c>
      <c r="I10" s="143">
        <v>0</v>
      </c>
      <c r="J10" s="82">
        <v>24</v>
      </c>
      <c r="K10" s="46">
        <v>4002462</v>
      </c>
      <c r="L10" s="76">
        <v>360000</v>
      </c>
      <c r="M10" s="48">
        <v>4362462</v>
      </c>
      <c r="N10" s="47">
        <v>346880</v>
      </c>
      <c r="O10" s="47">
        <v>65040</v>
      </c>
      <c r="P10" s="47">
        <v>43360</v>
      </c>
      <c r="Q10" s="46">
        <v>3907182</v>
      </c>
      <c r="R10" s="46">
        <v>0</v>
      </c>
      <c r="S10" s="54">
        <v>3907182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26</v>
      </c>
      <c r="G11" s="143">
        <v>4056000</v>
      </c>
      <c r="H11" s="81">
        <v>0</v>
      </c>
      <c r="I11" s="143">
        <v>0</v>
      </c>
      <c r="J11" s="82">
        <v>26</v>
      </c>
      <c r="K11" s="46">
        <v>4056000</v>
      </c>
      <c r="L11" s="76">
        <v>390000</v>
      </c>
      <c r="M11" s="48">
        <v>4446000</v>
      </c>
      <c r="N11" s="47">
        <v>324480</v>
      </c>
      <c r="O11" s="47">
        <v>60840</v>
      </c>
      <c r="P11" s="47">
        <v>40560</v>
      </c>
      <c r="Q11" s="46">
        <v>4020120</v>
      </c>
      <c r="R11" s="46">
        <v>0</v>
      </c>
      <c r="S11" s="54">
        <v>4020120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2.5" customHeight="1">
      <c r="A12" s="49"/>
      <c r="B12" s="49"/>
      <c r="C12" s="50"/>
      <c r="D12" s="3"/>
      <c r="E12" s="51"/>
      <c r="F12" s="51"/>
      <c r="G12" s="51"/>
      <c r="H12" s="51"/>
      <c r="I12" s="51"/>
      <c r="J12" s="52"/>
      <c r="K12" s="51"/>
      <c r="L12" s="51"/>
      <c r="M12" s="53"/>
      <c r="N12" s="47"/>
      <c r="O12" s="47"/>
      <c r="P12" s="47"/>
      <c r="Q12" s="51"/>
      <c r="R12" s="51"/>
      <c r="S12" s="51"/>
      <c r="T12" s="46"/>
      <c r="U12" s="87"/>
      <c r="V12" s="44"/>
      <c r="W12" s="44"/>
      <c r="X12" s="44"/>
      <c r="Y12" s="44"/>
      <c r="Z12" s="44"/>
    </row>
    <row r="13" spans="1:31" s="39" customFormat="1" ht="21" customHeight="1">
      <c r="A13" s="284" t="s">
        <v>22</v>
      </c>
      <c r="B13" s="284"/>
      <c r="C13" s="284"/>
      <c r="D13" s="284"/>
      <c r="E13" s="112">
        <v>8392000</v>
      </c>
      <c r="F13" s="112"/>
      <c r="G13" s="112">
        <v>8058462</v>
      </c>
      <c r="H13" s="112"/>
      <c r="I13" s="112">
        <v>0</v>
      </c>
      <c r="J13" s="31"/>
      <c r="K13" s="31">
        <v>8058462</v>
      </c>
      <c r="L13" s="31">
        <v>750000</v>
      </c>
      <c r="M13" s="31">
        <v>8808462</v>
      </c>
      <c r="N13" s="31">
        <v>671360</v>
      </c>
      <c r="O13" s="31">
        <v>125880</v>
      </c>
      <c r="P13" s="31">
        <v>83920</v>
      </c>
      <c r="Q13" s="31">
        <v>7927302</v>
      </c>
      <c r="R13" s="31">
        <v>0</v>
      </c>
      <c r="S13" s="31">
        <v>7927302</v>
      </c>
      <c r="T13" s="31"/>
      <c r="U13" s="87"/>
      <c r="V13" s="40"/>
      <c r="W13" s="40"/>
      <c r="X13" s="40"/>
      <c r="Y13" s="40"/>
      <c r="Z13" s="40"/>
    </row>
    <row r="14" spans="1:31" ht="11.25" customHeight="1">
      <c r="A14" s="10"/>
      <c r="B14" s="10"/>
      <c r="C14" s="11"/>
      <c r="D14" s="96"/>
      <c r="E14" s="83"/>
      <c r="F14" s="11"/>
      <c r="G14" s="11"/>
      <c r="H14" s="11"/>
      <c r="I14" s="11"/>
      <c r="K14" s="11"/>
      <c r="L14" s="11"/>
      <c r="M14" s="85"/>
      <c r="N14" s="11"/>
      <c r="O14" s="11"/>
      <c r="P14" s="11"/>
      <c r="Q14" s="11"/>
      <c r="R14" s="11"/>
      <c r="S14" s="11"/>
      <c r="T14" s="11"/>
      <c r="U14" s="87"/>
    </row>
    <row r="15" spans="1:31" s="43" customFormat="1" ht="11.25" customHeight="1">
      <c r="A15" s="64"/>
      <c r="B15" s="64"/>
      <c r="C15" s="64"/>
      <c r="D15" s="105"/>
      <c r="E15" s="106"/>
      <c r="F15" s="64"/>
      <c r="G15" s="64"/>
      <c r="H15" s="64"/>
      <c r="I15" s="64"/>
      <c r="J15" s="107"/>
      <c r="K15" s="106"/>
      <c r="L15" s="64"/>
      <c r="M15" s="64"/>
      <c r="N15" s="64"/>
      <c r="O15" s="64"/>
      <c r="P15" s="64"/>
      <c r="Q15" s="64"/>
      <c r="R15" s="64"/>
      <c r="S15" s="91" t="s">
        <v>190</v>
      </c>
      <c r="T15" s="64"/>
      <c r="U15" s="108"/>
      <c r="V15" s="44"/>
      <c r="W15" s="44"/>
      <c r="X15" s="44"/>
      <c r="Y15" s="44"/>
      <c r="Z15" s="44"/>
    </row>
    <row r="16" spans="1:31" s="43" customFormat="1" ht="12.75">
      <c r="A16" s="34"/>
      <c r="B16" s="34"/>
      <c r="C16" s="34" t="s">
        <v>40</v>
      </c>
      <c r="D16" s="109"/>
      <c r="E16" s="65"/>
      <c r="F16" s="108"/>
      <c r="G16" s="65"/>
      <c r="H16" s="65"/>
      <c r="I16" s="65"/>
      <c r="J16" s="110"/>
      <c r="K16" s="44"/>
      <c r="L16" s="34"/>
      <c r="M16" s="186"/>
      <c r="N16" s="25"/>
      <c r="O16" s="25"/>
      <c r="P16" s="25"/>
      <c r="Q16" s="25"/>
      <c r="S16" s="25" t="s">
        <v>19</v>
      </c>
      <c r="T16" s="108"/>
      <c r="U16" s="108"/>
      <c r="V16" s="44"/>
      <c r="W16" s="44"/>
      <c r="X16" s="44"/>
      <c r="Y16" s="44"/>
      <c r="Z16" s="44"/>
    </row>
    <row r="17" spans="1:31" ht="12">
      <c r="A17" s="10"/>
      <c r="B17" s="10"/>
      <c r="C17" s="19"/>
      <c r="E17" s="17"/>
      <c r="F17" s="16"/>
      <c r="G17" s="17"/>
      <c r="H17" s="17"/>
      <c r="I17" s="17"/>
      <c r="K17" s="8"/>
      <c r="L17" s="19"/>
      <c r="M17" s="6"/>
      <c r="N17" s="15"/>
      <c r="O17" s="15"/>
      <c r="P17" s="15"/>
      <c r="Q17" s="15"/>
      <c r="S17" s="15"/>
      <c r="T17" s="16"/>
      <c r="U17" s="87"/>
    </row>
    <row r="18" spans="1:31" ht="12">
      <c r="C18" s="19"/>
      <c r="L18" s="19"/>
      <c r="M18" s="6"/>
      <c r="T18" s="19"/>
      <c r="U18" s="87"/>
    </row>
    <row r="19" spans="1:31" ht="12">
      <c r="A19" s="10"/>
      <c r="B19" s="10"/>
      <c r="C19" s="19"/>
      <c r="E19" s="38"/>
      <c r="F19" s="37"/>
      <c r="G19" s="38"/>
      <c r="H19" s="38"/>
      <c r="I19" s="38"/>
      <c r="J19" s="77"/>
      <c r="K19" s="10"/>
      <c r="L19" s="19"/>
      <c r="M19" s="10"/>
      <c r="N19" s="84"/>
      <c r="O19" s="10"/>
      <c r="P19" s="10"/>
      <c r="Q19" s="10"/>
      <c r="R19" s="10"/>
      <c r="S19" s="10"/>
      <c r="T19" s="37"/>
      <c r="U19" s="87"/>
    </row>
    <row r="20" spans="1:31" ht="12">
      <c r="A20" s="10"/>
      <c r="B20" s="10"/>
      <c r="C20" s="19"/>
      <c r="K20" s="8"/>
      <c r="L20" s="19"/>
      <c r="M20" s="6"/>
      <c r="T20" s="19"/>
      <c r="U20" s="87"/>
    </row>
    <row r="21" spans="1:31" ht="12">
      <c r="A21" s="79"/>
      <c r="B21" s="18"/>
      <c r="C21" s="12"/>
      <c r="E21" s="14"/>
      <c r="F21" s="13"/>
      <c r="G21" s="14"/>
      <c r="H21" s="14"/>
      <c r="I21" s="14"/>
      <c r="J21" s="80"/>
      <c r="K21" s="9"/>
      <c r="L21" s="12"/>
      <c r="M21" s="9"/>
      <c r="N21" s="13"/>
      <c r="O21" s="9"/>
      <c r="P21" s="9"/>
      <c r="Q21" s="12"/>
      <c r="R21" s="9"/>
      <c r="S21" s="13"/>
      <c r="T21" s="13"/>
      <c r="U21" s="87"/>
    </row>
    <row r="22" spans="1:31" ht="12">
      <c r="A22" s="10"/>
      <c r="B22" s="10"/>
      <c r="K22" s="8"/>
      <c r="L22" s="8"/>
      <c r="M22" s="6"/>
      <c r="U22" s="87"/>
    </row>
    <row r="23" spans="1:31" ht="12">
      <c r="A23" s="10"/>
      <c r="B23" s="10"/>
      <c r="K23" s="8"/>
      <c r="L23" s="8"/>
      <c r="M23" s="6"/>
      <c r="U23" s="87"/>
    </row>
    <row r="24" spans="1:31" ht="12">
      <c r="A24" s="10"/>
      <c r="B24" s="10"/>
      <c r="K24" s="7"/>
      <c r="L24" s="7"/>
      <c r="M24" s="6"/>
      <c r="U24" s="87"/>
    </row>
    <row r="25" spans="1:31" ht="12">
      <c r="M25" s="6"/>
      <c r="U25" s="87"/>
    </row>
    <row r="26" spans="1:31" ht="12">
      <c r="M26" s="6"/>
      <c r="U26" s="87"/>
    </row>
    <row r="27" spans="1:31" ht="12">
      <c r="M27" s="6"/>
      <c r="U27" s="87"/>
    </row>
    <row r="28" spans="1:31" ht="12">
      <c r="M28" s="6"/>
      <c r="U28" s="87"/>
    </row>
    <row r="29" spans="1:31" ht="12">
      <c r="M29" s="6"/>
      <c r="U29" s="87"/>
    </row>
    <row r="30" spans="1:31" ht="12">
      <c r="M30" s="6"/>
      <c r="U30" s="87"/>
    </row>
    <row r="31" spans="1:31" s="8" customFormat="1" ht="12">
      <c r="A31" s="6"/>
      <c r="B31" s="6"/>
      <c r="C31" s="6"/>
      <c r="D31" s="19"/>
      <c r="E31" s="20"/>
      <c r="F31" s="19"/>
      <c r="G31" s="20"/>
      <c r="H31" s="20"/>
      <c r="I31" s="20"/>
      <c r="J31" s="78"/>
      <c r="K31" s="6"/>
      <c r="L31" s="6"/>
      <c r="M31" s="6"/>
      <c r="N31" s="6"/>
      <c r="O31" s="6"/>
      <c r="P31" s="6"/>
      <c r="Q31" s="6"/>
      <c r="R31" s="6"/>
      <c r="S31" s="6"/>
      <c r="U31" s="87"/>
      <c r="AA31" s="6"/>
      <c r="AB31" s="6"/>
      <c r="AC31" s="6"/>
      <c r="AD31" s="6"/>
      <c r="AE31" s="6"/>
    </row>
    <row r="32" spans="1:31" s="8" customFormat="1" ht="12">
      <c r="A32" s="6"/>
      <c r="B32" s="6"/>
      <c r="C32" s="6"/>
      <c r="D32" s="19"/>
      <c r="E32" s="20"/>
      <c r="F32" s="19"/>
      <c r="G32" s="20"/>
      <c r="H32" s="20"/>
      <c r="I32" s="20"/>
      <c r="J32" s="78"/>
      <c r="K32" s="6"/>
      <c r="L32" s="6"/>
      <c r="M32" s="6"/>
      <c r="N32" s="6"/>
      <c r="O32" s="6"/>
      <c r="P32" s="6"/>
      <c r="Q32" s="6"/>
      <c r="R32" s="6"/>
      <c r="S32" s="6"/>
      <c r="U32" s="87"/>
      <c r="AA32" s="6"/>
      <c r="AB32" s="6"/>
      <c r="AC32" s="6"/>
      <c r="AD32" s="6"/>
      <c r="AE32" s="6"/>
    </row>
    <row r="33" spans="1:31" s="8" customFormat="1" ht="12">
      <c r="A33" s="6"/>
      <c r="B33" s="6"/>
      <c r="C33" s="6"/>
      <c r="D33" s="19"/>
      <c r="E33" s="20"/>
      <c r="F33" s="19"/>
      <c r="G33" s="20"/>
      <c r="H33" s="20"/>
      <c r="I33" s="20"/>
      <c r="J33" s="78"/>
      <c r="K33" s="6"/>
      <c r="L33" s="6"/>
      <c r="M33" s="6"/>
      <c r="N33" s="6"/>
      <c r="O33" s="6"/>
      <c r="P33" s="6"/>
      <c r="Q33" s="6"/>
      <c r="R33" s="6"/>
      <c r="S33" s="6"/>
      <c r="U33" s="87"/>
      <c r="AA33" s="6"/>
      <c r="AB33" s="6"/>
      <c r="AC33" s="6"/>
      <c r="AD33" s="6"/>
      <c r="AE33" s="6"/>
    </row>
    <row r="34" spans="1:31" s="8" customFormat="1" ht="12">
      <c r="A34" s="6"/>
      <c r="B34" s="6"/>
      <c r="C34" s="6"/>
      <c r="D34" s="19"/>
      <c r="E34" s="20"/>
      <c r="F34" s="19"/>
      <c r="G34" s="20"/>
      <c r="H34" s="20"/>
      <c r="I34" s="20"/>
      <c r="J34" s="78"/>
      <c r="K34" s="6"/>
      <c r="L34" s="6"/>
      <c r="M34" s="6"/>
      <c r="N34" s="6"/>
      <c r="O34" s="6"/>
      <c r="P34" s="6"/>
      <c r="Q34" s="6"/>
      <c r="R34" s="6"/>
      <c r="S34" s="6"/>
      <c r="U34" s="87"/>
      <c r="AA34" s="6"/>
      <c r="AB34" s="6"/>
      <c r="AC34" s="6"/>
      <c r="AD34" s="6"/>
      <c r="AE34" s="6"/>
    </row>
    <row r="35" spans="1:31" s="8" customFormat="1" ht="12">
      <c r="A35" s="6"/>
      <c r="B35" s="6"/>
      <c r="C35" s="6"/>
      <c r="D35" s="19"/>
      <c r="E35" s="20"/>
      <c r="F35" s="19"/>
      <c r="G35" s="20"/>
      <c r="H35" s="20"/>
      <c r="I35" s="20"/>
      <c r="J35" s="78"/>
      <c r="K35" s="6"/>
      <c r="L35" s="6"/>
      <c r="M35" s="6"/>
      <c r="N35" s="6"/>
      <c r="O35" s="6"/>
      <c r="P35" s="6"/>
      <c r="Q35" s="6"/>
      <c r="R35" s="6"/>
      <c r="S35" s="6"/>
      <c r="U35" s="87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19"/>
      <c r="E36" s="20"/>
      <c r="F36" s="19"/>
      <c r="G36" s="20"/>
      <c r="H36" s="20"/>
      <c r="I36" s="20"/>
      <c r="J36" s="78"/>
      <c r="K36" s="6"/>
      <c r="L36" s="6"/>
      <c r="M36" s="6"/>
      <c r="N36" s="6"/>
      <c r="O36" s="6"/>
      <c r="P36" s="6"/>
      <c r="Q36" s="6"/>
      <c r="R36" s="6"/>
      <c r="S36" s="6"/>
      <c r="U36" s="87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19"/>
      <c r="E37" s="20"/>
      <c r="F37" s="19"/>
      <c r="G37" s="20"/>
      <c r="H37" s="20"/>
      <c r="I37" s="20"/>
      <c r="J37" s="78"/>
      <c r="K37" s="6"/>
      <c r="L37" s="6"/>
      <c r="M37" s="6"/>
      <c r="N37" s="6"/>
      <c r="O37" s="6"/>
      <c r="P37" s="6"/>
      <c r="Q37" s="6"/>
      <c r="R37" s="6"/>
      <c r="S37" s="6"/>
      <c r="U37" s="87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19"/>
      <c r="E38" s="20"/>
      <c r="F38" s="19"/>
      <c r="G38" s="20"/>
      <c r="H38" s="20"/>
      <c r="I38" s="20"/>
      <c r="J38" s="78"/>
      <c r="K38" s="6"/>
      <c r="L38" s="6"/>
      <c r="M38" s="6"/>
      <c r="N38" s="6"/>
      <c r="O38" s="6"/>
      <c r="P38" s="6"/>
      <c r="Q38" s="6"/>
      <c r="R38" s="6"/>
      <c r="S38" s="6"/>
      <c r="U38" s="87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19"/>
      <c r="E39" s="20"/>
      <c r="F39" s="19"/>
      <c r="G39" s="20"/>
      <c r="H39" s="20"/>
      <c r="I39" s="20"/>
      <c r="J39" s="78"/>
      <c r="K39" s="6"/>
      <c r="L39" s="6"/>
      <c r="M39" s="6"/>
      <c r="N39" s="6"/>
      <c r="O39" s="6"/>
      <c r="P39" s="6"/>
      <c r="Q39" s="6"/>
      <c r="R39" s="6"/>
      <c r="S39" s="6"/>
      <c r="U39" s="87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19"/>
      <c r="E40" s="20"/>
      <c r="F40" s="19"/>
      <c r="G40" s="20"/>
      <c r="H40" s="20"/>
      <c r="I40" s="20"/>
      <c r="J40" s="78"/>
      <c r="K40" s="6"/>
      <c r="L40" s="6"/>
      <c r="M40" s="6"/>
      <c r="N40" s="6"/>
      <c r="O40" s="6"/>
      <c r="P40" s="6"/>
      <c r="Q40" s="6"/>
      <c r="R40" s="6"/>
      <c r="S40" s="6"/>
      <c r="U40" s="87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19"/>
      <c r="E41" s="20"/>
      <c r="F41" s="19"/>
      <c r="G41" s="20"/>
      <c r="H41" s="20"/>
      <c r="I41" s="20"/>
      <c r="J41" s="78"/>
      <c r="K41" s="6"/>
      <c r="L41" s="6"/>
      <c r="M41" s="6"/>
      <c r="N41" s="6"/>
      <c r="O41" s="6"/>
      <c r="P41" s="6"/>
      <c r="Q41" s="6"/>
      <c r="R41" s="6"/>
      <c r="S41" s="6"/>
      <c r="U41" s="87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19"/>
      <c r="E42" s="20"/>
      <c r="F42" s="19"/>
      <c r="G42" s="20"/>
      <c r="H42" s="20"/>
      <c r="I42" s="20"/>
      <c r="J42" s="78"/>
      <c r="K42" s="6"/>
      <c r="L42" s="6"/>
      <c r="M42" s="6"/>
      <c r="N42" s="6"/>
      <c r="O42" s="6"/>
      <c r="P42" s="6"/>
      <c r="Q42" s="6"/>
      <c r="R42" s="6"/>
      <c r="S42" s="6"/>
      <c r="U42" s="87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19"/>
      <c r="E43" s="20"/>
      <c r="F43" s="19"/>
      <c r="G43" s="20"/>
      <c r="H43" s="20"/>
      <c r="I43" s="20"/>
      <c r="J43" s="78"/>
      <c r="K43" s="6"/>
      <c r="L43" s="6"/>
      <c r="M43" s="6"/>
      <c r="N43" s="6"/>
      <c r="O43" s="6"/>
      <c r="P43" s="6"/>
      <c r="Q43" s="6"/>
      <c r="R43" s="6"/>
      <c r="S43" s="6"/>
      <c r="U43" s="87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19"/>
      <c r="E44" s="20"/>
      <c r="F44" s="19"/>
      <c r="G44" s="20"/>
      <c r="H44" s="20"/>
      <c r="I44" s="20"/>
      <c r="J44" s="78"/>
      <c r="K44" s="6"/>
      <c r="L44" s="6"/>
      <c r="M44" s="6"/>
      <c r="N44" s="6"/>
      <c r="O44" s="6"/>
      <c r="P44" s="6"/>
      <c r="Q44" s="6"/>
      <c r="R44" s="6"/>
      <c r="S44" s="6"/>
      <c r="U44" s="87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19"/>
      <c r="E45" s="20"/>
      <c r="F45" s="19"/>
      <c r="G45" s="20"/>
      <c r="H45" s="20"/>
      <c r="I45" s="20"/>
      <c r="J45" s="78"/>
      <c r="K45" s="6"/>
      <c r="L45" s="6"/>
      <c r="M45" s="6"/>
      <c r="N45" s="6"/>
      <c r="O45" s="6"/>
      <c r="P45" s="6"/>
      <c r="Q45" s="6"/>
      <c r="R45" s="6"/>
      <c r="S45" s="6"/>
      <c r="U45" s="87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19"/>
      <c r="E46" s="20"/>
      <c r="F46" s="19"/>
      <c r="G46" s="20"/>
      <c r="H46" s="20"/>
      <c r="I46" s="20"/>
      <c r="J46" s="78"/>
      <c r="K46" s="6"/>
      <c r="L46" s="6"/>
      <c r="M46" s="6"/>
      <c r="N46" s="6"/>
      <c r="O46" s="6"/>
      <c r="P46" s="6"/>
      <c r="Q46" s="6"/>
      <c r="R46" s="6"/>
      <c r="S46" s="6"/>
      <c r="U46" s="87"/>
      <c r="AA46" s="6"/>
      <c r="AB46" s="6"/>
      <c r="AC46" s="6"/>
      <c r="AD46" s="6"/>
      <c r="AE46" s="6"/>
    </row>
    <row r="47" spans="1:31" ht="12">
      <c r="M47" s="6"/>
      <c r="U47" s="87"/>
    </row>
    <row r="48" spans="1:31" ht="12">
      <c r="M48" s="6"/>
      <c r="U48" s="87"/>
    </row>
    <row r="49" spans="1:26" ht="12">
      <c r="M49" s="6"/>
      <c r="U49" s="87"/>
    </row>
    <row r="50" spans="1:26" ht="12">
      <c r="M50" s="6"/>
      <c r="U50" s="87"/>
    </row>
    <row r="51" spans="1:26" ht="12">
      <c r="M51" s="6"/>
      <c r="U51" s="87"/>
    </row>
    <row r="52" spans="1:26" ht="12">
      <c r="M52" s="6"/>
      <c r="U52" s="87"/>
    </row>
    <row r="53" spans="1:26" ht="12">
      <c r="M53" s="6"/>
      <c r="U53" s="87"/>
    </row>
    <row r="54" spans="1:26" ht="12">
      <c r="M54" s="6"/>
      <c r="U54" s="87"/>
    </row>
    <row r="55" spans="1:26" ht="12">
      <c r="M55" s="6"/>
      <c r="U55" s="87"/>
    </row>
    <row r="56" spans="1:26" ht="12">
      <c r="M56" s="6"/>
      <c r="U56" s="87"/>
    </row>
    <row r="57" spans="1:26" ht="12">
      <c r="M57" s="6"/>
      <c r="U57" s="87"/>
    </row>
    <row r="58" spans="1:26" ht="12">
      <c r="M58" s="6"/>
      <c r="U58" s="87"/>
    </row>
    <row r="59" spans="1:26" ht="12">
      <c r="M59" s="6"/>
      <c r="U59" s="87"/>
    </row>
    <row r="60" spans="1:26" ht="12">
      <c r="M60" s="6"/>
      <c r="U60" s="87"/>
    </row>
    <row r="61" spans="1:26" ht="12">
      <c r="M61" s="6"/>
      <c r="U61" s="87"/>
    </row>
    <row r="62" spans="1:26" s="116" customFormat="1" ht="29.25" customHeight="1">
      <c r="A62" s="111" t="s">
        <v>172</v>
      </c>
      <c r="B62" s="209"/>
      <c r="C62" s="209"/>
      <c r="D62" s="252" t="s">
        <v>189</v>
      </c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3"/>
      <c r="R62" s="254" t="s">
        <v>99</v>
      </c>
      <c r="S62" s="255"/>
      <c r="T62" s="256"/>
      <c r="U62" s="87"/>
      <c r="V62" s="8"/>
      <c r="W62" s="120"/>
      <c r="X62" s="120"/>
      <c r="Y62" s="121"/>
      <c r="Z62" s="121"/>
    </row>
    <row r="63" spans="1:26" s="116" customFormat="1" ht="15" customHeight="1">
      <c r="A63" s="111" t="s">
        <v>174</v>
      </c>
      <c r="B63" s="209"/>
      <c r="C63" s="209"/>
      <c r="D63" s="209"/>
      <c r="E63" s="122"/>
      <c r="F63" s="209"/>
      <c r="G63" s="209"/>
      <c r="H63" s="209"/>
      <c r="I63" s="209"/>
      <c r="J63" s="123"/>
      <c r="K63" s="209"/>
      <c r="L63" s="209"/>
      <c r="M63" s="209"/>
      <c r="N63" s="209"/>
      <c r="O63" s="209"/>
      <c r="P63" s="209"/>
      <c r="Q63" s="209"/>
      <c r="R63" s="209"/>
      <c r="S63" s="209"/>
      <c r="T63" s="115"/>
      <c r="U63" s="87"/>
      <c r="V63" s="8"/>
      <c r="W63" s="120"/>
      <c r="X63" s="120"/>
      <c r="Y63" s="121"/>
      <c r="Z63" s="121"/>
    </row>
    <row r="64" spans="1:26" s="116" customFormat="1" ht="15" customHeight="1">
      <c r="A64" s="111" t="s">
        <v>42</v>
      </c>
      <c r="B64" s="209"/>
      <c r="C64" s="209"/>
      <c r="D64" s="209"/>
      <c r="E64" s="122"/>
      <c r="F64" s="209"/>
      <c r="G64" s="209"/>
      <c r="H64" s="209"/>
      <c r="I64" s="209"/>
      <c r="J64" s="123"/>
      <c r="K64" s="209"/>
      <c r="L64" s="209"/>
      <c r="M64" s="209"/>
      <c r="N64" s="209"/>
      <c r="O64" s="209"/>
      <c r="P64" s="209"/>
      <c r="Q64" s="209"/>
      <c r="R64" s="209"/>
      <c r="S64" s="209"/>
      <c r="T64" s="115"/>
      <c r="U64" s="87"/>
      <c r="V64" s="8"/>
      <c r="W64" s="120"/>
      <c r="X64" s="120"/>
      <c r="Y64" s="121"/>
      <c r="Z64" s="121"/>
    </row>
    <row r="65" spans="1:31" s="116" customFormat="1" ht="15" customHeight="1">
      <c r="A65" s="111" t="s">
        <v>175</v>
      </c>
      <c r="B65" s="209"/>
      <c r="C65" s="209"/>
      <c r="D65" s="209"/>
      <c r="E65" s="122"/>
      <c r="F65" s="209"/>
      <c r="G65" s="209"/>
      <c r="H65" s="209"/>
      <c r="I65" s="209"/>
      <c r="J65" s="123"/>
      <c r="K65" s="209"/>
      <c r="L65" s="124"/>
      <c r="M65" s="209"/>
      <c r="N65" s="209"/>
      <c r="O65" s="209"/>
      <c r="P65" s="209"/>
      <c r="Q65" s="125"/>
      <c r="R65" s="209"/>
      <c r="S65" s="209"/>
      <c r="T65" s="209"/>
      <c r="U65" s="87"/>
      <c r="V65" s="8"/>
      <c r="W65" s="120"/>
      <c r="X65" s="120"/>
      <c r="Y65" s="121"/>
      <c r="Z65" s="121"/>
    </row>
    <row r="66" spans="1:31" s="128" customFormat="1" ht="14.25" customHeight="1">
      <c r="A66" s="126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87"/>
      <c r="V66" s="8"/>
      <c r="W66" s="127"/>
      <c r="X66" s="127"/>
      <c r="Y66" s="127"/>
      <c r="Z66" s="127"/>
    </row>
    <row r="67" spans="1:31" s="131" customFormat="1" ht="24" customHeight="1">
      <c r="A67" s="257" t="s">
        <v>16</v>
      </c>
      <c r="B67" s="257" t="s">
        <v>17</v>
      </c>
      <c r="C67" s="259" t="s">
        <v>0</v>
      </c>
      <c r="D67" s="259" t="s">
        <v>1</v>
      </c>
      <c r="E67" s="260" t="s">
        <v>35</v>
      </c>
      <c r="F67" s="261" t="s">
        <v>23</v>
      </c>
      <c r="G67" s="262"/>
      <c r="H67" s="262"/>
      <c r="I67" s="262"/>
      <c r="J67" s="262"/>
      <c r="K67" s="263"/>
      <c r="L67" s="243" t="s">
        <v>37</v>
      </c>
      <c r="M67" s="246" t="s">
        <v>4</v>
      </c>
      <c r="N67" s="259" t="s">
        <v>5</v>
      </c>
      <c r="O67" s="259"/>
      <c r="P67" s="259"/>
      <c r="Q67" s="246" t="s">
        <v>6</v>
      </c>
      <c r="R67" s="246" t="s">
        <v>7</v>
      </c>
      <c r="S67" s="246" t="s">
        <v>8</v>
      </c>
      <c r="T67" s="264" t="s">
        <v>9</v>
      </c>
      <c r="U67" s="87"/>
      <c r="V67" s="8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1" customFormat="1" ht="33.75" customHeight="1">
      <c r="A68" s="258"/>
      <c r="B68" s="258"/>
      <c r="C68" s="259"/>
      <c r="D68" s="259"/>
      <c r="E68" s="260"/>
      <c r="F68" s="261" t="s">
        <v>39</v>
      </c>
      <c r="G68" s="263"/>
      <c r="H68" s="261" t="s">
        <v>33</v>
      </c>
      <c r="I68" s="262"/>
      <c r="J68" s="248" t="s">
        <v>24</v>
      </c>
      <c r="K68" s="246" t="s">
        <v>3</v>
      </c>
      <c r="L68" s="244"/>
      <c r="M68" s="247"/>
      <c r="N68" s="250" t="s">
        <v>11</v>
      </c>
      <c r="O68" s="246" t="s">
        <v>12</v>
      </c>
      <c r="P68" s="246" t="s">
        <v>26</v>
      </c>
      <c r="Q68" s="247"/>
      <c r="R68" s="247"/>
      <c r="S68" s="247"/>
      <c r="T68" s="265"/>
      <c r="U68" s="117"/>
      <c r="V68" s="130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31" customFormat="1" ht="35.25" customHeight="1">
      <c r="A69" s="258"/>
      <c r="B69" s="258"/>
      <c r="C69" s="246"/>
      <c r="D69" s="246"/>
      <c r="E69" s="260"/>
      <c r="F69" s="210" t="s">
        <v>32</v>
      </c>
      <c r="G69" s="211" t="s">
        <v>15</v>
      </c>
      <c r="H69" s="210" t="s">
        <v>14</v>
      </c>
      <c r="I69" s="211" t="s">
        <v>15</v>
      </c>
      <c r="J69" s="249"/>
      <c r="K69" s="247"/>
      <c r="L69" s="245"/>
      <c r="M69" s="247"/>
      <c r="N69" s="251"/>
      <c r="O69" s="247"/>
      <c r="P69" s="247"/>
      <c r="Q69" s="247"/>
      <c r="R69" s="247"/>
      <c r="S69" s="247"/>
      <c r="T69" s="265"/>
      <c r="U69" s="117"/>
      <c r="V69" s="130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37" customFormat="1" ht="12.75" customHeight="1">
      <c r="A70" s="133">
        <v>1</v>
      </c>
      <c r="B70" s="133">
        <v>2</v>
      </c>
      <c r="C70" s="133">
        <v>3</v>
      </c>
      <c r="D70" s="133">
        <v>4</v>
      </c>
      <c r="E70" s="133">
        <v>5</v>
      </c>
      <c r="F70" s="133">
        <v>7</v>
      </c>
      <c r="G70" s="133">
        <v>8</v>
      </c>
      <c r="H70" s="133">
        <v>9</v>
      </c>
      <c r="I70" s="133">
        <v>10</v>
      </c>
      <c r="J70" s="133">
        <v>13</v>
      </c>
      <c r="K70" s="133">
        <v>14</v>
      </c>
      <c r="L70" s="133">
        <v>16</v>
      </c>
      <c r="M70" s="133">
        <v>20</v>
      </c>
      <c r="N70" s="133">
        <v>24</v>
      </c>
      <c r="O70" s="133">
        <v>25</v>
      </c>
      <c r="P70" s="133">
        <v>26</v>
      </c>
      <c r="Q70" s="133">
        <v>29</v>
      </c>
      <c r="R70" s="133">
        <v>30</v>
      </c>
      <c r="S70" s="133">
        <v>31</v>
      </c>
      <c r="T70" s="133">
        <v>32</v>
      </c>
      <c r="U70" s="117"/>
      <c r="V70" s="134"/>
      <c r="W70" s="134"/>
      <c r="X70" s="135"/>
      <c r="Y70" s="135"/>
      <c r="Z70" s="135"/>
      <c r="AA70" s="136"/>
      <c r="AB70" s="136"/>
      <c r="AC70" s="136"/>
      <c r="AD70" s="136"/>
      <c r="AE70" s="136"/>
    </row>
    <row r="71" spans="1:31" s="149" customFormat="1" ht="23.25" customHeight="1">
      <c r="A71" s="138">
        <v>1</v>
      </c>
      <c r="B71" s="138" t="s">
        <v>53</v>
      </c>
      <c r="C71" s="139" t="s">
        <v>54</v>
      </c>
      <c r="D71" s="140" t="s">
        <v>19</v>
      </c>
      <c r="E71" s="141">
        <v>10851000</v>
      </c>
      <c r="F71" s="142">
        <v>20</v>
      </c>
      <c r="G71" s="143">
        <v>8346923</v>
      </c>
      <c r="H71" s="142">
        <v>0</v>
      </c>
      <c r="I71" s="143">
        <v>0</v>
      </c>
      <c r="J71" s="144">
        <v>20</v>
      </c>
      <c r="K71" s="143">
        <v>8346923</v>
      </c>
      <c r="L71" s="76">
        <v>300000</v>
      </c>
      <c r="M71" s="146">
        <v>8646923</v>
      </c>
      <c r="N71" s="47">
        <v>868080</v>
      </c>
      <c r="O71" s="47">
        <v>162765</v>
      </c>
      <c r="P71" s="47">
        <v>108510</v>
      </c>
      <c r="Q71" s="143">
        <v>7507568</v>
      </c>
      <c r="R71" s="143">
        <v>0</v>
      </c>
      <c r="S71" s="147">
        <v>7507568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2</v>
      </c>
      <c r="B72" s="138" t="s">
        <v>55</v>
      </c>
      <c r="C72" s="139" t="s">
        <v>58</v>
      </c>
      <c r="D72" s="140" t="s">
        <v>59</v>
      </c>
      <c r="E72" s="141">
        <v>4895000</v>
      </c>
      <c r="F72" s="142">
        <v>26</v>
      </c>
      <c r="G72" s="143">
        <v>4895000</v>
      </c>
      <c r="H72" s="142">
        <v>0</v>
      </c>
      <c r="I72" s="143">
        <v>0</v>
      </c>
      <c r="J72" s="144">
        <v>26</v>
      </c>
      <c r="K72" s="143">
        <v>4895000</v>
      </c>
      <c r="L72" s="76">
        <v>390000</v>
      </c>
      <c r="M72" s="146">
        <v>5285000</v>
      </c>
      <c r="N72" s="47">
        <v>391600</v>
      </c>
      <c r="O72" s="47">
        <v>73425</v>
      </c>
      <c r="P72" s="47">
        <v>48950</v>
      </c>
      <c r="Q72" s="143">
        <v>4771025</v>
      </c>
      <c r="R72" s="143">
        <v>0</v>
      </c>
      <c r="S72" s="147">
        <v>4771025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3</v>
      </c>
      <c r="B73" s="138" t="s">
        <v>57</v>
      </c>
      <c r="C73" s="139" t="s">
        <v>61</v>
      </c>
      <c r="D73" s="140" t="s">
        <v>62</v>
      </c>
      <c r="E73" s="141">
        <v>4895000</v>
      </c>
      <c r="F73" s="142">
        <v>24</v>
      </c>
      <c r="G73" s="143">
        <v>4518462</v>
      </c>
      <c r="H73" s="142">
        <v>0</v>
      </c>
      <c r="I73" s="143">
        <v>0</v>
      </c>
      <c r="J73" s="144">
        <v>24</v>
      </c>
      <c r="K73" s="143">
        <v>4518462</v>
      </c>
      <c r="L73" s="76">
        <v>360000</v>
      </c>
      <c r="M73" s="146">
        <v>4878462</v>
      </c>
      <c r="N73" s="47">
        <v>391600</v>
      </c>
      <c r="O73" s="47">
        <v>73425</v>
      </c>
      <c r="P73" s="47">
        <v>48950</v>
      </c>
      <c r="Q73" s="143">
        <v>4364487</v>
      </c>
      <c r="R73" s="143">
        <v>0</v>
      </c>
      <c r="S73" s="147">
        <v>4364487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4</v>
      </c>
      <c r="B74" s="138" t="s">
        <v>60</v>
      </c>
      <c r="C74" s="139" t="s">
        <v>65</v>
      </c>
      <c r="D74" s="140" t="s">
        <v>66</v>
      </c>
      <c r="E74" s="141">
        <v>4336000</v>
      </c>
      <c r="F74" s="142">
        <v>26</v>
      </c>
      <c r="G74" s="143">
        <v>4336000</v>
      </c>
      <c r="H74" s="142">
        <v>0</v>
      </c>
      <c r="I74" s="143">
        <v>0</v>
      </c>
      <c r="J74" s="144">
        <v>26</v>
      </c>
      <c r="K74" s="143">
        <v>4336000</v>
      </c>
      <c r="L74" s="76">
        <v>390000</v>
      </c>
      <c r="M74" s="146">
        <v>4726000</v>
      </c>
      <c r="N74" s="47">
        <v>346880</v>
      </c>
      <c r="O74" s="47">
        <v>65040</v>
      </c>
      <c r="P74" s="47">
        <v>43360</v>
      </c>
      <c r="Q74" s="143">
        <v>4270720</v>
      </c>
      <c r="R74" s="143">
        <v>0</v>
      </c>
      <c r="S74" s="147">
        <v>4270720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5</v>
      </c>
      <c r="B75" s="138" t="s">
        <v>63</v>
      </c>
      <c r="C75" s="139" t="s">
        <v>68</v>
      </c>
      <c r="D75" s="140" t="s">
        <v>56</v>
      </c>
      <c r="E75" s="141">
        <v>3496000</v>
      </c>
      <c r="F75" s="142">
        <v>25</v>
      </c>
      <c r="G75" s="143">
        <v>3361538</v>
      </c>
      <c r="H75" s="142">
        <v>0</v>
      </c>
      <c r="I75" s="143">
        <v>0</v>
      </c>
      <c r="J75" s="144">
        <v>25</v>
      </c>
      <c r="K75" s="143">
        <v>3361538</v>
      </c>
      <c r="L75" s="76">
        <v>375000</v>
      </c>
      <c r="M75" s="146">
        <v>3736538</v>
      </c>
      <c r="N75" s="47">
        <v>279680</v>
      </c>
      <c r="O75" s="47">
        <v>52440</v>
      </c>
      <c r="P75" s="47">
        <v>34960</v>
      </c>
      <c r="Q75" s="143">
        <v>3369458</v>
      </c>
      <c r="R75" s="143">
        <v>0</v>
      </c>
      <c r="S75" s="147">
        <v>3369458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3.25" customHeight="1">
      <c r="A76" s="138">
        <v>6</v>
      </c>
      <c r="B76" s="138" t="s">
        <v>64</v>
      </c>
      <c r="C76" s="139" t="s">
        <v>164</v>
      </c>
      <c r="D76" s="140" t="s">
        <v>70</v>
      </c>
      <c r="E76" s="141">
        <v>4056000</v>
      </c>
      <c r="F76" s="142">
        <v>24</v>
      </c>
      <c r="G76" s="143">
        <v>3744000</v>
      </c>
      <c r="H76" s="142">
        <v>0</v>
      </c>
      <c r="I76" s="143">
        <v>0</v>
      </c>
      <c r="J76" s="144">
        <v>24</v>
      </c>
      <c r="K76" s="143">
        <v>3744000</v>
      </c>
      <c r="L76" s="76">
        <v>360000</v>
      </c>
      <c r="M76" s="146">
        <v>4104000</v>
      </c>
      <c r="N76" s="47">
        <v>324480</v>
      </c>
      <c r="O76" s="47">
        <v>60840</v>
      </c>
      <c r="P76" s="47">
        <v>40560</v>
      </c>
      <c r="Q76" s="143">
        <v>3678120</v>
      </c>
      <c r="R76" s="143">
        <v>0</v>
      </c>
      <c r="S76" s="147">
        <v>3678120</v>
      </c>
      <c r="T76" s="143"/>
      <c r="U76" s="117"/>
      <c r="V76" s="148"/>
      <c r="W76" s="130"/>
      <c r="X76" s="121"/>
      <c r="Y76" s="121"/>
      <c r="Z76" s="121"/>
      <c r="AA76" s="116"/>
      <c r="AB76" s="116"/>
      <c r="AC76" s="116"/>
      <c r="AD76" s="116"/>
      <c r="AE76" s="116"/>
    </row>
    <row r="77" spans="1:31" s="149" customFormat="1" ht="23.25" customHeight="1">
      <c r="A77" s="138">
        <v>7</v>
      </c>
      <c r="B77" s="138" t="s">
        <v>67</v>
      </c>
      <c r="C77" s="139" t="s">
        <v>167</v>
      </c>
      <c r="D77" s="140" t="s">
        <v>56</v>
      </c>
      <c r="E77" s="141">
        <v>3163000</v>
      </c>
      <c r="F77" s="142">
        <v>24</v>
      </c>
      <c r="G77" s="143">
        <v>2919692</v>
      </c>
      <c r="H77" s="142">
        <v>0</v>
      </c>
      <c r="I77" s="143">
        <v>0</v>
      </c>
      <c r="J77" s="144">
        <v>24</v>
      </c>
      <c r="K77" s="143">
        <v>2919692</v>
      </c>
      <c r="L77" s="76">
        <v>360000</v>
      </c>
      <c r="M77" s="146">
        <v>3279692</v>
      </c>
      <c r="N77" s="47">
        <v>253040</v>
      </c>
      <c r="O77" s="47">
        <v>47445</v>
      </c>
      <c r="P77" s="47">
        <v>31630</v>
      </c>
      <c r="Q77" s="143">
        <v>2947577</v>
      </c>
      <c r="R77" s="143">
        <v>0</v>
      </c>
      <c r="S77" s="147">
        <v>2947577</v>
      </c>
      <c r="T77" s="143"/>
      <c r="U77" s="117"/>
      <c r="V77" s="148"/>
      <c r="W77" s="130"/>
      <c r="X77" s="121"/>
      <c r="Y77" s="121"/>
      <c r="Z77" s="121"/>
      <c r="AA77" s="116"/>
      <c r="AB77" s="116"/>
      <c r="AC77" s="116"/>
      <c r="AD77" s="116"/>
      <c r="AE77" s="116"/>
    </row>
    <row r="78" spans="1:31" s="149" customFormat="1" ht="23.25" customHeight="1">
      <c r="A78" s="138">
        <v>8</v>
      </c>
      <c r="B78" s="138" t="s">
        <v>166</v>
      </c>
      <c r="C78" s="139" t="s">
        <v>171</v>
      </c>
      <c r="D78" s="140" t="s">
        <v>66</v>
      </c>
      <c r="E78" s="141">
        <v>4056000</v>
      </c>
      <c r="F78" s="142">
        <v>26</v>
      </c>
      <c r="G78" s="143">
        <v>4056000</v>
      </c>
      <c r="H78" s="142">
        <v>0</v>
      </c>
      <c r="I78" s="143">
        <v>0</v>
      </c>
      <c r="J78" s="144">
        <v>26</v>
      </c>
      <c r="K78" s="143">
        <v>4056000</v>
      </c>
      <c r="L78" s="76">
        <v>390000</v>
      </c>
      <c r="M78" s="146">
        <v>4446000</v>
      </c>
      <c r="N78" s="47">
        <v>324480</v>
      </c>
      <c r="O78" s="47">
        <v>60840</v>
      </c>
      <c r="P78" s="47">
        <v>40560</v>
      </c>
      <c r="Q78" s="143">
        <v>4020120</v>
      </c>
      <c r="R78" s="143">
        <v>0</v>
      </c>
      <c r="S78" s="147">
        <v>4020120</v>
      </c>
      <c r="T78" s="143"/>
      <c r="U78" s="117"/>
      <c r="V78" s="148"/>
      <c r="W78" s="130"/>
      <c r="X78" s="121"/>
      <c r="Y78" s="121"/>
      <c r="Z78" s="121"/>
      <c r="AA78" s="116"/>
      <c r="AB78" s="116"/>
      <c r="AC78" s="116"/>
      <c r="AD78" s="116"/>
      <c r="AE78" s="116"/>
    </row>
    <row r="79" spans="1:31" s="149" customFormat="1" ht="22.5" customHeight="1">
      <c r="A79" s="150"/>
      <c r="B79" s="150"/>
      <c r="C79" s="151"/>
      <c r="D79" s="152"/>
      <c r="E79" s="153"/>
      <c r="F79" s="153"/>
      <c r="G79" s="153"/>
      <c r="H79" s="153"/>
      <c r="I79" s="153"/>
      <c r="J79" s="154"/>
      <c r="K79" s="153"/>
      <c r="L79" s="153"/>
      <c r="M79" s="155"/>
      <c r="N79" s="153"/>
      <c r="O79" s="153"/>
      <c r="P79" s="153"/>
      <c r="Q79" s="153"/>
      <c r="R79" s="153"/>
      <c r="S79" s="153"/>
      <c r="T79" s="143"/>
      <c r="U79" s="117"/>
      <c r="V79" s="148"/>
      <c r="W79" s="148"/>
      <c r="X79" s="148"/>
      <c r="Y79" s="148"/>
      <c r="Z79" s="148"/>
    </row>
    <row r="80" spans="1:31" s="159" customFormat="1" ht="21" customHeight="1">
      <c r="A80" s="241" t="s">
        <v>22</v>
      </c>
      <c r="B80" s="242"/>
      <c r="C80" s="242"/>
      <c r="D80" s="242"/>
      <c r="E80" s="156">
        <v>39748000</v>
      </c>
      <c r="F80" s="156"/>
      <c r="G80" s="156">
        <v>36177615</v>
      </c>
      <c r="H80" s="156"/>
      <c r="I80" s="156">
        <v>0</v>
      </c>
      <c r="J80" s="156"/>
      <c r="K80" s="157">
        <v>36177615</v>
      </c>
      <c r="L80" s="157">
        <v>2925000</v>
      </c>
      <c r="M80" s="157">
        <v>39102615</v>
      </c>
      <c r="N80" s="157">
        <v>3179840</v>
      </c>
      <c r="O80" s="157">
        <v>596220</v>
      </c>
      <c r="P80" s="157">
        <v>397480</v>
      </c>
      <c r="Q80" s="157">
        <v>34929075</v>
      </c>
      <c r="R80" s="157">
        <v>0</v>
      </c>
      <c r="S80" s="157">
        <v>34929075</v>
      </c>
      <c r="T80" s="157"/>
      <c r="U80" s="117"/>
      <c r="V80" s="158"/>
      <c r="W80" s="158"/>
      <c r="X80" s="158"/>
      <c r="Y80" s="158"/>
      <c r="Z80" s="158"/>
    </row>
    <row r="81" spans="1:26" s="167" customFormat="1" ht="13.5" customHeight="1">
      <c r="A81" s="160"/>
      <c r="B81" s="160"/>
      <c r="C81" s="161"/>
      <c r="D81" s="162"/>
      <c r="E81" s="163"/>
      <c r="F81" s="161"/>
      <c r="G81" s="161"/>
      <c r="H81" s="161"/>
      <c r="I81" s="161"/>
      <c r="J81" s="164"/>
      <c r="K81" s="161"/>
      <c r="L81" s="161"/>
      <c r="M81" s="165"/>
      <c r="N81" s="161"/>
      <c r="O81" s="161"/>
      <c r="P81" s="161"/>
      <c r="Q81" s="161"/>
      <c r="R81" s="161"/>
      <c r="S81" s="161"/>
      <c r="T81" s="161"/>
      <c r="U81" s="117"/>
      <c r="V81" s="166"/>
      <c r="W81" s="166"/>
      <c r="X81" s="166"/>
      <c r="Y81" s="166"/>
      <c r="Z81" s="166"/>
    </row>
    <row r="82" spans="1:26" s="149" customFormat="1" ht="17.25" customHeight="1">
      <c r="A82" s="168"/>
      <c r="B82" s="168"/>
      <c r="C82" s="168"/>
      <c r="D82" s="169"/>
      <c r="E82" s="170"/>
      <c r="F82" s="168"/>
      <c r="G82" s="168"/>
      <c r="H82" s="168"/>
      <c r="I82" s="168"/>
      <c r="J82" s="171"/>
      <c r="K82" s="170"/>
      <c r="L82" s="168"/>
      <c r="M82" s="168"/>
      <c r="N82" s="168"/>
      <c r="O82" s="168"/>
      <c r="P82" s="168"/>
      <c r="Q82" s="168"/>
      <c r="R82" s="168"/>
      <c r="S82" s="172" t="s">
        <v>190</v>
      </c>
      <c r="T82" s="168"/>
      <c r="U82" s="173"/>
      <c r="V82" s="148"/>
      <c r="W82" s="148"/>
      <c r="X82" s="148"/>
      <c r="Y82" s="148"/>
      <c r="Z82" s="148"/>
    </row>
    <row r="83" spans="1:26" s="149" customFormat="1" ht="12.75">
      <c r="A83" s="174"/>
      <c r="B83" s="174"/>
      <c r="C83" s="173" t="s">
        <v>40</v>
      </c>
      <c r="D83" s="175"/>
      <c r="E83" s="124"/>
      <c r="F83" s="173"/>
      <c r="G83" s="124"/>
      <c r="H83" s="124"/>
      <c r="I83" s="124"/>
      <c r="J83" s="176"/>
      <c r="K83" s="148"/>
      <c r="L83" s="177"/>
      <c r="M83" s="188"/>
      <c r="N83" s="178"/>
      <c r="O83" s="178"/>
      <c r="P83" s="178"/>
      <c r="Q83" s="178"/>
      <c r="S83" s="178" t="s">
        <v>19</v>
      </c>
      <c r="T83" s="173"/>
      <c r="U83" s="173"/>
      <c r="V83" s="148"/>
      <c r="W83" s="148"/>
      <c r="X83" s="148"/>
      <c r="Y83" s="148"/>
      <c r="Z83" s="148"/>
    </row>
    <row r="84" spans="1:26" s="167" customFormat="1" ht="12">
      <c r="A84" s="160"/>
      <c r="B84" s="160"/>
      <c r="C84" s="179"/>
      <c r="D84" s="179"/>
      <c r="E84" s="180"/>
      <c r="F84" s="118"/>
      <c r="G84" s="180"/>
      <c r="H84" s="180"/>
      <c r="I84" s="180"/>
      <c r="J84" s="164"/>
      <c r="K84" s="166"/>
      <c r="L84" s="181"/>
      <c r="N84" s="182"/>
      <c r="O84" s="182"/>
      <c r="P84" s="182"/>
      <c r="Q84" s="182"/>
      <c r="S84" s="182"/>
      <c r="T84" s="118"/>
      <c r="U84" s="117"/>
      <c r="V84" s="166"/>
      <c r="W84" s="166"/>
      <c r="X84" s="166"/>
      <c r="Y84" s="166"/>
      <c r="Z84" s="16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>
      <c r="M118" s="6"/>
    </row>
    <row r="119" spans="1:31">
      <c r="M119" s="6"/>
    </row>
    <row r="120" spans="1:31">
      <c r="M120" s="6"/>
    </row>
    <row r="121" spans="1:31" s="4" customFormat="1" ht="41.25" customHeight="1">
      <c r="A121" s="111" t="s">
        <v>172</v>
      </c>
      <c r="B121" s="208"/>
      <c r="C121" s="208"/>
      <c r="D121" s="275" t="s">
        <v>189</v>
      </c>
      <c r="E121" s="275"/>
      <c r="F121" s="275"/>
      <c r="G121" s="275"/>
      <c r="H121" s="275"/>
      <c r="I121" s="275"/>
      <c r="J121" s="275"/>
      <c r="K121" s="275"/>
      <c r="L121" s="275"/>
      <c r="M121" s="275"/>
      <c r="N121" s="275"/>
      <c r="O121" s="275"/>
      <c r="P121" s="275"/>
      <c r="Q121" s="276"/>
      <c r="R121" s="277" t="s">
        <v>128</v>
      </c>
      <c r="S121" s="278"/>
      <c r="T121" s="279"/>
      <c r="U121" s="6"/>
      <c r="V121" s="8"/>
      <c r="W121" s="69"/>
      <c r="X121" s="69"/>
      <c r="Y121" s="5"/>
      <c r="Z121" s="5"/>
    </row>
    <row r="122" spans="1:31" s="4" customFormat="1" ht="15" customHeight="1">
      <c r="A122" s="111" t="s">
        <v>174</v>
      </c>
      <c r="B122" s="208"/>
      <c r="C122" s="208"/>
      <c r="D122" s="208"/>
      <c r="E122" s="67"/>
      <c r="F122" s="208"/>
      <c r="G122" s="208"/>
      <c r="H122" s="208"/>
      <c r="I122" s="208"/>
      <c r="J122" s="68"/>
      <c r="K122" s="208"/>
      <c r="L122" s="208"/>
      <c r="M122" s="208"/>
      <c r="N122" s="208"/>
      <c r="O122" s="208"/>
      <c r="P122" s="208"/>
      <c r="Q122" s="208"/>
      <c r="R122" s="208"/>
      <c r="S122" s="208"/>
      <c r="T122" s="63"/>
      <c r="U122" s="6"/>
      <c r="V122" s="8"/>
      <c r="W122" s="69"/>
      <c r="X122" s="69"/>
      <c r="Y122" s="5"/>
      <c r="Z122" s="5"/>
    </row>
    <row r="123" spans="1:31" s="4" customFormat="1" ht="15" customHeight="1">
      <c r="A123" s="111" t="s">
        <v>42</v>
      </c>
      <c r="B123" s="208"/>
      <c r="C123" s="208"/>
      <c r="D123" s="208"/>
      <c r="E123" s="67"/>
      <c r="F123" s="208"/>
      <c r="G123" s="208"/>
      <c r="H123" s="208"/>
      <c r="I123" s="208"/>
      <c r="J123" s="68"/>
      <c r="K123" s="208"/>
      <c r="L123" s="208"/>
      <c r="M123" s="208"/>
      <c r="N123" s="208"/>
      <c r="O123" s="208"/>
      <c r="P123" s="208"/>
      <c r="Q123" s="208"/>
      <c r="R123" s="208"/>
      <c r="S123" s="208"/>
      <c r="T123" s="63"/>
      <c r="U123" s="6"/>
      <c r="V123" s="8"/>
      <c r="W123" s="69"/>
      <c r="X123" s="69"/>
      <c r="Y123" s="5"/>
      <c r="Z123" s="5"/>
    </row>
    <row r="124" spans="1:31" s="4" customFormat="1" ht="15" customHeight="1">
      <c r="A124" s="111" t="s">
        <v>175</v>
      </c>
      <c r="B124" s="208"/>
      <c r="C124" s="208"/>
      <c r="D124" s="208"/>
      <c r="E124" s="67"/>
      <c r="F124" s="208"/>
      <c r="G124" s="208"/>
      <c r="H124" s="208"/>
      <c r="I124" s="208"/>
      <c r="J124" s="68"/>
      <c r="K124" s="208"/>
      <c r="L124" s="65"/>
      <c r="M124" s="208"/>
      <c r="N124" s="208"/>
      <c r="O124" s="208"/>
      <c r="P124" s="208"/>
      <c r="Q124" s="14"/>
      <c r="R124" s="208"/>
      <c r="S124" s="208"/>
      <c r="T124" s="208"/>
      <c r="U124" s="6"/>
      <c r="V124" s="8"/>
      <c r="W124" s="69"/>
      <c r="X124" s="69"/>
      <c r="Y124" s="5"/>
      <c r="Z124" s="5"/>
    </row>
    <row r="125" spans="1:31" s="88" customFormat="1" ht="14.25" customHeight="1">
      <c r="A125" s="86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6"/>
      <c r="V125" s="8"/>
      <c r="W125" s="89"/>
      <c r="X125" s="89"/>
      <c r="Y125" s="89"/>
      <c r="Z125" s="89"/>
    </row>
    <row r="126" spans="1:31" s="32" customFormat="1" ht="24" customHeight="1">
      <c r="A126" s="266" t="s">
        <v>16</v>
      </c>
      <c r="B126" s="266" t="s">
        <v>17</v>
      </c>
      <c r="C126" s="270" t="s">
        <v>0</v>
      </c>
      <c r="D126" s="270" t="s">
        <v>1</v>
      </c>
      <c r="E126" s="274" t="s">
        <v>35</v>
      </c>
      <c r="F126" s="268" t="s">
        <v>23</v>
      </c>
      <c r="G126" s="271"/>
      <c r="H126" s="271"/>
      <c r="I126" s="271"/>
      <c r="J126" s="271"/>
      <c r="K126" s="269"/>
      <c r="L126" s="243" t="s">
        <v>37</v>
      </c>
      <c r="M126" s="243" t="s">
        <v>4</v>
      </c>
      <c r="N126" s="270" t="s">
        <v>5</v>
      </c>
      <c r="O126" s="270"/>
      <c r="P126" s="270"/>
      <c r="Q126" s="243" t="s">
        <v>6</v>
      </c>
      <c r="R126" s="243" t="s">
        <v>7</v>
      </c>
      <c r="S126" s="243" t="s">
        <v>8</v>
      </c>
      <c r="T126" s="282" t="s">
        <v>9</v>
      </c>
      <c r="U126" s="6"/>
      <c r="V126" s="8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32" customFormat="1" ht="33.75" customHeight="1">
      <c r="A127" s="267"/>
      <c r="B127" s="267"/>
      <c r="C127" s="270"/>
      <c r="D127" s="270"/>
      <c r="E127" s="274"/>
      <c r="F127" s="268" t="s">
        <v>39</v>
      </c>
      <c r="G127" s="269"/>
      <c r="H127" s="268" t="s">
        <v>33</v>
      </c>
      <c r="I127" s="271"/>
      <c r="J127" s="272" t="s">
        <v>24</v>
      </c>
      <c r="K127" s="243" t="s">
        <v>3</v>
      </c>
      <c r="L127" s="244"/>
      <c r="M127" s="244"/>
      <c r="N127" s="280" t="s">
        <v>11</v>
      </c>
      <c r="O127" s="243" t="s">
        <v>12</v>
      </c>
      <c r="P127" s="243" t="s">
        <v>26</v>
      </c>
      <c r="Q127" s="244"/>
      <c r="R127" s="244"/>
      <c r="S127" s="244"/>
      <c r="T127" s="283"/>
      <c r="U127" s="87"/>
      <c r="V127" s="33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32" customFormat="1" ht="35.25" customHeight="1">
      <c r="A128" s="267"/>
      <c r="B128" s="267"/>
      <c r="C128" s="243"/>
      <c r="D128" s="243"/>
      <c r="E128" s="274"/>
      <c r="F128" s="207" t="s">
        <v>32</v>
      </c>
      <c r="G128" s="206" t="s">
        <v>15</v>
      </c>
      <c r="H128" s="207" t="s">
        <v>14</v>
      </c>
      <c r="I128" s="211" t="s">
        <v>15</v>
      </c>
      <c r="J128" s="273"/>
      <c r="K128" s="244"/>
      <c r="L128" s="245"/>
      <c r="M128" s="244"/>
      <c r="N128" s="281"/>
      <c r="O128" s="244"/>
      <c r="P128" s="244"/>
      <c r="Q128" s="244"/>
      <c r="R128" s="244"/>
      <c r="S128" s="244"/>
      <c r="T128" s="283"/>
      <c r="U128" s="87"/>
      <c r="V128" s="33"/>
      <c r="W128" s="33"/>
      <c r="X128" s="5"/>
      <c r="Y128" s="5"/>
      <c r="Z128" s="5"/>
      <c r="AA128" s="4"/>
      <c r="AB128" s="4"/>
      <c r="AC128" s="4"/>
      <c r="AD128" s="4"/>
      <c r="AE128" s="4"/>
    </row>
    <row r="129" spans="1:31" s="71" customFormat="1" ht="12.75" customHeight="1">
      <c r="A129" s="70">
        <v>1</v>
      </c>
      <c r="B129" s="70">
        <v>2</v>
      </c>
      <c r="C129" s="70">
        <v>3</v>
      </c>
      <c r="D129" s="70">
        <v>4</v>
      </c>
      <c r="E129" s="70">
        <v>5</v>
      </c>
      <c r="F129" s="70">
        <v>7</v>
      </c>
      <c r="G129" s="70">
        <v>8</v>
      </c>
      <c r="H129" s="70">
        <v>9</v>
      </c>
      <c r="I129" s="70">
        <v>10</v>
      </c>
      <c r="J129" s="70">
        <v>13</v>
      </c>
      <c r="K129" s="70">
        <v>14</v>
      </c>
      <c r="L129" s="70">
        <v>16</v>
      </c>
      <c r="M129" s="70">
        <v>20</v>
      </c>
      <c r="N129" s="70">
        <v>24</v>
      </c>
      <c r="O129" s="70">
        <v>25</v>
      </c>
      <c r="P129" s="70">
        <v>26</v>
      </c>
      <c r="Q129" s="70">
        <v>29</v>
      </c>
      <c r="R129" s="70">
        <v>30</v>
      </c>
      <c r="S129" s="70">
        <v>31</v>
      </c>
      <c r="T129" s="70">
        <v>32</v>
      </c>
      <c r="U129" s="87"/>
      <c r="V129" s="72"/>
      <c r="W129" s="72"/>
      <c r="X129" s="73"/>
      <c r="Y129" s="73"/>
      <c r="Z129" s="73"/>
      <c r="AA129" s="74"/>
      <c r="AB129" s="74"/>
      <c r="AC129" s="74"/>
      <c r="AD129" s="74"/>
      <c r="AE129" s="74"/>
    </row>
    <row r="130" spans="1:31" s="43" customFormat="1" ht="23.25" customHeight="1">
      <c r="A130" s="45">
        <v>1</v>
      </c>
      <c r="B130" s="113" t="s">
        <v>71</v>
      </c>
      <c r="C130" s="75" t="s">
        <v>129</v>
      </c>
      <c r="D130" s="95" t="s">
        <v>98</v>
      </c>
      <c r="E130" s="76">
        <v>3237000</v>
      </c>
      <c r="F130" s="81">
        <v>26</v>
      </c>
      <c r="G130" s="143">
        <v>3237000</v>
      </c>
      <c r="H130" s="81">
        <v>0</v>
      </c>
      <c r="I130" s="143">
        <v>0</v>
      </c>
      <c r="J130" s="82">
        <v>26</v>
      </c>
      <c r="K130" s="46">
        <v>3237000</v>
      </c>
      <c r="L130" s="76">
        <v>390000</v>
      </c>
      <c r="M130" s="48">
        <v>3627000</v>
      </c>
      <c r="N130" s="47">
        <v>258960</v>
      </c>
      <c r="O130" s="47">
        <v>48555</v>
      </c>
      <c r="P130" s="47">
        <v>32370</v>
      </c>
      <c r="Q130" s="46">
        <v>3287115</v>
      </c>
      <c r="R130" s="46">
        <v>0</v>
      </c>
      <c r="S130" s="54">
        <v>3287115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2</v>
      </c>
      <c r="B131" s="113" t="s">
        <v>72</v>
      </c>
      <c r="C131" s="75" t="s">
        <v>130</v>
      </c>
      <c r="D131" s="95" t="s">
        <v>98</v>
      </c>
      <c r="E131" s="76">
        <v>2943000</v>
      </c>
      <c r="F131" s="81">
        <v>24</v>
      </c>
      <c r="G131" s="143">
        <v>2716615</v>
      </c>
      <c r="H131" s="81">
        <v>0</v>
      </c>
      <c r="I131" s="143">
        <v>0</v>
      </c>
      <c r="J131" s="82">
        <v>24</v>
      </c>
      <c r="K131" s="46">
        <v>2716615</v>
      </c>
      <c r="L131" s="76">
        <v>360000</v>
      </c>
      <c r="M131" s="48">
        <v>3076615</v>
      </c>
      <c r="N131" s="47">
        <v>235440</v>
      </c>
      <c r="O131" s="47">
        <v>44145</v>
      </c>
      <c r="P131" s="47">
        <v>29430</v>
      </c>
      <c r="Q131" s="46">
        <v>2767600</v>
      </c>
      <c r="R131" s="46">
        <v>0</v>
      </c>
      <c r="S131" s="54">
        <v>2767600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3</v>
      </c>
      <c r="B132" s="113" t="s">
        <v>73</v>
      </c>
      <c r="C132" s="75" t="s">
        <v>131</v>
      </c>
      <c r="D132" s="95" t="s">
        <v>98</v>
      </c>
      <c r="E132" s="76">
        <v>2943000</v>
      </c>
      <c r="F132" s="81">
        <v>26</v>
      </c>
      <c r="G132" s="143">
        <v>2943000</v>
      </c>
      <c r="H132" s="81">
        <v>0</v>
      </c>
      <c r="I132" s="143">
        <v>0</v>
      </c>
      <c r="J132" s="82">
        <v>26</v>
      </c>
      <c r="K132" s="46">
        <v>2943000</v>
      </c>
      <c r="L132" s="76">
        <v>390000</v>
      </c>
      <c r="M132" s="48">
        <v>3333000</v>
      </c>
      <c r="N132" s="47">
        <v>235440</v>
      </c>
      <c r="O132" s="47">
        <v>44145</v>
      </c>
      <c r="P132" s="47">
        <v>29430</v>
      </c>
      <c r="Q132" s="46">
        <v>3023985</v>
      </c>
      <c r="R132" s="46">
        <v>0</v>
      </c>
      <c r="S132" s="54">
        <v>3023985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4</v>
      </c>
      <c r="B133" s="113" t="s">
        <v>74</v>
      </c>
      <c r="C133" s="75" t="s">
        <v>132</v>
      </c>
      <c r="D133" s="95" t="s">
        <v>98</v>
      </c>
      <c r="E133" s="76">
        <v>2943000</v>
      </c>
      <c r="F133" s="81">
        <v>24</v>
      </c>
      <c r="G133" s="143">
        <v>2716615</v>
      </c>
      <c r="H133" s="81">
        <v>0</v>
      </c>
      <c r="I133" s="143">
        <v>0</v>
      </c>
      <c r="J133" s="82">
        <v>24</v>
      </c>
      <c r="K133" s="46">
        <v>2716615</v>
      </c>
      <c r="L133" s="76">
        <v>360000</v>
      </c>
      <c r="M133" s="48">
        <v>3076615</v>
      </c>
      <c r="N133" s="47">
        <v>235440</v>
      </c>
      <c r="O133" s="47">
        <v>44145</v>
      </c>
      <c r="P133" s="47">
        <v>29430</v>
      </c>
      <c r="Q133" s="46">
        <v>2767600</v>
      </c>
      <c r="R133" s="46">
        <v>0</v>
      </c>
      <c r="S133" s="54">
        <v>2767600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5</v>
      </c>
      <c r="B134" s="113" t="s">
        <v>75</v>
      </c>
      <c r="C134" s="75" t="s">
        <v>133</v>
      </c>
      <c r="D134" s="95" t="s">
        <v>98</v>
      </c>
      <c r="E134" s="76">
        <v>2943000</v>
      </c>
      <c r="F134" s="81">
        <v>26</v>
      </c>
      <c r="G134" s="143">
        <v>2943000</v>
      </c>
      <c r="H134" s="81">
        <v>0</v>
      </c>
      <c r="I134" s="143">
        <v>0</v>
      </c>
      <c r="J134" s="82">
        <v>26</v>
      </c>
      <c r="K134" s="46">
        <v>2943000</v>
      </c>
      <c r="L134" s="76">
        <v>390000</v>
      </c>
      <c r="M134" s="48">
        <v>3333000</v>
      </c>
      <c r="N134" s="47">
        <v>235440</v>
      </c>
      <c r="O134" s="47">
        <v>44145</v>
      </c>
      <c r="P134" s="47">
        <v>29430</v>
      </c>
      <c r="Q134" s="46">
        <v>3023985</v>
      </c>
      <c r="R134" s="46">
        <v>0</v>
      </c>
      <c r="S134" s="54">
        <v>3023985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6</v>
      </c>
      <c r="B135" s="113" t="s">
        <v>77</v>
      </c>
      <c r="C135" s="75" t="s">
        <v>135</v>
      </c>
      <c r="D135" s="95" t="s">
        <v>98</v>
      </c>
      <c r="E135" s="76">
        <v>2943000</v>
      </c>
      <c r="F135" s="81">
        <v>24</v>
      </c>
      <c r="G135" s="143">
        <v>2716615</v>
      </c>
      <c r="H135" s="81">
        <v>0</v>
      </c>
      <c r="I135" s="143">
        <v>0</v>
      </c>
      <c r="J135" s="82">
        <v>24</v>
      </c>
      <c r="K135" s="46">
        <v>2716615</v>
      </c>
      <c r="L135" s="76">
        <v>360000</v>
      </c>
      <c r="M135" s="48">
        <v>3076615</v>
      </c>
      <c r="N135" s="47">
        <v>235440</v>
      </c>
      <c r="O135" s="47">
        <v>44145</v>
      </c>
      <c r="P135" s="47">
        <v>29430</v>
      </c>
      <c r="Q135" s="46">
        <v>2767600</v>
      </c>
      <c r="R135" s="46">
        <v>0</v>
      </c>
      <c r="S135" s="54">
        <v>2767600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7</v>
      </c>
      <c r="B136" s="113" t="s">
        <v>78</v>
      </c>
      <c r="C136" s="75" t="s">
        <v>136</v>
      </c>
      <c r="D136" s="95" t="s">
        <v>98</v>
      </c>
      <c r="E136" s="76">
        <v>2943000</v>
      </c>
      <c r="F136" s="81">
        <v>26</v>
      </c>
      <c r="G136" s="143">
        <v>2943000</v>
      </c>
      <c r="H136" s="81">
        <v>0</v>
      </c>
      <c r="I136" s="143">
        <v>0</v>
      </c>
      <c r="J136" s="82">
        <v>26</v>
      </c>
      <c r="K136" s="46">
        <v>2943000</v>
      </c>
      <c r="L136" s="76">
        <v>390000</v>
      </c>
      <c r="M136" s="48">
        <v>3333000</v>
      </c>
      <c r="N136" s="47">
        <v>235440</v>
      </c>
      <c r="O136" s="47">
        <v>44145</v>
      </c>
      <c r="P136" s="47">
        <v>29430</v>
      </c>
      <c r="Q136" s="46">
        <v>3023985</v>
      </c>
      <c r="R136" s="46">
        <v>0</v>
      </c>
      <c r="S136" s="54">
        <v>3023985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8</v>
      </c>
      <c r="B137" s="113" t="s">
        <v>79</v>
      </c>
      <c r="C137" s="75" t="s">
        <v>137</v>
      </c>
      <c r="D137" s="95" t="s">
        <v>98</v>
      </c>
      <c r="E137" s="76">
        <v>2943000</v>
      </c>
      <c r="F137" s="81">
        <v>26</v>
      </c>
      <c r="G137" s="143">
        <v>2943000</v>
      </c>
      <c r="H137" s="81">
        <v>0</v>
      </c>
      <c r="I137" s="143">
        <v>0</v>
      </c>
      <c r="J137" s="82">
        <v>26</v>
      </c>
      <c r="K137" s="46">
        <v>2943000</v>
      </c>
      <c r="L137" s="76">
        <v>390000</v>
      </c>
      <c r="M137" s="48">
        <v>3333000</v>
      </c>
      <c r="N137" s="47">
        <v>235440</v>
      </c>
      <c r="O137" s="47">
        <v>44145</v>
      </c>
      <c r="P137" s="47">
        <v>29430</v>
      </c>
      <c r="Q137" s="46">
        <v>3023985</v>
      </c>
      <c r="R137" s="46">
        <v>0</v>
      </c>
      <c r="S137" s="54">
        <v>3023985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9</v>
      </c>
      <c r="B138" s="113" t="s">
        <v>80</v>
      </c>
      <c r="C138" s="75" t="s">
        <v>138</v>
      </c>
      <c r="D138" s="95" t="s">
        <v>98</v>
      </c>
      <c r="E138" s="76">
        <v>2943000</v>
      </c>
      <c r="F138" s="81">
        <v>26</v>
      </c>
      <c r="G138" s="143">
        <v>2943000</v>
      </c>
      <c r="H138" s="81">
        <v>0</v>
      </c>
      <c r="I138" s="143">
        <v>0</v>
      </c>
      <c r="J138" s="82">
        <v>26</v>
      </c>
      <c r="K138" s="46">
        <v>2943000</v>
      </c>
      <c r="L138" s="76">
        <v>390000</v>
      </c>
      <c r="M138" s="48">
        <v>3333000</v>
      </c>
      <c r="N138" s="47">
        <v>235440</v>
      </c>
      <c r="O138" s="47">
        <v>44145</v>
      </c>
      <c r="P138" s="47">
        <v>29430</v>
      </c>
      <c r="Q138" s="46">
        <v>3023985</v>
      </c>
      <c r="R138" s="46">
        <v>0</v>
      </c>
      <c r="S138" s="54">
        <v>3023985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10</v>
      </c>
      <c r="B139" s="113" t="s">
        <v>81</v>
      </c>
      <c r="C139" s="75" t="s">
        <v>139</v>
      </c>
      <c r="D139" s="95" t="s">
        <v>98</v>
      </c>
      <c r="E139" s="76">
        <v>2943000</v>
      </c>
      <c r="F139" s="81">
        <v>26</v>
      </c>
      <c r="G139" s="143">
        <v>2943000</v>
      </c>
      <c r="H139" s="81">
        <v>0</v>
      </c>
      <c r="I139" s="143">
        <v>0</v>
      </c>
      <c r="J139" s="82">
        <v>26</v>
      </c>
      <c r="K139" s="46">
        <v>2943000</v>
      </c>
      <c r="L139" s="76">
        <v>390000</v>
      </c>
      <c r="M139" s="48">
        <v>3333000</v>
      </c>
      <c r="N139" s="47">
        <v>235440</v>
      </c>
      <c r="O139" s="47">
        <v>44145</v>
      </c>
      <c r="P139" s="47">
        <v>29430</v>
      </c>
      <c r="Q139" s="46">
        <v>3023985</v>
      </c>
      <c r="R139" s="46">
        <v>0</v>
      </c>
      <c r="S139" s="54">
        <v>3023985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11</v>
      </c>
      <c r="B140" s="113" t="s">
        <v>83</v>
      </c>
      <c r="C140" s="75" t="s">
        <v>141</v>
      </c>
      <c r="D140" s="95" t="s">
        <v>98</v>
      </c>
      <c r="E140" s="76">
        <v>2943000</v>
      </c>
      <c r="F140" s="81">
        <v>26</v>
      </c>
      <c r="G140" s="143">
        <v>2943000</v>
      </c>
      <c r="H140" s="81">
        <v>0</v>
      </c>
      <c r="I140" s="143">
        <v>0</v>
      </c>
      <c r="J140" s="82">
        <v>26</v>
      </c>
      <c r="K140" s="46">
        <v>2943000</v>
      </c>
      <c r="L140" s="76">
        <v>390000</v>
      </c>
      <c r="M140" s="48">
        <v>3333000</v>
      </c>
      <c r="N140" s="47">
        <v>235440</v>
      </c>
      <c r="O140" s="47">
        <v>44145</v>
      </c>
      <c r="P140" s="47">
        <v>29430</v>
      </c>
      <c r="Q140" s="46">
        <v>3023985</v>
      </c>
      <c r="R140" s="46">
        <v>0</v>
      </c>
      <c r="S140" s="54">
        <v>3023985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12</v>
      </c>
      <c r="B141" s="113" t="s">
        <v>84</v>
      </c>
      <c r="C141" s="75" t="s">
        <v>142</v>
      </c>
      <c r="D141" s="95" t="s">
        <v>98</v>
      </c>
      <c r="E141" s="76">
        <v>2943000</v>
      </c>
      <c r="F141" s="81">
        <v>26</v>
      </c>
      <c r="G141" s="143">
        <v>2943000</v>
      </c>
      <c r="H141" s="81">
        <v>0</v>
      </c>
      <c r="I141" s="143">
        <v>0</v>
      </c>
      <c r="J141" s="82">
        <v>26</v>
      </c>
      <c r="K141" s="46">
        <v>2943000</v>
      </c>
      <c r="L141" s="76">
        <v>390000</v>
      </c>
      <c r="M141" s="48">
        <v>3333000</v>
      </c>
      <c r="N141" s="47">
        <v>235440</v>
      </c>
      <c r="O141" s="47">
        <v>44145</v>
      </c>
      <c r="P141" s="47">
        <v>29430</v>
      </c>
      <c r="Q141" s="46">
        <v>3023985</v>
      </c>
      <c r="R141" s="46">
        <v>0</v>
      </c>
      <c r="S141" s="54">
        <v>3023985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13</v>
      </c>
      <c r="B142" s="113" t="s">
        <v>85</v>
      </c>
      <c r="C142" s="75" t="s">
        <v>143</v>
      </c>
      <c r="D142" s="95" t="s">
        <v>98</v>
      </c>
      <c r="E142" s="76">
        <v>2943000</v>
      </c>
      <c r="F142" s="81">
        <v>26</v>
      </c>
      <c r="G142" s="143">
        <v>2943000</v>
      </c>
      <c r="H142" s="81">
        <v>0</v>
      </c>
      <c r="I142" s="143">
        <v>0</v>
      </c>
      <c r="J142" s="82">
        <v>26</v>
      </c>
      <c r="K142" s="46">
        <v>2943000</v>
      </c>
      <c r="L142" s="76">
        <v>390000</v>
      </c>
      <c r="M142" s="48">
        <v>3333000</v>
      </c>
      <c r="N142" s="47">
        <v>235440</v>
      </c>
      <c r="O142" s="47">
        <v>44145</v>
      </c>
      <c r="P142" s="47">
        <v>29430</v>
      </c>
      <c r="Q142" s="46">
        <v>3023985</v>
      </c>
      <c r="R142" s="46">
        <v>0</v>
      </c>
      <c r="S142" s="54">
        <v>3023985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14</v>
      </c>
      <c r="B143" s="113" t="s">
        <v>86</v>
      </c>
      <c r="C143" s="75" t="s">
        <v>144</v>
      </c>
      <c r="D143" s="95" t="s">
        <v>98</v>
      </c>
      <c r="E143" s="76">
        <v>2943000</v>
      </c>
      <c r="F143" s="81">
        <v>26</v>
      </c>
      <c r="G143" s="143">
        <v>2943000</v>
      </c>
      <c r="H143" s="81">
        <v>0</v>
      </c>
      <c r="I143" s="143">
        <v>0</v>
      </c>
      <c r="J143" s="82">
        <v>26</v>
      </c>
      <c r="K143" s="46">
        <v>2943000</v>
      </c>
      <c r="L143" s="76">
        <v>390000</v>
      </c>
      <c r="M143" s="48">
        <v>3333000</v>
      </c>
      <c r="N143" s="47">
        <v>235440</v>
      </c>
      <c r="O143" s="47">
        <v>44145</v>
      </c>
      <c r="P143" s="47">
        <v>29430</v>
      </c>
      <c r="Q143" s="46">
        <v>3023985</v>
      </c>
      <c r="R143" s="46">
        <v>0</v>
      </c>
      <c r="S143" s="54">
        <v>3023985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15</v>
      </c>
      <c r="B144" s="113" t="s">
        <v>87</v>
      </c>
      <c r="C144" s="75" t="s">
        <v>145</v>
      </c>
      <c r="D144" s="95" t="s">
        <v>98</v>
      </c>
      <c r="E144" s="76">
        <v>2943000</v>
      </c>
      <c r="F144" s="81">
        <v>26</v>
      </c>
      <c r="G144" s="143">
        <v>2943000</v>
      </c>
      <c r="H144" s="81">
        <v>0</v>
      </c>
      <c r="I144" s="143">
        <v>0</v>
      </c>
      <c r="J144" s="82">
        <v>26</v>
      </c>
      <c r="K144" s="46">
        <v>2943000</v>
      </c>
      <c r="L144" s="76">
        <v>390000</v>
      </c>
      <c r="M144" s="48">
        <v>3333000</v>
      </c>
      <c r="N144" s="47">
        <v>235440</v>
      </c>
      <c r="O144" s="47">
        <v>44145</v>
      </c>
      <c r="P144" s="47">
        <v>29430</v>
      </c>
      <c r="Q144" s="46">
        <v>3023985</v>
      </c>
      <c r="R144" s="46">
        <v>0</v>
      </c>
      <c r="S144" s="54">
        <v>3023985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16</v>
      </c>
      <c r="B145" s="113" t="s">
        <v>88</v>
      </c>
      <c r="C145" s="75" t="s">
        <v>146</v>
      </c>
      <c r="D145" s="95" t="s">
        <v>98</v>
      </c>
      <c r="E145" s="76">
        <v>2943000</v>
      </c>
      <c r="F145" s="81">
        <v>26</v>
      </c>
      <c r="G145" s="143">
        <v>2943000</v>
      </c>
      <c r="H145" s="81">
        <v>0</v>
      </c>
      <c r="I145" s="143">
        <v>0</v>
      </c>
      <c r="J145" s="82">
        <v>26</v>
      </c>
      <c r="K145" s="46">
        <v>2943000</v>
      </c>
      <c r="L145" s="76">
        <v>390000</v>
      </c>
      <c r="M145" s="48">
        <v>3333000</v>
      </c>
      <c r="N145" s="47">
        <v>235440</v>
      </c>
      <c r="O145" s="47">
        <v>44145</v>
      </c>
      <c r="P145" s="47">
        <v>29430</v>
      </c>
      <c r="Q145" s="46">
        <v>3023985</v>
      </c>
      <c r="R145" s="46">
        <v>0</v>
      </c>
      <c r="S145" s="54">
        <v>3023985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17</v>
      </c>
      <c r="B146" s="113" t="s">
        <v>89</v>
      </c>
      <c r="C146" s="75" t="s">
        <v>151</v>
      </c>
      <c r="D146" s="95" t="s">
        <v>98</v>
      </c>
      <c r="E146" s="76">
        <v>2943000</v>
      </c>
      <c r="F146" s="81">
        <v>26</v>
      </c>
      <c r="G146" s="143">
        <v>2943000</v>
      </c>
      <c r="H146" s="81">
        <v>0</v>
      </c>
      <c r="I146" s="143">
        <v>0</v>
      </c>
      <c r="J146" s="82">
        <v>26</v>
      </c>
      <c r="K146" s="46">
        <v>2943000</v>
      </c>
      <c r="L146" s="76">
        <v>390000</v>
      </c>
      <c r="M146" s="48">
        <v>3333000</v>
      </c>
      <c r="N146" s="47">
        <v>235440</v>
      </c>
      <c r="O146" s="47">
        <v>44145</v>
      </c>
      <c r="P146" s="47">
        <v>29430</v>
      </c>
      <c r="Q146" s="46">
        <v>3023985</v>
      </c>
      <c r="R146" s="46">
        <v>0</v>
      </c>
      <c r="S146" s="54">
        <v>3023985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18</v>
      </c>
      <c r="B147" s="113" t="s">
        <v>90</v>
      </c>
      <c r="C147" s="75" t="s">
        <v>153</v>
      </c>
      <c r="D147" s="95" t="s">
        <v>98</v>
      </c>
      <c r="E147" s="76">
        <v>2943000</v>
      </c>
      <c r="F147" s="81">
        <v>26</v>
      </c>
      <c r="G147" s="143">
        <v>2943000</v>
      </c>
      <c r="H147" s="81">
        <v>0</v>
      </c>
      <c r="I147" s="143">
        <v>0</v>
      </c>
      <c r="J147" s="82">
        <v>26</v>
      </c>
      <c r="K147" s="46">
        <v>2943000</v>
      </c>
      <c r="L147" s="76">
        <v>390000</v>
      </c>
      <c r="M147" s="48">
        <v>3333000</v>
      </c>
      <c r="N147" s="47">
        <v>235440</v>
      </c>
      <c r="O147" s="47">
        <v>44145</v>
      </c>
      <c r="P147" s="47">
        <v>29430</v>
      </c>
      <c r="Q147" s="46">
        <v>3023985</v>
      </c>
      <c r="R147" s="46">
        <v>0</v>
      </c>
      <c r="S147" s="54">
        <v>3023985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19</v>
      </c>
      <c r="B148" s="113" t="s">
        <v>95</v>
      </c>
      <c r="C148" s="75" t="s">
        <v>158</v>
      </c>
      <c r="D148" s="95" t="s">
        <v>98</v>
      </c>
      <c r="E148" s="76">
        <v>2943000</v>
      </c>
      <c r="F148" s="81">
        <v>24</v>
      </c>
      <c r="G148" s="143">
        <v>2716615</v>
      </c>
      <c r="H148" s="81">
        <v>0</v>
      </c>
      <c r="I148" s="143">
        <v>0</v>
      </c>
      <c r="J148" s="82">
        <v>24</v>
      </c>
      <c r="K148" s="46">
        <v>2716615</v>
      </c>
      <c r="L148" s="76">
        <v>360000</v>
      </c>
      <c r="M148" s="48">
        <v>3076615</v>
      </c>
      <c r="N148" s="47">
        <v>235440</v>
      </c>
      <c r="O148" s="47">
        <v>44145</v>
      </c>
      <c r="P148" s="47">
        <v>29430</v>
      </c>
      <c r="Q148" s="46">
        <v>2767600</v>
      </c>
      <c r="R148" s="46">
        <v>0</v>
      </c>
      <c r="S148" s="54">
        <v>2767600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20</v>
      </c>
      <c r="B149" s="113" t="s">
        <v>97</v>
      </c>
      <c r="C149" s="75" t="s">
        <v>169</v>
      </c>
      <c r="D149" s="95" t="s">
        <v>98</v>
      </c>
      <c r="E149" s="76">
        <v>2943000</v>
      </c>
      <c r="F149" s="81">
        <v>26</v>
      </c>
      <c r="G149" s="143">
        <v>2943000</v>
      </c>
      <c r="H149" s="81">
        <v>0</v>
      </c>
      <c r="I149" s="143">
        <v>0</v>
      </c>
      <c r="J149" s="82">
        <v>26</v>
      </c>
      <c r="K149" s="46">
        <v>2943000</v>
      </c>
      <c r="L149" s="76">
        <v>390000</v>
      </c>
      <c r="M149" s="48">
        <v>3333000</v>
      </c>
      <c r="N149" s="47">
        <v>235440</v>
      </c>
      <c r="O149" s="47">
        <v>44145</v>
      </c>
      <c r="P149" s="47">
        <v>29430</v>
      </c>
      <c r="Q149" s="46">
        <v>3023985</v>
      </c>
      <c r="R149" s="46">
        <v>0</v>
      </c>
      <c r="S149" s="54">
        <v>3023985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21</v>
      </c>
      <c r="B150" s="113" t="s">
        <v>100</v>
      </c>
      <c r="C150" s="75" t="s">
        <v>111</v>
      </c>
      <c r="D150" s="95" t="s">
        <v>98</v>
      </c>
      <c r="E150" s="76">
        <v>3237000</v>
      </c>
      <c r="F150" s="81">
        <v>26</v>
      </c>
      <c r="G150" s="143">
        <v>3237000</v>
      </c>
      <c r="H150" s="81">
        <v>0</v>
      </c>
      <c r="I150" s="143">
        <v>0</v>
      </c>
      <c r="J150" s="82">
        <v>26</v>
      </c>
      <c r="K150" s="46">
        <v>3237000</v>
      </c>
      <c r="L150" s="76">
        <v>390000</v>
      </c>
      <c r="M150" s="48">
        <v>3627000</v>
      </c>
      <c r="N150" s="47">
        <v>258960</v>
      </c>
      <c r="O150" s="47">
        <v>48555</v>
      </c>
      <c r="P150" s="47">
        <v>32370</v>
      </c>
      <c r="Q150" s="46">
        <v>3287115</v>
      </c>
      <c r="R150" s="46">
        <v>0</v>
      </c>
      <c r="S150" s="54">
        <v>3287115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22</v>
      </c>
      <c r="B151" s="113" t="s">
        <v>101</v>
      </c>
      <c r="C151" s="75" t="s">
        <v>112</v>
      </c>
      <c r="D151" s="95" t="s">
        <v>98</v>
      </c>
      <c r="E151" s="76">
        <v>2943000</v>
      </c>
      <c r="F151" s="81">
        <v>26</v>
      </c>
      <c r="G151" s="143">
        <v>2943000</v>
      </c>
      <c r="H151" s="81">
        <v>0</v>
      </c>
      <c r="I151" s="143">
        <v>0</v>
      </c>
      <c r="J151" s="82">
        <v>26</v>
      </c>
      <c r="K151" s="46">
        <v>2943000</v>
      </c>
      <c r="L151" s="76">
        <v>390000</v>
      </c>
      <c r="M151" s="48">
        <v>3333000</v>
      </c>
      <c r="N151" s="47">
        <v>235440</v>
      </c>
      <c r="O151" s="47">
        <v>44145</v>
      </c>
      <c r="P151" s="47">
        <v>29430</v>
      </c>
      <c r="Q151" s="46">
        <v>3023985</v>
      </c>
      <c r="R151" s="46">
        <v>0</v>
      </c>
      <c r="S151" s="54">
        <v>3023985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23</v>
      </c>
      <c r="B152" s="113" t="s">
        <v>102</v>
      </c>
      <c r="C152" s="75" t="s">
        <v>113</v>
      </c>
      <c r="D152" s="95" t="s">
        <v>98</v>
      </c>
      <c r="E152" s="76">
        <v>2943000</v>
      </c>
      <c r="F152" s="81">
        <v>26</v>
      </c>
      <c r="G152" s="143">
        <v>2943000</v>
      </c>
      <c r="H152" s="81">
        <v>0</v>
      </c>
      <c r="I152" s="143">
        <v>0</v>
      </c>
      <c r="J152" s="82">
        <v>26</v>
      </c>
      <c r="K152" s="46">
        <v>2943000</v>
      </c>
      <c r="L152" s="76">
        <v>390000</v>
      </c>
      <c r="M152" s="48">
        <v>3333000</v>
      </c>
      <c r="N152" s="47">
        <v>235440</v>
      </c>
      <c r="O152" s="47">
        <v>44145</v>
      </c>
      <c r="P152" s="47">
        <v>29430</v>
      </c>
      <c r="Q152" s="46">
        <v>3023985</v>
      </c>
      <c r="R152" s="46">
        <v>0</v>
      </c>
      <c r="S152" s="54">
        <v>3023985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24</v>
      </c>
      <c r="B153" s="113" t="s">
        <v>103</v>
      </c>
      <c r="C153" s="75" t="s">
        <v>168</v>
      </c>
      <c r="D153" s="95" t="s">
        <v>98</v>
      </c>
      <c r="E153" s="76">
        <v>2943000</v>
      </c>
      <c r="F153" s="81">
        <v>26</v>
      </c>
      <c r="G153" s="143">
        <v>2943000</v>
      </c>
      <c r="H153" s="81">
        <v>0</v>
      </c>
      <c r="I153" s="143">
        <v>0</v>
      </c>
      <c r="J153" s="82">
        <v>26</v>
      </c>
      <c r="K153" s="46">
        <v>2943000</v>
      </c>
      <c r="L153" s="76">
        <v>390000</v>
      </c>
      <c r="M153" s="48">
        <v>3333000</v>
      </c>
      <c r="N153" s="47">
        <v>235440</v>
      </c>
      <c r="O153" s="47">
        <v>44145</v>
      </c>
      <c r="P153" s="47">
        <v>29430</v>
      </c>
      <c r="Q153" s="46">
        <v>3023985</v>
      </c>
      <c r="R153" s="46">
        <v>0</v>
      </c>
      <c r="S153" s="54">
        <v>3023985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25</v>
      </c>
      <c r="B154" s="113" t="s">
        <v>105</v>
      </c>
      <c r="C154" s="75" t="s">
        <v>115</v>
      </c>
      <c r="D154" s="95" t="s">
        <v>98</v>
      </c>
      <c r="E154" s="76">
        <v>2943000</v>
      </c>
      <c r="F154" s="81">
        <v>26</v>
      </c>
      <c r="G154" s="143">
        <v>2943000</v>
      </c>
      <c r="H154" s="81">
        <v>0</v>
      </c>
      <c r="I154" s="143">
        <v>0</v>
      </c>
      <c r="J154" s="82">
        <v>26</v>
      </c>
      <c r="K154" s="46">
        <v>2943000</v>
      </c>
      <c r="L154" s="76">
        <v>390000</v>
      </c>
      <c r="M154" s="48">
        <v>3333000</v>
      </c>
      <c r="N154" s="47">
        <v>235440</v>
      </c>
      <c r="O154" s="47">
        <v>44145</v>
      </c>
      <c r="P154" s="47">
        <v>29430</v>
      </c>
      <c r="Q154" s="46">
        <v>3023985</v>
      </c>
      <c r="R154" s="46">
        <v>0</v>
      </c>
      <c r="S154" s="54">
        <v>3023985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26</v>
      </c>
      <c r="B155" s="113" t="s">
        <v>106</v>
      </c>
      <c r="C155" s="75" t="s">
        <v>152</v>
      </c>
      <c r="D155" s="95" t="s">
        <v>98</v>
      </c>
      <c r="E155" s="76">
        <v>2943000</v>
      </c>
      <c r="F155" s="81">
        <v>26</v>
      </c>
      <c r="G155" s="143">
        <v>2943000</v>
      </c>
      <c r="H155" s="81">
        <v>0</v>
      </c>
      <c r="I155" s="143">
        <v>0</v>
      </c>
      <c r="J155" s="82">
        <v>26</v>
      </c>
      <c r="K155" s="46">
        <v>2943000</v>
      </c>
      <c r="L155" s="76">
        <v>390000</v>
      </c>
      <c r="M155" s="48">
        <v>3333000</v>
      </c>
      <c r="N155" s="47">
        <v>235440</v>
      </c>
      <c r="O155" s="47">
        <v>44145</v>
      </c>
      <c r="P155" s="47">
        <v>29430</v>
      </c>
      <c r="Q155" s="46">
        <v>3023985</v>
      </c>
      <c r="R155" s="46">
        <v>0</v>
      </c>
      <c r="S155" s="54">
        <v>3023985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27</v>
      </c>
      <c r="B156" s="113" t="s">
        <v>107</v>
      </c>
      <c r="C156" s="75" t="s">
        <v>159</v>
      </c>
      <c r="D156" s="95" t="s">
        <v>98</v>
      </c>
      <c r="E156" s="76">
        <v>2943000</v>
      </c>
      <c r="F156" s="81">
        <v>24</v>
      </c>
      <c r="G156" s="143">
        <v>2716615</v>
      </c>
      <c r="H156" s="81">
        <v>0</v>
      </c>
      <c r="I156" s="143">
        <v>0</v>
      </c>
      <c r="J156" s="82">
        <v>24</v>
      </c>
      <c r="K156" s="46">
        <v>2716615</v>
      </c>
      <c r="L156" s="76">
        <v>360000</v>
      </c>
      <c r="M156" s="48">
        <v>3076615</v>
      </c>
      <c r="N156" s="47">
        <v>235440</v>
      </c>
      <c r="O156" s="47">
        <v>44145</v>
      </c>
      <c r="P156" s="47">
        <v>29430</v>
      </c>
      <c r="Q156" s="46">
        <v>2767600</v>
      </c>
      <c r="R156" s="46">
        <v>0</v>
      </c>
      <c r="S156" s="54">
        <v>2767600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28</v>
      </c>
      <c r="B157" s="113" t="s">
        <v>108</v>
      </c>
      <c r="C157" s="75" t="s">
        <v>160</v>
      </c>
      <c r="D157" s="95" t="s">
        <v>98</v>
      </c>
      <c r="E157" s="76">
        <v>2943000</v>
      </c>
      <c r="F157" s="81">
        <v>26</v>
      </c>
      <c r="G157" s="143">
        <v>2943000</v>
      </c>
      <c r="H157" s="81">
        <v>0</v>
      </c>
      <c r="I157" s="143">
        <v>0</v>
      </c>
      <c r="J157" s="82">
        <v>26</v>
      </c>
      <c r="K157" s="46">
        <v>2943000</v>
      </c>
      <c r="L157" s="76">
        <v>390000</v>
      </c>
      <c r="M157" s="48">
        <v>3333000</v>
      </c>
      <c r="N157" s="47">
        <v>235440</v>
      </c>
      <c r="O157" s="47">
        <v>44145</v>
      </c>
      <c r="P157" s="47">
        <v>29430</v>
      </c>
      <c r="Q157" s="46">
        <v>3023985</v>
      </c>
      <c r="R157" s="46">
        <v>0</v>
      </c>
      <c r="S157" s="54">
        <v>3023985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29</v>
      </c>
      <c r="B158" s="113" t="s">
        <v>109</v>
      </c>
      <c r="C158" s="75" t="s">
        <v>161</v>
      </c>
      <c r="D158" s="95" t="s">
        <v>98</v>
      </c>
      <c r="E158" s="76">
        <v>2943000</v>
      </c>
      <c r="F158" s="81">
        <v>26</v>
      </c>
      <c r="G158" s="143">
        <v>2943000</v>
      </c>
      <c r="H158" s="81">
        <v>0</v>
      </c>
      <c r="I158" s="143">
        <v>0</v>
      </c>
      <c r="J158" s="82">
        <v>26</v>
      </c>
      <c r="K158" s="46">
        <v>2943000</v>
      </c>
      <c r="L158" s="76">
        <v>390000</v>
      </c>
      <c r="M158" s="48">
        <v>3333000</v>
      </c>
      <c r="N158" s="47">
        <v>235440</v>
      </c>
      <c r="O158" s="47">
        <v>44145</v>
      </c>
      <c r="P158" s="47">
        <v>29430</v>
      </c>
      <c r="Q158" s="46">
        <v>3023985</v>
      </c>
      <c r="R158" s="46">
        <v>0</v>
      </c>
      <c r="S158" s="54">
        <v>3023985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30</v>
      </c>
      <c r="B159" s="113" t="s">
        <v>110</v>
      </c>
      <c r="C159" s="75" t="s">
        <v>162</v>
      </c>
      <c r="D159" s="95" t="s">
        <v>98</v>
      </c>
      <c r="E159" s="76">
        <v>2943000</v>
      </c>
      <c r="F159" s="81">
        <v>24</v>
      </c>
      <c r="G159" s="143">
        <v>2716615</v>
      </c>
      <c r="H159" s="81">
        <v>0</v>
      </c>
      <c r="I159" s="143">
        <v>0</v>
      </c>
      <c r="J159" s="82">
        <v>24</v>
      </c>
      <c r="K159" s="46">
        <v>2716615</v>
      </c>
      <c r="L159" s="76">
        <v>360000</v>
      </c>
      <c r="M159" s="48">
        <v>3076615</v>
      </c>
      <c r="N159" s="47">
        <v>235440</v>
      </c>
      <c r="O159" s="47">
        <v>44145</v>
      </c>
      <c r="P159" s="47">
        <v>29430</v>
      </c>
      <c r="Q159" s="46">
        <v>2767600</v>
      </c>
      <c r="R159" s="46">
        <v>0</v>
      </c>
      <c r="S159" s="54">
        <v>2767600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1" customHeight="1">
      <c r="A160" s="49"/>
      <c r="B160" s="198"/>
      <c r="C160" s="50"/>
      <c r="D160" s="3"/>
      <c r="E160" s="51"/>
      <c r="F160" s="51"/>
      <c r="G160" s="51"/>
      <c r="H160" s="51"/>
      <c r="I160" s="51"/>
      <c r="J160" s="52"/>
      <c r="K160" s="51"/>
      <c r="L160" s="51"/>
      <c r="M160" s="53"/>
      <c r="N160" s="51"/>
      <c r="O160" s="51"/>
      <c r="P160" s="51"/>
      <c r="Q160" s="46">
        <v>0</v>
      </c>
      <c r="R160" s="46"/>
      <c r="S160" s="54">
        <v>0</v>
      </c>
      <c r="T160" s="46"/>
      <c r="U160" s="87"/>
      <c r="V160" s="44"/>
      <c r="W160" s="44"/>
      <c r="X160" s="44"/>
      <c r="Y160" s="44"/>
      <c r="Z160" s="44"/>
    </row>
    <row r="161" spans="1:26" s="39" customFormat="1" ht="21" customHeight="1">
      <c r="A161" s="285" t="s">
        <v>22</v>
      </c>
      <c r="B161" s="286"/>
      <c r="C161" s="286"/>
      <c r="D161" s="286"/>
      <c r="E161" s="31">
        <v>88878000</v>
      </c>
      <c r="F161" s="31"/>
      <c r="G161" s="31">
        <v>87519690</v>
      </c>
      <c r="H161" s="31"/>
      <c r="I161" s="31">
        <v>0</v>
      </c>
      <c r="J161" s="31"/>
      <c r="K161" s="31">
        <v>87519690</v>
      </c>
      <c r="L161" s="31">
        <v>11520000</v>
      </c>
      <c r="M161" s="31">
        <v>99039690</v>
      </c>
      <c r="N161" s="31">
        <v>7110240</v>
      </c>
      <c r="O161" s="31">
        <v>1333170</v>
      </c>
      <c r="P161" s="31">
        <v>888780</v>
      </c>
      <c r="Q161" s="31">
        <v>89707500</v>
      </c>
      <c r="R161" s="31">
        <v>0</v>
      </c>
      <c r="S161" s="31">
        <v>89707500</v>
      </c>
      <c r="T161" s="31"/>
      <c r="U161" s="87"/>
      <c r="V161" s="40"/>
      <c r="W161" s="40"/>
      <c r="X161" s="40"/>
      <c r="Y161" s="40"/>
      <c r="Z161" s="40"/>
    </row>
    <row r="162" spans="1:26" ht="11.25" customHeight="1">
      <c r="A162" s="10"/>
      <c r="B162" s="37"/>
      <c r="C162" s="11"/>
      <c r="D162" s="96"/>
      <c r="E162" s="83"/>
      <c r="F162" s="11"/>
      <c r="G162" s="11"/>
      <c r="H162" s="11"/>
      <c r="I162" s="11"/>
      <c r="K162" s="11"/>
      <c r="L162" s="11"/>
      <c r="M162" s="85"/>
      <c r="N162" s="11"/>
      <c r="O162" s="11"/>
      <c r="P162" s="11"/>
      <c r="Q162" s="11"/>
      <c r="R162" s="11"/>
      <c r="S162" s="11"/>
      <c r="T162" s="11"/>
      <c r="U162" s="87"/>
    </row>
    <row r="163" spans="1:26" s="43" customFormat="1" ht="11.25" customHeight="1">
      <c r="A163" s="64"/>
      <c r="B163" s="105"/>
      <c r="C163" s="64"/>
      <c r="D163" s="105"/>
      <c r="E163" s="106"/>
      <c r="F163" s="64"/>
      <c r="G163" s="64"/>
      <c r="H163" s="64"/>
      <c r="I163" s="64"/>
      <c r="J163" s="107"/>
      <c r="K163" s="106"/>
      <c r="L163" s="64"/>
      <c r="M163" s="64"/>
      <c r="N163" s="64"/>
      <c r="O163" s="64"/>
      <c r="P163" s="64"/>
      <c r="Q163" s="64"/>
      <c r="R163" s="64"/>
      <c r="S163" s="91" t="s">
        <v>190</v>
      </c>
      <c r="T163" s="64"/>
      <c r="U163" s="108"/>
      <c r="V163" s="44"/>
      <c r="W163" s="44"/>
      <c r="X163" s="44"/>
      <c r="Y163" s="44"/>
      <c r="Z163" s="44"/>
    </row>
    <row r="164" spans="1:26" s="43" customFormat="1" ht="14.25" customHeight="1">
      <c r="A164" s="34"/>
      <c r="B164" s="108"/>
      <c r="C164" s="34" t="s">
        <v>40</v>
      </c>
      <c r="D164" s="109"/>
      <c r="E164" s="65"/>
      <c r="F164" s="108"/>
      <c r="G164" s="65"/>
      <c r="H164" s="65"/>
      <c r="I164" s="65"/>
      <c r="J164" s="110"/>
      <c r="K164" s="44"/>
      <c r="L164" s="199"/>
      <c r="M164" s="186"/>
      <c r="N164" s="25"/>
      <c r="O164" s="25"/>
      <c r="P164" s="25"/>
      <c r="Q164" s="25"/>
      <c r="S164" s="25" t="s">
        <v>19</v>
      </c>
      <c r="T164" s="108"/>
      <c r="U164" s="108"/>
      <c r="V164" s="44"/>
      <c r="W164" s="44"/>
      <c r="X164" s="44"/>
      <c r="Y164" s="44"/>
      <c r="Z164" s="44"/>
    </row>
    <row r="165" spans="1:26" ht="12">
      <c r="A165" s="10"/>
      <c r="B165" s="37"/>
      <c r="C165" s="19"/>
      <c r="E165" s="17"/>
      <c r="F165" s="16"/>
      <c r="G165" s="17"/>
      <c r="H165" s="17"/>
      <c r="I165" s="17"/>
      <c r="K165" s="8"/>
      <c r="L165" s="19"/>
      <c r="M165" s="6"/>
      <c r="N165" s="15"/>
      <c r="O165" s="15"/>
      <c r="P165" s="15"/>
      <c r="Q165" s="15"/>
      <c r="S165" s="15"/>
      <c r="T165" s="16"/>
      <c r="U165" s="87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</sheetData>
  <protectedRanges>
    <protectedRange password="CC78" sqref="V12:IK13 A20 L12 C6:D8 B16:C16 V6:W9 A12:A17 B12:B15 B17 J12:J13 A19:B19 V20:IK20 Q6:T8 V22:IK58 L13:T13 E20:K20 E6:I7 W10:W11 D13:I13 A85:A120 N6:P7 L6 F85:IK114 L69 L16 J7:K8 L8 L67 M20:T20 A22:A61 W59:IK61 V59:V67 F115:T120 W115:IK120 U115:V126 A166:IK65554 C22:T61 C85:E120 Q10:S12 K10:K13 A10:B11 AF6:IK11 B20:B120" name="Range1"/>
    <protectedRange password="CC78" sqref="F8:G8" name="Range1_4"/>
    <protectedRange password="CC78" sqref="V16:IK17 S16:T17 N16:Q17 E16:I17" name="Range1_1_1"/>
    <protectedRange password="CC78" sqref="Q21 C21 N21 V21:IK21 L21 T21 E21:I21" name="Range1_3_1"/>
    <protectedRange password="CC78" sqref="U1 V4:V5 W1:IK5 Q5:T5 N2:S4 T4:U4 B2:M5 B1:C1 X6:AE11 U5:U67" name="Range1_2"/>
    <protectedRange password="CC78" sqref="V10:V11" name="Range1_1"/>
    <protectedRange password="CC78" sqref="S21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9:IK80 L79 C67:D69 B83:C83 V68:W70 A79:A84 B79:B82 B84 N67:P68 Q67:T69 L80:T80 E67:I68 D80:J80 J79 J68:K69 L83 N79:S79 W67 K71:K80 Q71:S78 AF67:IK78 W71:W78 A71:B78" name="Range1_3"/>
    <protectedRange password="CC78" sqref="F69:G69" name="Range1_4_2"/>
    <protectedRange password="CC78" sqref="V83:IK84 N83:Q84 S83:T84 E83:I84" name="Range1_1_1_1"/>
    <protectedRange password="CC78" sqref="R63:S65 W62:IK66 N66:T66 N62:Q65 T65 B62:M66 U68:U84 X67:AE78" name="Range1_2_2"/>
    <protectedRange password="CC78" sqref="V71:V78" name="Range1_1_2"/>
    <protectedRange password="CC78" sqref="A62:A65 A121:A124" name="Range1_2_1_1_1"/>
    <protectedRange password="CC78" sqref="H69:I69" name="Range1_4_1_1"/>
    <protectedRange password="CC78" sqref="V160:IK161 L160 C126:D128 B164:C164 V127:W129 A160:A165 B160:B163 B165 J160:J161 Q126:T128 N126:P127 E126:I127 D161:I161 J127:K128 L164 L161:T161 N160:P160 W126 K130:K161 W130:W159 Q130:S160 AF126:IK159 A130:B159" name="Range1_5"/>
    <protectedRange password="CC78" sqref="F128:G128" name="Range1_4_3"/>
    <protectedRange password="CC78" sqref="V164:IK165 N164:Q165 S164:T165 E164:I165" name="Range1_1_1_2"/>
    <protectedRange password="CC78" sqref="R122:S124 Q121:Q124 W121:IK125 Q125:T125 T124 B121:P125 X126:AE159 U127:U165" name="Range1_2_3"/>
    <protectedRange password="CC78" sqref="V130:V159" name="Range1_1_3"/>
    <protectedRange password="CC78" sqref="H128:I128" name="Range1_4_1_2"/>
    <protectedRange password="CC78" sqref="L128 L126" name="Range1_3_2"/>
    <protectedRange password="CC78" sqref="D1:Q1" name="Range1_2_4"/>
    <protectedRange password="CC78" sqref="N5:P5" name="Range1_2_5"/>
  </protectedRanges>
  <autoFilter ref="A8:AE10"/>
  <mergeCells count="69">
    <mergeCell ref="M126:M128"/>
    <mergeCell ref="N126:P126"/>
    <mergeCell ref="Q126:Q128"/>
    <mergeCell ref="A161:D161"/>
    <mergeCell ref="F127:G127"/>
    <mergeCell ref="H127:I127"/>
    <mergeCell ref="J127:J128"/>
    <mergeCell ref="K127:K128"/>
    <mergeCell ref="R126:R128"/>
    <mergeCell ref="S126:S128"/>
    <mergeCell ref="T126:T128"/>
    <mergeCell ref="P127:P128"/>
    <mergeCell ref="A80:D80"/>
    <mergeCell ref="D121:Q121"/>
    <mergeCell ref="R121:T121"/>
    <mergeCell ref="A126:A128"/>
    <mergeCell ref="B126:B128"/>
    <mergeCell ref="C126:C128"/>
    <mergeCell ref="D126:D128"/>
    <mergeCell ref="E126:E128"/>
    <mergeCell ref="F126:K126"/>
    <mergeCell ref="L126:L128"/>
    <mergeCell ref="N127:N128"/>
    <mergeCell ref="O127:O128"/>
    <mergeCell ref="S67:S69"/>
    <mergeCell ref="T67:T69"/>
    <mergeCell ref="F68:G68"/>
    <mergeCell ref="H68:I68"/>
    <mergeCell ref="J68:J69"/>
    <mergeCell ref="K68:K69"/>
    <mergeCell ref="N68:N69"/>
    <mergeCell ref="O68:O69"/>
    <mergeCell ref="P68:P69"/>
    <mergeCell ref="F67:K67"/>
    <mergeCell ref="L67:L69"/>
    <mergeCell ref="M67:M69"/>
    <mergeCell ref="N67:P67"/>
    <mergeCell ref="Q67:Q69"/>
    <mergeCell ref="R67:R69"/>
    <mergeCell ref="O7:O8"/>
    <mergeCell ref="P7:P8"/>
    <mergeCell ref="A13:D13"/>
    <mergeCell ref="D62:Q62"/>
    <mergeCell ref="R62:T62"/>
    <mergeCell ref="F7:G7"/>
    <mergeCell ref="H7:I7"/>
    <mergeCell ref="J7:J8"/>
    <mergeCell ref="K7:K8"/>
    <mergeCell ref="A67:A69"/>
    <mergeCell ref="B67:B69"/>
    <mergeCell ref="C67:C69"/>
    <mergeCell ref="D67:D69"/>
    <mergeCell ref="E67:E69"/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8"/>
  <sheetViews>
    <sheetView topLeftCell="D115" zoomScaleNormal="70" workbookViewId="0">
      <selection activeCell="S129" sqref="S129:S15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208"/>
      <c r="C1" s="208"/>
      <c r="D1" s="275" t="s">
        <v>191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208"/>
      <c r="C2" s="208"/>
      <c r="D2" s="208"/>
      <c r="E2" s="67"/>
      <c r="F2" s="208"/>
      <c r="G2" s="208"/>
      <c r="H2" s="208"/>
      <c r="I2" s="208"/>
      <c r="J2" s="68"/>
      <c r="K2" s="208"/>
      <c r="L2" s="208"/>
      <c r="M2" s="208"/>
      <c r="N2" s="208"/>
      <c r="O2" s="208"/>
      <c r="P2" s="208"/>
      <c r="Q2" s="208"/>
      <c r="R2" s="208"/>
      <c r="S2" s="208"/>
      <c r="T2" s="63"/>
      <c r="U2" s="66">
        <v>25</v>
      </c>
      <c r="V2" s="94">
        <v>30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208"/>
      <c r="C3" s="208"/>
      <c r="D3" s="208"/>
      <c r="E3" s="67"/>
      <c r="F3" s="208"/>
      <c r="G3" s="208"/>
      <c r="H3" s="208"/>
      <c r="I3" s="208"/>
      <c r="J3" s="68"/>
      <c r="K3" s="208"/>
      <c r="L3" s="208"/>
      <c r="M3" s="208"/>
      <c r="N3" s="208"/>
      <c r="O3" s="208"/>
      <c r="P3" s="208"/>
      <c r="Q3" s="208"/>
      <c r="R3" s="208"/>
      <c r="S3" s="208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208"/>
      <c r="C4" s="208"/>
      <c r="D4" s="208"/>
      <c r="E4" s="213">
        <v>42248</v>
      </c>
      <c r="F4" s="208"/>
      <c r="G4" s="208"/>
      <c r="H4" s="208"/>
      <c r="I4" s="208"/>
      <c r="J4" s="68"/>
      <c r="K4" s="208"/>
      <c r="L4" s="65"/>
      <c r="M4" s="208"/>
      <c r="N4" s="208"/>
      <c r="O4" s="208"/>
      <c r="P4" s="208"/>
      <c r="Q4" s="14"/>
      <c r="R4" s="208"/>
      <c r="S4" s="208"/>
      <c r="T4" s="208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129112795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207" t="s">
        <v>32</v>
      </c>
      <c r="G8" s="206" t="s">
        <v>15</v>
      </c>
      <c r="H8" s="237" t="s">
        <v>32</v>
      </c>
      <c r="I8" s="211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24</v>
      </c>
      <c r="G10" s="143">
        <v>4162560</v>
      </c>
      <c r="H10" s="81">
        <v>0</v>
      </c>
      <c r="I10" s="143">
        <v>0</v>
      </c>
      <c r="J10" s="82">
        <v>24</v>
      </c>
      <c r="K10" s="46">
        <v>4162560</v>
      </c>
      <c r="L10" s="76">
        <v>360000</v>
      </c>
      <c r="M10" s="48">
        <v>4522560</v>
      </c>
      <c r="N10" s="47">
        <v>346880</v>
      </c>
      <c r="O10" s="47">
        <v>65040</v>
      </c>
      <c r="P10" s="47">
        <v>43360</v>
      </c>
      <c r="Q10" s="46">
        <v>4067280</v>
      </c>
      <c r="R10" s="46">
        <v>0</v>
      </c>
      <c r="S10" s="54">
        <v>4067280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24</v>
      </c>
      <c r="G11" s="143">
        <v>3893760</v>
      </c>
      <c r="H11" s="81">
        <v>0</v>
      </c>
      <c r="I11" s="143">
        <v>0</v>
      </c>
      <c r="J11" s="82">
        <v>24</v>
      </c>
      <c r="K11" s="46">
        <v>3889465</v>
      </c>
      <c r="L11" s="76">
        <v>360000</v>
      </c>
      <c r="M11" s="48">
        <v>4249465</v>
      </c>
      <c r="N11" s="47">
        <v>324480</v>
      </c>
      <c r="O11" s="47">
        <v>60840</v>
      </c>
      <c r="P11" s="47">
        <v>40560</v>
      </c>
      <c r="Q11" s="46">
        <v>3823585</v>
      </c>
      <c r="R11" s="46">
        <v>0</v>
      </c>
      <c r="S11" s="54">
        <v>3823585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2.5" customHeight="1">
      <c r="A12" s="49"/>
      <c r="B12" s="49"/>
      <c r="C12" s="50"/>
      <c r="D12" s="3"/>
      <c r="E12" s="51"/>
      <c r="F12" s="51"/>
      <c r="G12" s="51"/>
      <c r="H12" s="51"/>
      <c r="I12" s="51"/>
      <c r="J12" s="52"/>
      <c r="K12" s="51"/>
      <c r="L12" s="51"/>
      <c r="M12" s="53"/>
      <c r="N12" s="47"/>
      <c r="O12" s="47"/>
      <c r="P12" s="47"/>
      <c r="Q12" s="51"/>
      <c r="R12" s="51"/>
      <c r="S12" s="51"/>
      <c r="T12" s="46"/>
      <c r="U12" s="87"/>
      <c r="V12" s="44"/>
      <c r="W12" s="44"/>
      <c r="X12" s="44"/>
      <c r="Y12" s="44"/>
      <c r="Z12" s="44"/>
    </row>
    <row r="13" spans="1:31" s="39" customFormat="1" ht="21" customHeight="1">
      <c r="A13" s="284" t="s">
        <v>22</v>
      </c>
      <c r="B13" s="284"/>
      <c r="C13" s="284"/>
      <c r="D13" s="284"/>
      <c r="E13" s="112">
        <v>8392000</v>
      </c>
      <c r="F13" s="112"/>
      <c r="G13" s="112">
        <v>8056320</v>
      </c>
      <c r="H13" s="112"/>
      <c r="I13" s="112">
        <v>0</v>
      </c>
      <c r="J13" s="31"/>
      <c r="K13" s="31">
        <v>8052025</v>
      </c>
      <c r="L13" s="31">
        <v>720000</v>
      </c>
      <c r="M13" s="31">
        <v>8772025</v>
      </c>
      <c r="N13" s="31">
        <v>671360</v>
      </c>
      <c r="O13" s="31">
        <v>125880</v>
      </c>
      <c r="P13" s="31">
        <v>83920</v>
      </c>
      <c r="Q13" s="31">
        <v>7890865</v>
      </c>
      <c r="R13" s="31">
        <v>0</v>
      </c>
      <c r="S13" s="31">
        <v>7890865</v>
      </c>
      <c r="T13" s="31"/>
      <c r="U13" s="87"/>
      <c r="V13" s="40"/>
      <c r="W13" s="40"/>
      <c r="X13" s="40"/>
      <c r="Y13" s="40"/>
      <c r="Z13" s="40"/>
    </row>
    <row r="14" spans="1:31" ht="11.25" customHeight="1">
      <c r="A14" s="10"/>
      <c r="B14" s="10"/>
      <c r="C14" s="11"/>
      <c r="D14" s="96"/>
      <c r="E14" s="83"/>
      <c r="F14" s="11"/>
      <c r="G14" s="11"/>
      <c r="H14" s="11"/>
      <c r="I14" s="11"/>
      <c r="K14" s="11"/>
      <c r="L14" s="11"/>
      <c r="M14" s="85"/>
      <c r="N14" s="11"/>
      <c r="O14" s="11"/>
      <c r="P14" s="11"/>
      <c r="Q14" s="11"/>
      <c r="R14" s="11"/>
      <c r="S14" s="11"/>
      <c r="T14" s="11"/>
      <c r="U14" s="87"/>
    </row>
    <row r="15" spans="1:31" s="43" customFormat="1" ht="11.25" customHeight="1">
      <c r="A15" s="64"/>
      <c r="B15" s="64"/>
      <c r="C15" s="64"/>
      <c r="D15" s="105"/>
      <c r="E15" s="106"/>
      <c r="F15" s="64"/>
      <c r="G15" s="64"/>
      <c r="H15" s="64"/>
      <c r="I15" s="64"/>
      <c r="J15" s="107"/>
      <c r="K15" s="106"/>
      <c r="L15" s="64"/>
      <c r="M15" s="64"/>
      <c r="N15" s="64"/>
      <c r="O15" s="64"/>
      <c r="P15" s="64"/>
      <c r="Q15" s="64"/>
      <c r="R15" s="64"/>
      <c r="S15" s="91" t="s">
        <v>192</v>
      </c>
      <c r="T15" s="64"/>
      <c r="U15" s="108"/>
      <c r="V15" s="44"/>
      <c r="W15" s="44"/>
      <c r="X15" s="44"/>
      <c r="Y15" s="44"/>
      <c r="Z15" s="44"/>
    </row>
    <row r="16" spans="1:31" s="43" customFormat="1" ht="12.75">
      <c r="A16" s="34"/>
      <c r="B16" s="34"/>
      <c r="C16" s="34" t="s">
        <v>40</v>
      </c>
      <c r="D16" s="109"/>
      <c r="E16" s="65"/>
      <c r="F16" s="108"/>
      <c r="G16" s="65"/>
      <c r="H16" s="65"/>
      <c r="I16" s="65"/>
      <c r="J16" s="110"/>
      <c r="K16" s="44"/>
      <c r="L16" s="34"/>
      <c r="M16" s="186"/>
      <c r="N16" s="25"/>
      <c r="O16" s="25"/>
      <c r="P16" s="25"/>
      <c r="Q16" s="25"/>
      <c r="S16" s="25" t="s">
        <v>19</v>
      </c>
      <c r="T16" s="108"/>
      <c r="U16" s="108"/>
      <c r="V16" s="44"/>
      <c r="W16" s="44"/>
      <c r="X16" s="44"/>
      <c r="Y16" s="44"/>
      <c r="Z16" s="44"/>
    </row>
    <row r="17" spans="1:31" ht="12">
      <c r="A17" s="10"/>
      <c r="B17" s="10"/>
      <c r="C17" s="19"/>
      <c r="E17" s="17"/>
      <c r="F17" s="16"/>
      <c r="G17" s="17"/>
      <c r="H17" s="17"/>
      <c r="I17" s="17"/>
      <c r="K17" s="8"/>
      <c r="L17" s="19"/>
      <c r="M17" s="6"/>
      <c r="N17" s="15"/>
      <c r="O17" s="15"/>
      <c r="P17" s="15"/>
      <c r="Q17" s="15"/>
      <c r="S17" s="15"/>
      <c r="T17" s="16"/>
      <c r="U17" s="87"/>
    </row>
    <row r="18" spans="1:31" ht="12">
      <c r="C18" s="19"/>
      <c r="L18" s="19"/>
      <c r="M18" s="6"/>
      <c r="T18" s="19"/>
      <c r="U18" s="87"/>
    </row>
    <row r="19" spans="1:31" ht="12">
      <c r="A19" s="10"/>
      <c r="B19" s="10"/>
      <c r="C19" s="19"/>
      <c r="E19" s="38"/>
      <c r="F19" s="37"/>
      <c r="G19" s="38"/>
      <c r="H19" s="38"/>
      <c r="I19" s="38"/>
      <c r="J19" s="77"/>
      <c r="K19" s="10"/>
      <c r="L19" s="19"/>
      <c r="M19" s="10"/>
      <c r="N19" s="84"/>
      <c r="O19" s="10"/>
      <c r="P19" s="10"/>
      <c r="Q19" s="10"/>
      <c r="R19" s="10"/>
      <c r="S19" s="10"/>
      <c r="T19" s="37"/>
      <c r="U19" s="87"/>
    </row>
    <row r="20" spans="1:31" ht="12">
      <c r="A20" s="10"/>
      <c r="B20" s="10"/>
      <c r="C20" s="19"/>
      <c r="K20" s="8"/>
      <c r="L20" s="19"/>
      <c r="M20" s="6"/>
      <c r="T20" s="19"/>
      <c r="U20" s="87"/>
    </row>
    <row r="21" spans="1:31" ht="12">
      <c r="A21" s="79"/>
      <c r="B21" s="18"/>
      <c r="C21" s="12"/>
      <c r="E21" s="14"/>
      <c r="F21" s="13"/>
      <c r="G21" s="14"/>
      <c r="H21" s="14"/>
      <c r="I21" s="14"/>
      <c r="J21" s="80"/>
      <c r="K21" s="9"/>
      <c r="L21" s="12"/>
      <c r="M21" s="9"/>
      <c r="N21" s="13"/>
      <c r="O21" s="9"/>
      <c r="P21" s="9"/>
      <c r="Q21" s="12"/>
      <c r="R21" s="9"/>
      <c r="S21" s="13"/>
      <c r="T21" s="13"/>
      <c r="U21" s="87"/>
    </row>
    <row r="22" spans="1:31" ht="12">
      <c r="A22" s="10"/>
      <c r="B22" s="10"/>
      <c r="K22" s="8"/>
      <c r="L22" s="8"/>
      <c r="M22" s="6"/>
      <c r="U22" s="87"/>
    </row>
    <row r="23" spans="1:31" ht="12">
      <c r="A23" s="10"/>
      <c r="B23" s="10"/>
      <c r="K23" s="8"/>
      <c r="L23" s="8"/>
      <c r="M23" s="6"/>
      <c r="U23" s="87"/>
    </row>
    <row r="24" spans="1:31" ht="12">
      <c r="A24" s="10"/>
      <c r="B24" s="10"/>
      <c r="K24" s="7"/>
      <c r="L24" s="7"/>
      <c r="M24" s="6"/>
      <c r="U24" s="87"/>
    </row>
    <row r="25" spans="1:31" ht="12">
      <c r="M25" s="6"/>
      <c r="U25" s="87"/>
    </row>
    <row r="26" spans="1:31" ht="12">
      <c r="M26" s="6"/>
      <c r="U26" s="87"/>
    </row>
    <row r="27" spans="1:31" ht="12">
      <c r="M27" s="6"/>
      <c r="U27" s="87"/>
    </row>
    <row r="28" spans="1:31" ht="12">
      <c r="M28" s="6"/>
      <c r="U28" s="87"/>
    </row>
    <row r="29" spans="1:31" ht="12">
      <c r="M29" s="6"/>
      <c r="U29" s="87"/>
    </row>
    <row r="30" spans="1:31" ht="12">
      <c r="M30" s="6"/>
      <c r="U30" s="87"/>
    </row>
    <row r="31" spans="1:31" s="8" customFormat="1" ht="12">
      <c r="A31" s="6"/>
      <c r="B31" s="6"/>
      <c r="C31" s="6"/>
      <c r="D31" s="19"/>
      <c r="E31" s="20"/>
      <c r="F31" s="19"/>
      <c r="G31" s="20"/>
      <c r="H31" s="20"/>
      <c r="I31" s="20"/>
      <c r="J31" s="78"/>
      <c r="K31" s="6"/>
      <c r="L31" s="6"/>
      <c r="M31" s="6"/>
      <c r="N31" s="6"/>
      <c r="O31" s="6"/>
      <c r="P31" s="6"/>
      <c r="Q31" s="6"/>
      <c r="R31" s="6"/>
      <c r="S31" s="6"/>
      <c r="U31" s="87"/>
      <c r="AA31" s="6"/>
      <c r="AB31" s="6"/>
      <c r="AC31" s="6"/>
      <c r="AD31" s="6"/>
      <c r="AE31" s="6"/>
    </row>
    <row r="32" spans="1:31" s="8" customFormat="1" ht="12">
      <c r="A32" s="6"/>
      <c r="B32" s="6"/>
      <c r="C32" s="6"/>
      <c r="D32" s="19"/>
      <c r="E32" s="20"/>
      <c r="F32" s="19"/>
      <c r="G32" s="20"/>
      <c r="H32" s="20"/>
      <c r="I32" s="20"/>
      <c r="J32" s="78"/>
      <c r="K32" s="6"/>
      <c r="L32" s="6"/>
      <c r="M32" s="6"/>
      <c r="N32" s="6"/>
      <c r="O32" s="6"/>
      <c r="P32" s="6"/>
      <c r="Q32" s="6"/>
      <c r="R32" s="6"/>
      <c r="S32" s="6"/>
      <c r="U32" s="87"/>
      <c r="AA32" s="6"/>
      <c r="AB32" s="6"/>
      <c r="AC32" s="6"/>
      <c r="AD32" s="6"/>
      <c r="AE32" s="6"/>
    </row>
    <row r="33" spans="1:31" s="8" customFormat="1" ht="12">
      <c r="A33" s="6"/>
      <c r="B33" s="6"/>
      <c r="C33" s="6"/>
      <c r="D33" s="19"/>
      <c r="E33" s="20"/>
      <c r="F33" s="19"/>
      <c r="G33" s="20"/>
      <c r="H33" s="20"/>
      <c r="I33" s="20"/>
      <c r="J33" s="78"/>
      <c r="K33" s="6"/>
      <c r="L33" s="6"/>
      <c r="M33" s="6"/>
      <c r="N33" s="6"/>
      <c r="O33" s="6"/>
      <c r="P33" s="6"/>
      <c r="Q33" s="6"/>
      <c r="R33" s="6"/>
      <c r="S33" s="6"/>
      <c r="U33" s="87"/>
      <c r="AA33" s="6"/>
      <c r="AB33" s="6"/>
      <c r="AC33" s="6"/>
      <c r="AD33" s="6"/>
      <c r="AE33" s="6"/>
    </row>
    <row r="34" spans="1:31" s="8" customFormat="1" ht="12">
      <c r="A34" s="6"/>
      <c r="B34" s="6"/>
      <c r="C34" s="6"/>
      <c r="D34" s="19"/>
      <c r="E34" s="20"/>
      <c r="F34" s="19"/>
      <c r="G34" s="20"/>
      <c r="H34" s="20"/>
      <c r="I34" s="20"/>
      <c r="J34" s="78"/>
      <c r="K34" s="6"/>
      <c r="L34" s="6"/>
      <c r="M34" s="6"/>
      <c r="N34" s="6"/>
      <c r="O34" s="6"/>
      <c r="P34" s="6"/>
      <c r="Q34" s="6"/>
      <c r="R34" s="6"/>
      <c r="S34" s="6"/>
      <c r="U34" s="87"/>
      <c r="AA34" s="6"/>
      <c r="AB34" s="6"/>
      <c r="AC34" s="6"/>
      <c r="AD34" s="6"/>
      <c r="AE34" s="6"/>
    </row>
    <row r="35" spans="1:31" s="8" customFormat="1" ht="12">
      <c r="A35" s="6"/>
      <c r="B35" s="6"/>
      <c r="C35" s="6"/>
      <c r="D35" s="19"/>
      <c r="E35" s="20"/>
      <c r="F35" s="19"/>
      <c r="G35" s="20"/>
      <c r="H35" s="20"/>
      <c r="I35" s="20"/>
      <c r="J35" s="78"/>
      <c r="K35" s="6"/>
      <c r="L35" s="6"/>
      <c r="M35" s="6"/>
      <c r="N35" s="6"/>
      <c r="O35" s="6"/>
      <c r="P35" s="6"/>
      <c r="Q35" s="6"/>
      <c r="R35" s="6"/>
      <c r="S35" s="6"/>
      <c r="U35" s="87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19"/>
      <c r="E36" s="20"/>
      <c r="F36" s="19"/>
      <c r="G36" s="20"/>
      <c r="H36" s="20"/>
      <c r="I36" s="20"/>
      <c r="J36" s="78"/>
      <c r="K36" s="6"/>
      <c r="L36" s="6"/>
      <c r="M36" s="6"/>
      <c r="N36" s="6"/>
      <c r="O36" s="6"/>
      <c r="P36" s="6"/>
      <c r="Q36" s="6"/>
      <c r="R36" s="6"/>
      <c r="S36" s="6"/>
      <c r="U36" s="87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19"/>
      <c r="E37" s="20"/>
      <c r="F37" s="19"/>
      <c r="G37" s="20"/>
      <c r="H37" s="20"/>
      <c r="I37" s="20"/>
      <c r="J37" s="78"/>
      <c r="K37" s="6"/>
      <c r="L37" s="6"/>
      <c r="M37" s="6"/>
      <c r="N37" s="6"/>
      <c r="O37" s="6"/>
      <c r="P37" s="6"/>
      <c r="Q37" s="6"/>
      <c r="R37" s="6"/>
      <c r="S37" s="6"/>
      <c r="U37" s="87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19"/>
      <c r="E38" s="20"/>
      <c r="F38" s="19"/>
      <c r="G38" s="20"/>
      <c r="H38" s="20"/>
      <c r="I38" s="20"/>
      <c r="J38" s="78"/>
      <c r="K38" s="6"/>
      <c r="L38" s="6"/>
      <c r="M38" s="6"/>
      <c r="N38" s="6"/>
      <c r="O38" s="6"/>
      <c r="P38" s="6"/>
      <c r="Q38" s="6"/>
      <c r="R38" s="6"/>
      <c r="S38" s="6"/>
      <c r="U38" s="87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19"/>
      <c r="E39" s="20"/>
      <c r="F39" s="19"/>
      <c r="G39" s="20"/>
      <c r="H39" s="20"/>
      <c r="I39" s="20"/>
      <c r="J39" s="78"/>
      <c r="K39" s="6"/>
      <c r="L39" s="6"/>
      <c r="M39" s="6"/>
      <c r="N39" s="6"/>
      <c r="O39" s="6"/>
      <c r="P39" s="6"/>
      <c r="Q39" s="6"/>
      <c r="R39" s="6"/>
      <c r="S39" s="6"/>
      <c r="U39" s="87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19"/>
      <c r="E40" s="20"/>
      <c r="F40" s="19"/>
      <c r="G40" s="20"/>
      <c r="H40" s="20"/>
      <c r="I40" s="20"/>
      <c r="J40" s="78"/>
      <c r="K40" s="6"/>
      <c r="L40" s="6"/>
      <c r="M40" s="6"/>
      <c r="N40" s="6"/>
      <c r="O40" s="6"/>
      <c r="P40" s="6"/>
      <c r="Q40" s="6"/>
      <c r="R40" s="6"/>
      <c r="S40" s="6"/>
      <c r="U40" s="87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19"/>
      <c r="E41" s="20"/>
      <c r="F41" s="19"/>
      <c r="G41" s="20"/>
      <c r="H41" s="20"/>
      <c r="I41" s="20"/>
      <c r="J41" s="78"/>
      <c r="K41" s="6"/>
      <c r="L41" s="6"/>
      <c r="M41" s="6"/>
      <c r="N41" s="6"/>
      <c r="O41" s="6"/>
      <c r="P41" s="6"/>
      <c r="Q41" s="6"/>
      <c r="R41" s="6"/>
      <c r="S41" s="6"/>
      <c r="U41" s="87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19"/>
      <c r="E42" s="20"/>
      <c r="F42" s="19"/>
      <c r="G42" s="20"/>
      <c r="H42" s="20"/>
      <c r="I42" s="20"/>
      <c r="J42" s="78"/>
      <c r="K42" s="6"/>
      <c r="L42" s="6"/>
      <c r="M42" s="6"/>
      <c r="N42" s="6"/>
      <c r="O42" s="6"/>
      <c r="P42" s="6"/>
      <c r="Q42" s="6"/>
      <c r="R42" s="6"/>
      <c r="S42" s="6"/>
      <c r="U42" s="87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19"/>
      <c r="E43" s="20"/>
      <c r="F43" s="19"/>
      <c r="G43" s="20"/>
      <c r="H43" s="20"/>
      <c r="I43" s="20"/>
      <c r="J43" s="78"/>
      <c r="K43" s="6"/>
      <c r="L43" s="6"/>
      <c r="M43" s="6"/>
      <c r="N43" s="6"/>
      <c r="O43" s="6"/>
      <c r="P43" s="6"/>
      <c r="Q43" s="6"/>
      <c r="R43" s="6"/>
      <c r="S43" s="6"/>
      <c r="U43" s="87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19"/>
      <c r="E44" s="20"/>
      <c r="F44" s="19"/>
      <c r="G44" s="20"/>
      <c r="H44" s="20"/>
      <c r="I44" s="20"/>
      <c r="J44" s="78"/>
      <c r="K44" s="6"/>
      <c r="L44" s="6"/>
      <c r="M44" s="6"/>
      <c r="N44" s="6"/>
      <c r="O44" s="6"/>
      <c r="P44" s="6"/>
      <c r="Q44" s="6"/>
      <c r="R44" s="6"/>
      <c r="S44" s="6"/>
      <c r="U44" s="87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19"/>
      <c r="E45" s="20"/>
      <c r="F45" s="19"/>
      <c r="G45" s="20"/>
      <c r="H45" s="20"/>
      <c r="I45" s="20"/>
      <c r="J45" s="78"/>
      <c r="K45" s="6"/>
      <c r="L45" s="6"/>
      <c r="M45" s="6"/>
      <c r="N45" s="6"/>
      <c r="O45" s="6"/>
      <c r="P45" s="6"/>
      <c r="Q45" s="6"/>
      <c r="R45" s="6"/>
      <c r="S45" s="6"/>
      <c r="U45" s="87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19"/>
      <c r="E46" s="20"/>
      <c r="F46" s="19"/>
      <c r="G46" s="20"/>
      <c r="H46" s="20"/>
      <c r="I46" s="20"/>
      <c r="J46" s="78"/>
      <c r="K46" s="6"/>
      <c r="L46" s="6"/>
      <c r="M46" s="6"/>
      <c r="N46" s="6"/>
      <c r="O46" s="6"/>
      <c r="P46" s="6"/>
      <c r="Q46" s="6"/>
      <c r="R46" s="6"/>
      <c r="S46" s="6"/>
      <c r="U46" s="87"/>
      <c r="AA46" s="6"/>
      <c r="AB46" s="6"/>
      <c r="AC46" s="6"/>
      <c r="AD46" s="6"/>
      <c r="AE46" s="6"/>
    </row>
    <row r="47" spans="1:31" ht="12">
      <c r="M47" s="6"/>
      <c r="U47" s="87"/>
    </row>
    <row r="48" spans="1:31" ht="12">
      <c r="M48" s="6"/>
      <c r="U48" s="87"/>
    </row>
    <row r="49" spans="1:26" ht="12">
      <c r="M49" s="6"/>
      <c r="U49" s="87"/>
    </row>
    <row r="50" spans="1:26" ht="12">
      <c r="M50" s="6"/>
      <c r="U50" s="87"/>
    </row>
    <row r="51" spans="1:26" ht="12">
      <c r="M51" s="6"/>
      <c r="U51" s="87"/>
    </row>
    <row r="52" spans="1:26" ht="12">
      <c r="M52" s="6"/>
      <c r="U52" s="87"/>
    </row>
    <row r="53" spans="1:26" ht="12">
      <c r="M53" s="6"/>
      <c r="U53" s="87"/>
    </row>
    <row r="54" spans="1:26" ht="12">
      <c r="M54" s="6"/>
      <c r="U54" s="87"/>
    </row>
    <row r="55" spans="1:26" ht="12">
      <c r="M55" s="6"/>
      <c r="U55" s="87"/>
    </row>
    <row r="56" spans="1:26" ht="12">
      <c r="M56" s="6"/>
      <c r="U56" s="87"/>
    </row>
    <row r="57" spans="1:26" ht="12">
      <c r="M57" s="6"/>
      <c r="U57" s="87"/>
    </row>
    <row r="58" spans="1:26" ht="12">
      <c r="M58" s="6"/>
      <c r="U58" s="87"/>
    </row>
    <row r="59" spans="1:26" ht="12">
      <c r="M59" s="6"/>
      <c r="U59" s="87"/>
    </row>
    <row r="60" spans="1:26" ht="12">
      <c r="M60" s="6"/>
      <c r="U60" s="87"/>
    </row>
    <row r="61" spans="1:26" ht="12">
      <c r="M61" s="6"/>
      <c r="U61" s="87"/>
    </row>
    <row r="62" spans="1:26" s="116" customFormat="1" ht="29.25" customHeight="1">
      <c r="A62" s="111" t="s">
        <v>172</v>
      </c>
      <c r="B62" s="209"/>
      <c r="C62" s="209"/>
      <c r="D62" s="252" t="s">
        <v>191</v>
      </c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3"/>
      <c r="R62" s="254" t="s">
        <v>99</v>
      </c>
      <c r="S62" s="255"/>
      <c r="T62" s="256"/>
      <c r="U62" s="87"/>
      <c r="V62" s="8"/>
      <c r="W62" s="120"/>
      <c r="X62" s="120"/>
      <c r="Y62" s="121"/>
      <c r="Z62" s="121"/>
    </row>
    <row r="63" spans="1:26" s="116" customFormat="1" ht="15" customHeight="1">
      <c r="A63" s="111" t="s">
        <v>174</v>
      </c>
      <c r="B63" s="209"/>
      <c r="C63" s="209"/>
      <c r="D63" s="209"/>
      <c r="E63" s="122"/>
      <c r="F63" s="209"/>
      <c r="G63" s="209"/>
      <c r="H63" s="209"/>
      <c r="I63" s="209"/>
      <c r="J63" s="123"/>
      <c r="K63" s="209"/>
      <c r="L63" s="209"/>
      <c r="M63" s="209"/>
      <c r="N63" s="209"/>
      <c r="O63" s="209"/>
      <c r="P63" s="209"/>
      <c r="Q63" s="209"/>
      <c r="R63" s="209"/>
      <c r="S63" s="209"/>
      <c r="T63" s="115"/>
      <c r="U63" s="87"/>
      <c r="V63" s="8"/>
      <c r="W63" s="120"/>
      <c r="X63" s="120"/>
      <c r="Y63" s="121"/>
      <c r="Z63" s="121"/>
    </row>
    <row r="64" spans="1:26" s="116" customFormat="1" ht="15" customHeight="1">
      <c r="A64" s="111" t="s">
        <v>42</v>
      </c>
      <c r="B64" s="209"/>
      <c r="C64" s="209"/>
      <c r="D64" s="209"/>
      <c r="E64" s="122"/>
      <c r="F64" s="209"/>
      <c r="G64" s="209"/>
      <c r="H64" s="209"/>
      <c r="I64" s="209"/>
      <c r="J64" s="123"/>
      <c r="K64" s="209"/>
      <c r="L64" s="209"/>
      <c r="M64" s="209"/>
      <c r="N64" s="209"/>
      <c r="O64" s="209"/>
      <c r="P64" s="209"/>
      <c r="Q64" s="209"/>
      <c r="R64" s="209"/>
      <c r="S64" s="209"/>
      <c r="T64" s="115"/>
      <c r="U64" s="87"/>
      <c r="V64" s="8"/>
      <c r="W64" s="120"/>
      <c r="X64" s="120"/>
      <c r="Y64" s="121"/>
      <c r="Z64" s="121"/>
    </row>
    <row r="65" spans="1:31" s="116" customFormat="1" ht="15" customHeight="1">
      <c r="A65" s="111" t="s">
        <v>175</v>
      </c>
      <c r="B65" s="209"/>
      <c r="C65" s="209"/>
      <c r="D65" s="209"/>
      <c r="E65" s="122"/>
      <c r="F65" s="209"/>
      <c r="G65" s="209"/>
      <c r="H65" s="209"/>
      <c r="I65" s="209"/>
      <c r="J65" s="123"/>
      <c r="K65" s="209"/>
      <c r="L65" s="124"/>
      <c r="M65" s="209"/>
      <c r="N65" s="209"/>
      <c r="O65" s="209"/>
      <c r="P65" s="209"/>
      <c r="Q65" s="125"/>
      <c r="R65" s="209"/>
      <c r="S65" s="209"/>
      <c r="T65" s="209"/>
      <c r="U65" s="87"/>
      <c r="V65" s="8"/>
      <c r="W65" s="120"/>
      <c r="X65" s="120"/>
      <c r="Y65" s="121"/>
      <c r="Z65" s="121"/>
    </row>
    <row r="66" spans="1:31" s="128" customFormat="1" ht="14.25" customHeight="1">
      <c r="A66" s="126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87"/>
      <c r="V66" s="8"/>
      <c r="W66" s="127"/>
      <c r="X66" s="127"/>
      <c r="Y66" s="127"/>
      <c r="Z66" s="127"/>
    </row>
    <row r="67" spans="1:31" s="131" customFormat="1" ht="24" customHeight="1">
      <c r="A67" s="257" t="s">
        <v>16</v>
      </c>
      <c r="B67" s="257" t="s">
        <v>17</v>
      </c>
      <c r="C67" s="259" t="s">
        <v>0</v>
      </c>
      <c r="D67" s="259" t="s">
        <v>1</v>
      </c>
      <c r="E67" s="260" t="s">
        <v>35</v>
      </c>
      <c r="F67" s="261" t="s">
        <v>23</v>
      </c>
      <c r="G67" s="262"/>
      <c r="H67" s="262"/>
      <c r="I67" s="262"/>
      <c r="J67" s="262"/>
      <c r="K67" s="263"/>
      <c r="L67" s="243" t="s">
        <v>37</v>
      </c>
      <c r="M67" s="246" t="s">
        <v>4</v>
      </c>
      <c r="N67" s="259" t="s">
        <v>5</v>
      </c>
      <c r="O67" s="259"/>
      <c r="P67" s="259"/>
      <c r="Q67" s="246" t="s">
        <v>6</v>
      </c>
      <c r="R67" s="246" t="s">
        <v>7</v>
      </c>
      <c r="S67" s="246" t="s">
        <v>8</v>
      </c>
      <c r="T67" s="264" t="s">
        <v>9</v>
      </c>
      <c r="U67" s="87"/>
      <c r="V67" s="8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1" customFormat="1" ht="33.75" customHeight="1">
      <c r="A68" s="258"/>
      <c r="B68" s="258"/>
      <c r="C68" s="259"/>
      <c r="D68" s="259"/>
      <c r="E68" s="260"/>
      <c r="F68" s="261" t="s">
        <v>39</v>
      </c>
      <c r="G68" s="263"/>
      <c r="H68" s="261" t="s">
        <v>33</v>
      </c>
      <c r="I68" s="262"/>
      <c r="J68" s="248" t="s">
        <v>24</v>
      </c>
      <c r="K68" s="246" t="s">
        <v>3</v>
      </c>
      <c r="L68" s="244"/>
      <c r="M68" s="247"/>
      <c r="N68" s="250" t="s">
        <v>11</v>
      </c>
      <c r="O68" s="246" t="s">
        <v>12</v>
      </c>
      <c r="P68" s="246" t="s">
        <v>26</v>
      </c>
      <c r="Q68" s="247"/>
      <c r="R68" s="247"/>
      <c r="S68" s="247"/>
      <c r="T68" s="265"/>
      <c r="U68" s="117"/>
      <c r="V68" s="130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31" customFormat="1" ht="35.25" customHeight="1">
      <c r="A69" s="258"/>
      <c r="B69" s="258"/>
      <c r="C69" s="246"/>
      <c r="D69" s="246"/>
      <c r="E69" s="260"/>
      <c r="F69" s="210" t="s">
        <v>32</v>
      </c>
      <c r="G69" s="211" t="s">
        <v>15</v>
      </c>
      <c r="H69" s="237" t="s">
        <v>32</v>
      </c>
      <c r="I69" s="211" t="s">
        <v>15</v>
      </c>
      <c r="J69" s="249"/>
      <c r="K69" s="247"/>
      <c r="L69" s="245"/>
      <c r="M69" s="247"/>
      <c r="N69" s="251"/>
      <c r="O69" s="247"/>
      <c r="P69" s="247"/>
      <c r="Q69" s="247"/>
      <c r="R69" s="247"/>
      <c r="S69" s="247"/>
      <c r="T69" s="265"/>
      <c r="U69" s="117"/>
      <c r="V69" s="130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37" customFormat="1" ht="12.75" customHeight="1">
      <c r="A70" s="133">
        <v>1</v>
      </c>
      <c r="B70" s="133">
        <v>2</v>
      </c>
      <c r="C70" s="133">
        <v>3</v>
      </c>
      <c r="D70" s="133">
        <v>4</v>
      </c>
      <c r="E70" s="133">
        <v>5</v>
      </c>
      <c r="F70" s="133">
        <v>7</v>
      </c>
      <c r="G70" s="133">
        <v>8</v>
      </c>
      <c r="H70" s="133">
        <v>9</v>
      </c>
      <c r="I70" s="133">
        <v>10</v>
      </c>
      <c r="J70" s="133">
        <v>13</v>
      </c>
      <c r="K70" s="133">
        <v>14</v>
      </c>
      <c r="L70" s="133">
        <v>16</v>
      </c>
      <c r="M70" s="133">
        <v>20</v>
      </c>
      <c r="N70" s="133">
        <v>24</v>
      </c>
      <c r="O70" s="133">
        <v>25</v>
      </c>
      <c r="P70" s="133">
        <v>26</v>
      </c>
      <c r="Q70" s="133">
        <v>29</v>
      </c>
      <c r="R70" s="133">
        <v>30</v>
      </c>
      <c r="S70" s="133">
        <v>31</v>
      </c>
      <c r="T70" s="133">
        <v>32</v>
      </c>
      <c r="U70" s="117"/>
      <c r="V70" s="134"/>
      <c r="W70" s="134"/>
      <c r="X70" s="135"/>
      <c r="Y70" s="135"/>
      <c r="Z70" s="135"/>
      <c r="AA70" s="136"/>
      <c r="AB70" s="136"/>
      <c r="AC70" s="136"/>
      <c r="AD70" s="136"/>
      <c r="AE70" s="136"/>
    </row>
    <row r="71" spans="1:31" s="149" customFormat="1" ht="23.25" customHeight="1">
      <c r="A71" s="138">
        <v>1</v>
      </c>
      <c r="B71" s="138" t="s">
        <v>53</v>
      </c>
      <c r="C71" s="139" t="s">
        <v>54</v>
      </c>
      <c r="D71" s="140" t="s">
        <v>19</v>
      </c>
      <c r="E71" s="141">
        <v>10851000</v>
      </c>
      <c r="F71" s="142">
        <v>19</v>
      </c>
      <c r="G71" s="143">
        <v>8246760</v>
      </c>
      <c r="H71" s="142">
        <v>0</v>
      </c>
      <c r="I71" s="143">
        <v>0</v>
      </c>
      <c r="J71" s="144">
        <v>19</v>
      </c>
      <c r="K71" s="143">
        <v>8246760</v>
      </c>
      <c r="L71" s="76">
        <v>285000</v>
      </c>
      <c r="M71" s="146">
        <v>8531760</v>
      </c>
      <c r="N71" s="47">
        <v>868080</v>
      </c>
      <c r="O71" s="47">
        <v>162765</v>
      </c>
      <c r="P71" s="47">
        <v>108510</v>
      </c>
      <c r="Q71" s="143">
        <v>7392405</v>
      </c>
      <c r="R71" s="143">
        <v>0</v>
      </c>
      <c r="S71" s="147">
        <v>7392405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2</v>
      </c>
      <c r="B72" s="138" t="s">
        <v>55</v>
      </c>
      <c r="C72" s="139" t="s">
        <v>58</v>
      </c>
      <c r="D72" s="140" t="s">
        <v>59</v>
      </c>
      <c r="E72" s="141">
        <v>4895000</v>
      </c>
      <c r="F72" s="142">
        <v>24</v>
      </c>
      <c r="G72" s="143">
        <v>4699200</v>
      </c>
      <c r="H72" s="142">
        <v>0</v>
      </c>
      <c r="I72" s="143">
        <v>0</v>
      </c>
      <c r="J72" s="144">
        <v>24</v>
      </c>
      <c r="K72" s="143">
        <v>4699200</v>
      </c>
      <c r="L72" s="76">
        <v>360000</v>
      </c>
      <c r="M72" s="146">
        <v>5059200</v>
      </c>
      <c r="N72" s="47">
        <v>391600</v>
      </c>
      <c r="O72" s="47">
        <v>73425</v>
      </c>
      <c r="P72" s="47">
        <v>48950</v>
      </c>
      <c r="Q72" s="143">
        <v>4545225</v>
      </c>
      <c r="R72" s="143">
        <v>0</v>
      </c>
      <c r="S72" s="147">
        <v>4545225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3</v>
      </c>
      <c r="B73" s="138" t="s">
        <v>57</v>
      </c>
      <c r="C73" s="139" t="s">
        <v>61</v>
      </c>
      <c r="D73" s="140" t="s">
        <v>62</v>
      </c>
      <c r="E73" s="141">
        <v>4895000</v>
      </c>
      <c r="F73" s="142">
        <v>24</v>
      </c>
      <c r="G73" s="143">
        <v>4699200</v>
      </c>
      <c r="H73" s="142">
        <v>0</v>
      </c>
      <c r="I73" s="143">
        <v>0</v>
      </c>
      <c r="J73" s="144">
        <v>24</v>
      </c>
      <c r="K73" s="143">
        <v>4699200</v>
      </c>
      <c r="L73" s="76">
        <v>360000</v>
      </c>
      <c r="M73" s="146">
        <v>5059200</v>
      </c>
      <c r="N73" s="47">
        <v>391600</v>
      </c>
      <c r="O73" s="47">
        <v>73425</v>
      </c>
      <c r="P73" s="47">
        <v>48950</v>
      </c>
      <c r="Q73" s="143">
        <v>4545225</v>
      </c>
      <c r="R73" s="143">
        <v>0</v>
      </c>
      <c r="S73" s="147">
        <v>4545225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4</v>
      </c>
      <c r="B74" s="138" t="s">
        <v>60</v>
      </c>
      <c r="C74" s="139" t="s">
        <v>65</v>
      </c>
      <c r="D74" s="140" t="s">
        <v>66</v>
      </c>
      <c r="E74" s="141">
        <v>4336000</v>
      </c>
      <c r="F74" s="142">
        <v>24</v>
      </c>
      <c r="G74" s="143">
        <v>4162560</v>
      </c>
      <c r="H74" s="142">
        <v>0</v>
      </c>
      <c r="I74" s="143">
        <v>0</v>
      </c>
      <c r="J74" s="144">
        <v>24</v>
      </c>
      <c r="K74" s="143">
        <v>4162560</v>
      </c>
      <c r="L74" s="76">
        <v>360000</v>
      </c>
      <c r="M74" s="146">
        <v>4522560</v>
      </c>
      <c r="N74" s="47">
        <v>346880</v>
      </c>
      <c r="O74" s="47">
        <v>65040</v>
      </c>
      <c r="P74" s="47">
        <v>43360</v>
      </c>
      <c r="Q74" s="143">
        <v>4067280</v>
      </c>
      <c r="R74" s="143">
        <v>0</v>
      </c>
      <c r="S74" s="147">
        <v>4067280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5</v>
      </c>
      <c r="B75" s="138" t="s">
        <v>63</v>
      </c>
      <c r="C75" s="139" t="s">
        <v>68</v>
      </c>
      <c r="D75" s="140" t="s">
        <v>56</v>
      </c>
      <c r="E75" s="141">
        <v>3496000</v>
      </c>
      <c r="F75" s="142">
        <v>24</v>
      </c>
      <c r="G75" s="143">
        <v>3356160</v>
      </c>
      <c r="H75" s="142">
        <v>0</v>
      </c>
      <c r="I75" s="143">
        <v>0</v>
      </c>
      <c r="J75" s="144">
        <v>24</v>
      </c>
      <c r="K75" s="143">
        <v>3356160</v>
      </c>
      <c r="L75" s="76">
        <v>360000</v>
      </c>
      <c r="M75" s="146">
        <v>3716160</v>
      </c>
      <c r="N75" s="47">
        <v>279680</v>
      </c>
      <c r="O75" s="47">
        <v>52440</v>
      </c>
      <c r="P75" s="47">
        <v>34960</v>
      </c>
      <c r="Q75" s="143">
        <v>3349080</v>
      </c>
      <c r="R75" s="143">
        <v>0</v>
      </c>
      <c r="S75" s="147">
        <v>3349080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3.25" customHeight="1">
      <c r="A76" s="138">
        <v>6</v>
      </c>
      <c r="B76" s="138" t="s">
        <v>64</v>
      </c>
      <c r="C76" s="139" t="s">
        <v>164</v>
      </c>
      <c r="D76" s="140" t="s">
        <v>70</v>
      </c>
      <c r="E76" s="141">
        <v>4056000</v>
      </c>
      <c r="F76" s="142">
        <v>24</v>
      </c>
      <c r="G76" s="143">
        <v>3893760</v>
      </c>
      <c r="H76" s="142">
        <v>0</v>
      </c>
      <c r="I76" s="143">
        <v>0</v>
      </c>
      <c r="J76" s="144">
        <v>24</v>
      </c>
      <c r="K76" s="143">
        <v>3893760</v>
      </c>
      <c r="L76" s="76">
        <v>360000</v>
      </c>
      <c r="M76" s="146">
        <v>4253760</v>
      </c>
      <c r="N76" s="47">
        <v>324480</v>
      </c>
      <c r="O76" s="47">
        <v>60840</v>
      </c>
      <c r="P76" s="47">
        <v>40560</v>
      </c>
      <c r="Q76" s="143">
        <v>3827880</v>
      </c>
      <c r="R76" s="143">
        <v>0</v>
      </c>
      <c r="S76" s="147">
        <v>3827880</v>
      </c>
      <c r="T76" s="143"/>
      <c r="U76" s="117"/>
      <c r="V76" s="148"/>
      <c r="W76" s="130"/>
      <c r="X76" s="121"/>
      <c r="Y76" s="121"/>
      <c r="Z76" s="121"/>
      <c r="AA76" s="116"/>
      <c r="AB76" s="116"/>
      <c r="AC76" s="116"/>
      <c r="AD76" s="116"/>
      <c r="AE76" s="116"/>
    </row>
    <row r="77" spans="1:31" s="149" customFormat="1" ht="23.25" customHeight="1">
      <c r="A77" s="138">
        <v>7</v>
      </c>
      <c r="B77" s="138" t="s">
        <v>166</v>
      </c>
      <c r="C77" s="139" t="s">
        <v>171</v>
      </c>
      <c r="D77" s="140" t="s">
        <v>66</v>
      </c>
      <c r="E77" s="141">
        <v>4056000</v>
      </c>
      <c r="F77" s="142">
        <v>24</v>
      </c>
      <c r="G77" s="143">
        <v>3893760</v>
      </c>
      <c r="H77" s="142">
        <v>0</v>
      </c>
      <c r="I77" s="143">
        <v>0</v>
      </c>
      <c r="J77" s="144">
        <v>24</v>
      </c>
      <c r="K77" s="143">
        <v>3893760</v>
      </c>
      <c r="L77" s="76">
        <v>360000</v>
      </c>
      <c r="M77" s="146">
        <v>4253760</v>
      </c>
      <c r="N77" s="47">
        <v>324480</v>
      </c>
      <c r="O77" s="47">
        <v>60840</v>
      </c>
      <c r="P77" s="47">
        <v>40560</v>
      </c>
      <c r="Q77" s="143">
        <v>3827880</v>
      </c>
      <c r="R77" s="143">
        <v>0</v>
      </c>
      <c r="S77" s="147">
        <v>3827880</v>
      </c>
      <c r="T77" s="143"/>
      <c r="U77" s="117"/>
      <c r="V77" s="148"/>
      <c r="W77" s="130"/>
      <c r="X77" s="121"/>
      <c r="Y77" s="121"/>
      <c r="Z77" s="121"/>
      <c r="AA77" s="116"/>
      <c r="AB77" s="116"/>
      <c r="AC77" s="116"/>
      <c r="AD77" s="116"/>
      <c r="AE77" s="116"/>
    </row>
    <row r="78" spans="1:31" s="149" customFormat="1" ht="22.5" customHeight="1">
      <c r="A78" s="150"/>
      <c r="B78" s="150"/>
      <c r="C78" s="151"/>
      <c r="D78" s="152"/>
      <c r="E78" s="153"/>
      <c r="F78" s="153"/>
      <c r="G78" s="153"/>
      <c r="H78" s="153"/>
      <c r="I78" s="153"/>
      <c r="J78" s="154"/>
      <c r="K78" s="153"/>
      <c r="L78" s="153"/>
      <c r="M78" s="155"/>
      <c r="N78" s="153"/>
      <c r="O78" s="153"/>
      <c r="P78" s="153"/>
      <c r="Q78" s="153"/>
      <c r="R78" s="153"/>
      <c r="S78" s="153"/>
      <c r="T78" s="143"/>
      <c r="U78" s="117"/>
      <c r="V78" s="148"/>
      <c r="W78" s="148"/>
      <c r="X78" s="148"/>
      <c r="Y78" s="148"/>
      <c r="Z78" s="148"/>
    </row>
    <row r="79" spans="1:31" s="159" customFormat="1" ht="21" customHeight="1">
      <c r="A79" s="241" t="s">
        <v>22</v>
      </c>
      <c r="B79" s="242"/>
      <c r="C79" s="242"/>
      <c r="D79" s="242"/>
      <c r="E79" s="156">
        <v>36585000</v>
      </c>
      <c r="F79" s="156"/>
      <c r="G79" s="156">
        <v>32951400</v>
      </c>
      <c r="H79" s="156"/>
      <c r="I79" s="156">
        <v>0</v>
      </c>
      <c r="J79" s="156"/>
      <c r="K79" s="157">
        <v>32951400</v>
      </c>
      <c r="L79" s="157">
        <v>2445000</v>
      </c>
      <c r="M79" s="157">
        <v>35396400</v>
      </c>
      <c r="N79" s="157">
        <v>2926800</v>
      </c>
      <c r="O79" s="157">
        <v>548775</v>
      </c>
      <c r="P79" s="157">
        <v>365850</v>
      </c>
      <c r="Q79" s="157">
        <v>31554975</v>
      </c>
      <c r="R79" s="157">
        <v>0</v>
      </c>
      <c r="S79" s="157">
        <v>31554975</v>
      </c>
      <c r="T79" s="157"/>
      <c r="U79" s="117"/>
      <c r="V79" s="158"/>
      <c r="W79" s="158"/>
      <c r="X79" s="158"/>
      <c r="Y79" s="158"/>
      <c r="Z79" s="158"/>
    </row>
    <row r="80" spans="1:31" s="167" customFormat="1" ht="13.5" customHeight="1">
      <c r="A80" s="160"/>
      <c r="B80" s="160"/>
      <c r="C80" s="161"/>
      <c r="D80" s="162"/>
      <c r="E80" s="163"/>
      <c r="F80" s="161"/>
      <c r="G80" s="161"/>
      <c r="H80" s="161"/>
      <c r="I80" s="161"/>
      <c r="J80" s="164"/>
      <c r="K80" s="161"/>
      <c r="L80" s="161"/>
      <c r="M80" s="165"/>
      <c r="N80" s="161"/>
      <c r="O80" s="161"/>
      <c r="P80" s="161"/>
      <c r="Q80" s="161"/>
      <c r="R80" s="161"/>
      <c r="S80" s="161"/>
      <c r="T80" s="161"/>
      <c r="U80" s="117"/>
      <c r="V80" s="166"/>
      <c r="W80" s="166"/>
      <c r="X80" s="166"/>
      <c r="Y80" s="166"/>
      <c r="Z80" s="166"/>
    </row>
    <row r="81" spans="1:26" s="149" customFormat="1" ht="17.25" customHeight="1">
      <c r="A81" s="168"/>
      <c r="B81" s="168"/>
      <c r="C81" s="168"/>
      <c r="D81" s="169"/>
      <c r="E81" s="170"/>
      <c r="F81" s="168"/>
      <c r="G81" s="168"/>
      <c r="H81" s="168"/>
      <c r="I81" s="168"/>
      <c r="J81" s="171"/>
      <c r="K81" s="170"/>
      <c r="L81" s="168"/>
      <c r="M81" s="168"/>
      <c r="N81" s="168"/>
      <c r="O81" s="168"/>
      <c r="P81" s="168"/>
      <c r="Q81" s="168"/>
      <c r="R81" s="168"/>
      <c r="S81" s="172" t="s">
        <v>192</v>
      </c>
      <c r="T81" s="168"/>
      <c r="U81" s="173"/>
      <c r="V81" s="148"/>
      <c r="W81" s="148"/>
      <c r="X81" s="148"/>
      <c r="Y81" s="148"/>
      <c r="Z81" s="148"/>
    </row>
    <row r="82" spans="1:26" s="149" customFormat="1" ht="12.75">
      <c r="A82" s="174"/>
      <c r="B82" s="174"/>
      <c r="C82" s="173" t="s">
        <v>40</v>
      </c>
      <c r="D82" s="175"/>
      <c r="E82" s="124"/>
      <c r="F82" s="173"/>
      <c r="G82" s="124"/>
      <c r="H82" s="124"/>
      <c r="I82" s="124"/>
      <c r="J82" s="176"/>
      <c r="K82" s="148"/>
      <c r="L82" s="177"/>
      <c r="M82" s="188"/>
      <c r="N82" s="178"/>
      <c r="O82" s="178"/>
      <c r="P82" s="178"/>
      <c r="Q82" s="178"/>
      <c r="S82" s="178" t="s">
        <v>19</v>
      </c>
      <c r="T82" s="173"/>
      <c r="U82" s="173"/>
      <c r="V82" s="148"/>
      <c r="W82" s="148"/>
      <c r="X82" s="148"/>
      <c r="Y82" s="148"/>
      <c r="Z82" s="148"/>
    </row>
    <row r="83" spans="1:26" s="167" customFormat="1" ht="12">
      <c r="A83" s="160"/>
      <c r="B83" s="160"/>
      <c r="C83" s="179"/>
      <c r="D83" s="179"/>
      <c r="E83" s="180"/>
      <c r="F83" s="118"/>
      <c r="G83" s="180"/>
      <c r="H83" s="180"/>
      <c r="I83" s="180"/>
      <c r="J83" s="164"/>
      <c r="K83" s="166"/>
      <c r="L83" s="181"/>
      <c r="N83" s="182"/>
      <c r="O83" s="182"/>
      <c r="P83" s="182"/>
      <c r="Q83" s="182"/>
      <c r="S83" s="182"/>
      <c r="T83" s="118"/>
      <c r="U83" s="117"/>
      <c r="V83" s="166"/>
      <c r="W83" s="166"/>
      <c r="X83" s="166"/>
      <c r="Y83" s="166"/>
      <c r="Z83" s="16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>
      <c r="M118" s="6"/>
    </row>
    <row r="119" spans="1:31">
      <c r="M119" s="6"/>
    </row>
    <row r="120" spans="1:31" s="4" customFormat="1" ht="41.25" customHeight="1">
      <c r="A120" s="111" t="s">
        <v>172</v>
      </c>
      <c r="B120" s="208"/>
      <c r="C120" s="208"/>
      <c r="D120" s="275" t="s">
        <v>191</v>
      </c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5"/>
      <c r="Q120" s="276"/>
      <c r="R120" s="277" t="s">
        <v>128</v>
      </c>
      <c r="S120" s="278"/>
      <c r="T120" s="279"/>
      <c r="U120" s="6"/>
      <c r="V120" s="8"/>
      <c r="W120" s="69"/>
      <c r="X120" s="69"/>
      <c r="Y120" s="5"/>
      <c r="Z120" s="5"/>
    </row>
    <row r="121" spans="1:31" s="4" customFormat="1" ht="15" customHeight="1">
      <c r="A121" s="111" t="s">
        <v>174</v>
      </c>
      <c r="B121" s="208"/>
      <c r="C121" s="208"/>
      <c r="D121" s="208"/>
      <c r="E121" s="67"/>
      <c r="F121" s="208"/>
      <c r="G121" s="208"/>
      <c r="H121" s="208"/>
      <c r="I121" s="208"/>
      <c r="J121" s="68"/>
      <c r="K121" s="208"/>
      <c r="L121" s="208"/>
      <c r="M121" s="208"/>
      <c r="N121" s="208"/>
      <c r="O121" s="208"/>
      <c r="P121" s="208"/>
      <c r="Q121" s="208"/>
      <c r="R121" s="208"/>
      <c r="S121" s="208"/>
      <c r="T121" s="63"/>
      <c r="U121" s="6"/>
      <c r="V121" s="8"/>
      <c r="W121" s="69"/>
      <c r="X121" s="69"/>
      <c r="Y121" s="5"/>
      <c r="Z121" s="5"/>
    </row>
    <row r="122" spans="1:31" s="4" customFormat="1" ht="15" customHeight="1">
      <c r="A122" s="111" t="s">
        <v>42</v>
      </c>
      <c r="B122" s="208"/>
      <c r="C122" s="208"/>
      <c r="D122" s="208"/>
      <c r="E122" s="67"/>
      <c r="F122" s="208"/>
      <c r="G122" s="208"/>
      <c r="H122" s="208"/>
      <c r="I122" s="208"/>
      <c r="J122" s="68"/>
      <c r="K122" s="208"/>
      <c r="L122" s="208"/>
      <c r="M122" s="208"/>
      <c r="N122" s="208"/>
      <c r="O122" s="208"/>
      <c r="P122" s="208"/>
      <c r="Q122" s="208"/>
      <c r="R122" s="208"/>
      <c r="S122" s="208"/>
      <c r="T122" s="63"/>
      <c r="U122" s="6"/>
      <c r="V122" s="8"/>
      <c r="W122" s="69"/>
      <c r="X122" s="69"/>
      <c r="Y122" s="5"/>
      <c r="Z122" s="5"/>
    </row>
    <row r="123" spans="1:31" s="4" customFormat="1" ht="15" customHeight="1">
      <c r="A123" s="111" t="s">
        <v>175</v>
      </c>
      <c r="B123" s="208"/>
      <c r="C123" s="208"/>
      <c r="D123" s="208"/>
      <c r="E123" s="67"/>
      <c r="F123" s="208"/>
      <c r="G123" s="208"/>
      <c r="H123" s="208"/>
      <c r="I123" s="208"/>
      <c r="J123" s="68"/>
      <c r="K123" s="208"/>
      <c r="L123" s="65"/>
      <c r="M123" s="208"/>
      <c r="N123" s="208"/>
      <c r="O123" s="208"/>
      <c r="P123" s="208"/>
      <c r="Q123" s="14"/>
      <c r="R123" s="208"/>
      <c r="S123" s="208"/>
      <c r="T123" s="208"/>
      <c r="U123" s="6"/>
      <c r="V123" s="8"/>
      <c r="W123" s="69"/>
      <c r="X123" s="69"/>
      <c r="Y123" s="5"/>
      <c r="Z123" s="5"/>
    </row>
    <row r="124" spans="1:31" s="88" customFormat="1" ht="14.25" customHeight="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6"/>
      <c r="V124" s="8"/>
      <c r="W124" s="89"/>
      <c r="X124" s="89"/>
      <c r="Y124" s="89"/>
      <c r="Z124" s="89"/>
    </row>
    <row r="125" spans="1:31" s="32" customFormat="1" ht="24" customHeight="1">
      <c r="A125" s="266" t="s">
        <v>16</v>
      </c>
      <c r="B125" s="266" t="s">
        <v>17</v>
      </c>
      <c r="C125" s="270" t="s">
        <v>0</v>
      </c>
      <c r="D125" s="270" t="s">
        <v>1</v>
      </c>
      <c r="E125" s="274" t="s">
        <v>35</v>
      </c>
      <c r="F125" s="268" t="s">
        <v>23</v>
      </c>
      <c r="G125" s="271"/>
      <c r="H125" s="271"/>
      <c r="I125" s="271"/>
      <c r="J125" s="271"/>
      <c r="K125" s="269"/>
      <c r="L125" s="243" t="s">
        <v>37</v>
      </c>
      <c r="M125" s="243" t="s">
        <v>4</v>
      </c>
      <c r="N125" s="270" t="s">
        <v>5</v>
      </c>
      <c r="O125" s="270"/>
      <c r="P125" s="270"/>
      <c r="Q125" s="243" t="s">
        <v>6</v>
      </c>
      <c r="R125" s="243" t="s">
        <v>7</v>
      </c>
      <c r="S125" s="243" t="s">
        <v>8</v>
      </c>
      <c r="T125" s="282" t="s">
        <v>9</v>
      </c>
      <c r="U125" s="6"/>
      <c r="V125" s="8"/>
      <c r="W125" s="33"/>
      <c r="X125" s="5"/>
      <c r="Y125" s="5"/>
      <c r="Z125" s="5"/>
      <c r="AA125" s="4"/>
      <c r="AB125" s="4"/>
      <c r="AC125" s="4"/>
      <c r="AD125" s="4"/>
      <c r="AE125" s="4"/>
    </row>
    <row r="126" spans="1:31" s="32" customFormat="1" ht="33.75" customHeight="1">
      <c r="A126" s="267"/>
      <c r="B126" s="267"/>
      <c r="C126" s="270"/>
      <c r="D126" s="270"/>
      <c r="E126" s="274"/>
      <c r="F126" s="268" t="s">
        <v>39</v>
      </c>
      <c r="G126" s="269"/>
      <c r="H126" s="268" t="s">
        <v>33</v>
      </c>
      <c r="I126" s="271"/>
      <c r="J126" s="272" t="s">
        <v>24</v>
      </c>
      <c r="K126" s="243" t="s">
        <v>3</v>
      </c>
      <c r="L126" s="244"/>
      <c r="M126" s="244"/>
      <c r="N126" s="280" t="s">
        <v>11</v>
      </c>
      <c r="O126" s="243" t="s">
        <v>12</v>
      </c>
      <c r="P126" s="243" t="s">
        <v>26</v>
      </c>
      <c r="Q126" s="244"/>
      <c r="R126" s="244"/>
      <c r="S126" s="244"/>
      <c r="T126" s="283"/>
      <c r="U126" s="87"/>
      <c r="V126" s="33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32" customFormat="1" ht="35.25" customHeight="1">
      <c r="A127" s="267"/>
      <c r="B127" s="267"/>
      <c r="C127" s="243"/>
      <c r="D127" s="243"/>
      <c r="E127" s="274"/>
      <c r="F127" s="207" t="s">
        <v>32</v>
      </c>
      <c r="G127" s="206" t="s">
        <v>15</v>
      </c>
      <c r="H127" s="237" t="s">
        <v>32</v>
      </c>
      <c r="I127" s="211" t="s">
        <v>15</v>
      </c>
      <c r="J127" s="273"/>
      <c r="K127" s="244"/>
      <c r="L127" s="245"/>
      <c r="M127" s="244"/>
      <c r="N127" s="281"/>
      <c r="O127" s="244"/>
      <c r="P127" s="244"/>
      <c r="Q127" s="244"/>
      <c r="R127" s="244"/>
      <c r="S127" s="244"/>
      <c r="T127" s="283"/>
      <c r="U127" s="87"/>
      <c r="V127" s="33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71" customFormat="1" ht="12.75" customHeight="1">
      <c r="A128" s="70">
        <v>1</v>
      </c>
      <c r="B128" s="70">
        <v>2</v>
      </c>
      <c r="C128" s="70">
        <v>3</v>
      </c>
      <c r="D128" s="70">
        <v>4</v>
      </c>
      <c r="E128" s="70">
        <v>5</v>
      </c>
      <c r="F128" s="70">
        <v>7</v>
      </c>
      <c r="G128" s="70">
        <v>8</v>
      </c>
      <c r="H128" s="70">
        <v>9</v>
      </c>
      <c r="I128" s="70">
        <v>10</v>
      </c>
      <c r="J128" s="70">
        <v>13</v>
      </c>
      <c r="K128" s="70">
        <v>14</v>
      </c>
      <c r="L128" s="70">
        <v>16</v>
      </c>
      <c r="M128" s="70">
        <v>20</v>
      </c>
      <c r="N128" s="70">
        <v>24</v>
      </c>
      <c r="O128" s="70">
        <v>25</v>
      </c>
      <c r="P128" s="70">
        <v>26</v>
      </c>
      <c r="Q128" s="70">
        <v>29</v>
      </c>
      <c r="R128" s="70">
        <v>30</v>
      </c>
      <c r="S128" s="70">
        <v>31</v>
      </c>
      <c r="T128" s="70">
        <v>32</v>
      </c>
      <c r="U128" s="87"/>
      <c r="V128" s="72"/>
      <c r="W128" s="72"/>
      <c r="X128" s="73"/>
      <c r="Y128" s="73"/>
      <c r="Z128" s="73"/>
      <c r="AA128" s="74"/>
      <c r="AB128" s="74"/>
      <c r="AC128" s="74"/>
      <c r="AD128" s="74"/>
      <c r="AE128" s="74"/>
    </row>
    <row r="129" spans="1:31" s="43" customFormat="1" ht="23.25" customHeight="1">
      <c r="A129" s="45">
        <v>1</v>
      </c>
      <c r="B129" s="113" t="s">
        <v>71</v>
      </c>
      <c r="C129" s="75" t="s">
        <v>129</v>
      </c>
      <c r="D129" s="95" t="s">
        <v>98</v>
      </c>
      <c r="E129" s="76">
        <v>3237000</v>
      </c>
      <c r="F129" s="81">
        <v>24</v>
      </c>
      <c r="G129" s="143">
        <v>3107520</v>
      </c>
      <c r="H129" s="81">
        <v>0</v>
      </c>
      <c r="I129" s="143">
        <v>0</v>
      </c>
      <c r="J129" s="82">
        <v>24</v>
      </c>
      <c r="K129" s="46">
        <v>3107520</v>
      </c>
      <c r="L129" s="76">
        <v>360000</v>
      </c>
      <c r="M129" s="48">
        <v>3467520</v>
      </c>
      <c r="N129" s="47">
        <v>258960</v>
      </c>
      <c r="O129" s="47">
        <v>48555</v>
      </c>
      <c r="P129" s="47">
        <v>32370</v>
      </c>
      <c r="Q129" s="46">
        <v>3127635</v>
      </c>
      <c r="R129" s="46">
        <v>0</v>
      </c>
      <c r="S129" s="54">
        <v>3127635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3.25" customHeight="1">
      <c r="A130" s="45">
        <v>2</v>
      </c>
      <c r="B130" s="113" t="s">
        <v>72</v>
      </c>
      <c r="C130" s="75" t="s">
        <v>130</v>
      </c>
      <c r="D130" s="95" t="s">
        <v>98</v>
      </c>
      <c r="E130" s="76">
        <v>2943000</v>
      </c>
      <c r="F130" s="81">
        <v>24</v>
      </c>
      <c r="G130" s="143">
        <v>2825280</v>
      </c>
      <c r="H130" s="81">
        <v>0</v>
      </c>
      <c r="I130" s="143">
        <v>0</v>
      </c>
      <c r="J130" s="82">
        <v>24</v>
      </c>
      <c r="K130" s="46">
        <v>2825280</v>
      </c>
      <c r="L130" s="76">
        <v>360000</v>
      </c>
      <c r="M130" s="48">
        <v>3185280</v>
      </c>
      <c r="N130" s="47">
        <v>235440</v>
      </c>
      <c r="O130" s="47">
        <v>44145</v>
      </c>
      <c r="P130" s="47">
        <v>29430</v>
      </c>
      <c r="Q130" s="46">
        <v>2876265</v>
      </c>
      <c r="R130" s="46">
        <v>0</v>
      </c>
      <c r="S130" s="54">
        <v>2876265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3</v>
      </c>
      <c r="B131" s="113" t="s">
        <v>73</v>
      </c>
      <c r="C131" s="75" t="s">
        <v>131</v>
      </c>
      <c r="D131" s="95" t="s">
        <v>98</v>
      </c>
      <c r="E131" s="76">
        <v>2943000</v>
      </c>
      <c r="F131" s="81">
        <v>24</v>
      </c>
      <c r="G131" s="143">
        <v>2825280</v>
      </c>
      <c r="H131" s="81">
        <v>0</v>
      </c>
      <c r="I131" s="143">
        <v>0</v>
      </c>
      <c r="J131" s="82">
        <v>24</v>
      </c>
      <c r="K131" s="46">
        <v>2825280</v>
      </c>
      <c r="L131" s="76">
        <v>360000</v>
      </c>
      <c r="M131" s="48">
        <v>3185280</v>
      </c>
      <c r="N131" s="47">
        <v>235440</v>
      </c>
      <c r="O131" s="47">
        <v>44145</v>
      </c>
      <c r="P131" s="47">
        <v>29430</v>
      </c>
      <c r="Q131" s="46">
        <v>2876265</v>
      </c>
      <c r="R131" s="46">
        <v>0</v>
      </c>
      <c r="S131" s="54">
        <v>2876265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4</v>
      </c>
      <c r="B132" s="113" t="s">
        <v>74</v>
      </c>
      <c r="C132" s="75" t="s">
        <v>132</v>
      </c>
      <c r="D132" s="95" t="s">
        <v>98</v>
      </c>
      <c r="E132" s="76">
        <v>2943000</v>
      </c>
      <c r="F132" s="81">
        <v>24</v>
      </c>
      <c r="G132" s="143">
        <v>2825280</v>
      </c>
      <c r="H132" s="81">
        <v>0</v>
      </c>
      <c r="I132" s="143">
        <v>0</v>
      </c>
      <c r="J132" s="82">
        <v>24</v>
      </c>
      <c r="K132" s="46">
        <v>2825280</v>
      </c>
      <c r="L132" s="76">
        <v>360000</v>
      </c>
      <c r="M132" s="48">
        <v>3185280</v>
      </c>
      <c r="N132" s="47">
        <v>235440</v>
      </c>
      <c r="O132" s="47">
        <v>44145</v>
      </c>
      <c r="P132" s="47">
        <v>29430</v>
      </c>
      <c r="Q132" s="46">
        <v>2876265</v>
      </c>
      <c r="R132" s="46">
        <v>0</v>
      </c>
      <c r="S132" s="54">
        <v>2876265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5</v>
      </c>
      <c r="B133" s="113" t="s">
        <v>75</v>
      </c>
      <c r="C133" s="75" t="s">
        <v>133</v>
      </c>
      <c r="D133" s="95" t="s">
        <v>98</v>
      </c>
      <c r="E133" s="76">
        <v>2943000</v>
      </c>
      <c r="F133" s="81">
        <v>24</v>
      </c>
      <c r="G133" s="143">
        <v>2825280</v>
      </c>
      <c r="H133" s="81">
        <v>0</v>
      </c>
      <c r="I133" s="143">
        <v>0</v>
      </c>
      <c r="J133" s="82">
        <v>24</v>
      </c>
      <c r="K133" s="46">
        <v>2825280</v>
      </c>
      <c r="L133" s="76">
        <v>360000</v>
      </c>
      <c r="M133" s="48">
        <v>3185280</v>
      </c>
      <c r="N133" s="47">
        <v>235440</v>
      </c>
      <c r="O133" s="47">
        <v>44145</v>
      </c>
      <c r="P133" s="47">
        <v>29430</v>
      </c>
      <c r="Q133" s="46">
        <v>2876265</v>
      </c>
      <c r="R133" s="46">
        <v>0</v>
      </c>
      <c r="S133" s="54">
        <v>2876265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6</v>
      </c>
      <c r="B134" s="113" t="s">
        <v>76</v>
      </c>
      <c r="C134" s="75" t="s">
        <v>134</v>
      </c>
      <c r="D134" s="95" t="s">
        <v>98</v>
      </c>
      <c r="E134" s="76">
        <v>2943000</v>
      </c>
      <c r="F134" s="81">
        <v>24</v>
      </c>
      <c r="G134" s="143">
        <v>2825280</v>
      </c>
      <c r="H134" s="81">
        <v>0</v>
      </c>
      <c r="I134" s="143">
        <v>0</v>
      </c>
      <c r="J134" s="82">
        <v>24</v>
      </c>
      <c r="K134" s="46">
        <v>2825280</v>
      </c>
      <c r="L134" s="76">
        <v>360000</v>
      </c>
      <c r="M134" s="48">
        <v>3185280</v>
      </c>
      <c r="N134" s="47">
        <v>235440</v>
      </c>
      <c r="O134" s="47">
        <v>44145</v>
      </c>
      <c r="P134" s="47">
        <v>29430</v>
      </c>
      <c r="Q134" s="46">
        <v>2876265</v>
      </c>
      <c r="R134" s="46">
        <v>0</v>
      </c>
      <c r="S134" s="54">
        <v>2876265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7</v>
      </c>
      <c r="B135" s="113" t="s">
        <v>77</v>
      </c>
      <c r="C135" s="75" t="s">
        <v>135</v>
      </c>
      <c r="D135" s="95" t="s">
        <v>98</v>
      </c>
      <c r="E135" s="76">
        <v>2943000</v>
      </c>
      <c r="F135" s="81">
        <v>24</v>
      </c>
      <c r="G135" s="143">
        <v>2825280</v>
      </c>
      <c r="H135" s="81">
        <v>0</v>
      </c>
      <c r="I135" s="143">
        <v>0</v>
      </c>
      <c r="J135" s="82">
        <v>24</v>
      </c>
      <c r="K135" s="46">
        <v>2825280</v>
      </c>
      <c r="L135" s="76">
        <v>360000</v>
      </c>
      <c r="M135" s="48">
        <v>3185280</v>
      </c>
      <c r="N135" s="47">
        <v>235440</v>
      </c>
      <c r="O135" s="47">
        <v>44145</v>
      </c>
      <c r="P135" s="47">
        <v>29430</v>
      </c>
      <c r="Q135" s="46">
        <v>2876265</v>
      </c>
      <c r="R135" s="46">
        <v>0</v>
      </c>
      <c r="S135" s="54">
        <v>2876265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8</v>
      </c>
      <c r="B136" s="113" t="s">
        <v>78</v>
      </c>
      <c r="C136" s="75" t="s">
        <v>136</v>
      </c>
      <c r="D136" s="95" t="s">
        <v>98</v>
      </c>
      <c r="E136" s="76">
        <v>2943000</v>
      </c>
      <c r="F136" s="81">
        <v>24</v>
      </c>
      <c r="G136" s="143">
        <v>2825280</v>
      </c>
      <c r="H136" s="81">
        <v>0</v>
      </c>
      <c r="I136" s="143">
        <v>0</v>
      </c>
      <c r="J136" s="82">
        <v>24</v>
      </c>
      <c r="K136" s="46">
        <v>2825280</v>
      </c>
      <c r="L136" s="76">
        <v>360000</v>
      </c>
      <c r="M136" s="48">
        <v>3185280</v>
      </c>
      <c r="N136" s="47">
        <v>235440</v>
      </c>
      <c r="O136" s="47">
        <v>44145</v>
      </c>
      <c r="P136" s="47">
        <v>29430</v>
      </c>
      <c r="Q136" s="46">
        <v>2876265</v>
      </c>
      <c r="R136" s="46">
        <v>0</v>
      </c>
      <c r="S136" s="54">
        <v>2876265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9</v>
      </c>
      <c r="B137" s="113" t="s">
        <v>79</v>
      </c>
      <c r="C137" s="75" t="s">
        <v>137</v>
      </c>
      <c r="D137" s="95" t="s">
        <v>98</v>
      </c>
      <c r="E137" s="76">
        <v>2943000</v>
      </c>
      <c r="F137" s="81">
        <v>24</v>
      </c>
      <c r="G137" s="143">
        <v>2825280</v>
      </c>
      <c r="H137" s="81">
        <v>0</v>
      </c>
      <c r="I137" s="143">
        <v>0</v>
      </c>
      <c r="J137" s="82">
        <v>24</v>
      </c>
      <c r="K137" s="46">
        <v>2825280</v>
      </c>
      <c r="L137" s="76">
        <v>360000</v>
      </c>
      <c r="M137" s="48">
        <v>3185280</v>
      </c>
      <c r="N137" s="47">
        <v>235440</v>
      </c>
      <c r="O137" s="47">
        <v>44145</v>
      </c>
      <c r="P137" s="47">
        <v>29430</v>
      </c>
      <c r="Q137" s="46">
        <v>2876265</v>
      </c>
      <c r="R137" s="46">
        <v>0</v>
      </c>
      <c r="S137" s="54">
        <v>2876265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10</v>
      </c>
      <c r="B138" s="113" t="s">
        <v>80</v>
      </c>
      <c r="C138" s="75" t="s">
        <v>138</v>
      </c>
      <c r="D138" s="95" t="s">
        <v>98</v>
      </c>
      <c r="E138" s="76">
        <v>2943000</v>
      </c>
      <c r="F138" s="81">
        <v>24</v>
      </c>
      <c r="G138" s="143">
        <v>2825280</v>
      </c>
      <c r="H138" s="81">
        <v>0</v>
      </c>
      <c r="I138" s="143">
        <v>0</v>
      </c>
      <c r="J138" s="82">
        <v>24</v>
      </c>
      <c r="K138" s="46">
        <v>2825280</v>
      </c>
      <c r="L138" s="76">
        <v>360000</v>
      </c>
      <c r="M138" s="48">
        <v>3185280</v>
      </c>
      <c r="N138" s="47">
        <v>235440</v>
      </c>
      <c r="O138" s="47">
        <v>44145</v>
      </c>
      <c r="P138" s="47">
        <v>29430</v>
      </c>
      <c r="Q138" s="46">
        <v>2876265</v>
      </c>
      <c r="R138" s="46">
        <v>0</v>
      </c>
      <c r="S138" s="54">
        <v>2876265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11</v>
      </c>
      <c r="B139" s="113" t="s">
        <v>81</v>
      </c>
      <c r="C139" s="75" t="s">
        <v>139</v>
      </c>
      <c r="D139" s="95" t="s">
        <v>98</v>
      </c>
      <c r="E139" s="76">
        <v>2943000</v>
      </c>
      <c r="F139" s="81">
        <v>24</v>
      </c>
      <c r="G139" s="143">
        <v>2825280</v>
      </c>
      <c r="H139" s="81">
        <v>0</v>
      </c>
      <c r="I139" s="143">
        <v>0</v>
      </c>
      <c r="J139" s="82">
        <v>24</v>
      </c>
      <c r="K139" s="46">
        <v>2825280</v>
      </c>
      <c r="L139" s="76">
        <v>360000</v>
      </c>
      <c r="M139" s="48">
        <v>3185280</v>
      </c>
      <c r="N139" s="47">
        <v>235440</v>
      </c>
      <c r="O139" s="47">
        <v>44145</v>
      </c>
      <c r="P139" s="47">
        <v>29430</v>
      </c>
      <c r="Q139" s="46">
        <v>2876265</v>
      </c>
      <c r="R139" s="46">
        <v>0</v>
      </c>
      <c r="S139" s="54">
        <v>2876265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12</v>
      </c>
      <c r="B140" s="113" t="s">
        <v>83</v>
      </c>
      <c r="C140" s="75" t="s">
        <v>141</v>
      </c>
      <c r="D140" s="95" t="s">
        <v>98</v>
      </c>
      <c r="E140" s="76">
        <v>2943000</v>
      </c>
      <c r="F140" s="81">
        <v>24</v>
      </c>
      <c r="G140" s="143">
        <v>2825280</v>
      </c>
      <c r="H140" s="81">
        <v>0</v>
      </c>
      <c r="I140" s="143">
        <v>0</v>
      </c>
      <c r="J140" s="82">
        <v>24</v>
      </c>
      <c r="K140" s="46">
        <v>2825280</v>
      </c>
      <c r="L140" s="76">
        <v>360000</v>
      </c>
      <c r="M140" s="48">
        <v>3185280</v>
      </c>
      <c r="N140" s="47">
        <v>235440</v>
      </c>
      <c r="O140" s="47">
        <v>44145</v>
      </c>
      <c r="P140" s="47">
        <v>29430</v>
      </c>
      <c r="Q140" s="46">
        <v>2876265</v>
      </c>
      <c r="R140" s="46">
        <v>0</v>
      </c>
      <c r="S140" s="54">
        <v>2876265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13</v>
      </c>
      <c r="B141" s="113" t="s">
        <v>84</v>
      </c>
      <c r="C141" s="75" t="s">
        <v>142</v>
      </c>
      <c r="D141" s="95" t="s">
        <v>98</v>
      </c>
      <c r="E141" s="76">
        <v>2943000</v>
      </c>
      <c r="F141" s="81">
        <v>24</v>
      </c>
      <c r="G141" s="143">
        <v>2825280</v>
      </c>
      <c r="H141" s="81">
        <v>0</v>
      </c>
      <c r="I141" s="143">
        <v>0</v>
      </c>
      <c r="J141" s="82">
        <v>24</v>
      </c>
      <c r="K141" s="46">
        <v>2825280</v>
      </c>
      <c r="L141" s="76">
        <v>360000</v>
      </c>
      <c r="M141" s="48">
        <v>3185280</v>
      </c>
      <c r="N141" s="47">
        <v>235440</v>
      </c>
      <c r="O141" s="47">
        <v>44145</v>
      </c>
      <c r="P141" s="47">
        <v>29430</v>
      </c>
      <c r="Q141" s="46">
        <v>2876265</v>
      </c>
      <c r="R141" s="46">
        <v>0</v>
      </c>
      <c r="S141" s="54">
        <v>2876265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14</v>
      </c>
      <c r="B142" s="113" t="s">
        <v>85</v>
      </c>
      <c r="C142" s="75" t="s">
        <v>143</v>
      </c>
      <c r="D142" s="95" t="s">
        <v>98</v>
      </c>
      <c r="E142" s="76">
        <v>2943000</v>
      </c>
      <c r="F142" s="81">
        <v>24</v>
      </c>
      <c r="G142" s="143">
        <v>2825280</v>
      </c>
      <c r="H142" s="81">
        <v>0</v>
      </c>
      <c r="I142" s="143">
        <v>0</v>
      </c>
      <c r="J142" s="82">
        <v>24</v>
      </c>
      <c r="K142" s="46">
        <v>2825280</v>
      </c>
      <c r="L142" s="76">
        <v>360000</v>
      </c>
      <c r="M142" s="48">
        <v>3185280</v>
      </c>
      <c r="N142" s="47">
        <v>235440</v>
      </c>
      <c r="O142" s="47">
        <v>44145</v>
      </c>
      <c r="P142" s="47">
        <v>29430</v>
      </c>
      <c r="Q142" s="46">
        <v>2876265</v>
      </c>
      <c r="R142" s="46">
        <v>0</v>
      </c>
      <c r="S142" s="54">
        <v>2876265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15</v>
      </c>
      <c r="B143" s="113" t="s">
        <v>86</v>
      </c>
      <c r="C143" s="75" t="s">
        <v>144</v>
      </c>
      <c r="D143" s="95" t="s">
        <v>98</v>
      </c>
      <c r="E143" s="76">
        <v>2943000</v>
      </c>
      <c r="F143" s="81">
        <v>24</v>
      </c>
      <c r="G143" s="143">
        <v>2825280</v>
      </c>
      <c r="H143" s="81">
        <v>0</v>
      </c>
      <c r="I143" s="143">
        <v>0</v>
      </c>
      <c r="J143" s="82">
        <v>24</v>
      </c>
      <c r="K143" s="46">
        <v>2825280</v>
      </c>
      <c r="L143" s="76">
        <v>360000</v>
      </c>
      <c r="M143" s="48">
        <v>3185280</v>
      </c>
      <c r="N143" s="47">
        <v>235440</v>
      </c>
      <c r="O143" s="47">
        <v>44145</v>
      </c>
      <c r="P143" s="47">
        <v>29430</v>
      </c>
      <c r="Q143" s="46">
        <v>2876265</v>
      </c>
      <c r="R143" s="46">
        <v>0</v>
      </c>
      <c r="S143" s="54">
        <v>2876265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16</v>
      </c>
      <c r="B144" s="113" t="s">
        <v>87</v>
      </c>
      <c r="C144" s="75" t="s">
        <v>145</v>
      </c>
      <c r="D144" s="95" t="s">
        <v>98</v>
      </c>
      <c r="E144" s="76">
        <v>2943000</v>
      </c>
      <c r="F144" s="81">
        <v>24</v>
      </c>
      <c r="G144" s="143">
        <v>2825280</v>
      </c>
      <c r="H144" s="81">
        <v>0</v>
      </c>
      <c r="I144" s="143">
        <v>0</v>
      </c>
      <c r="J144" s="82">
        <v>24</v>
      </c>
      <c r="K144" s="46">
        <v>2825280</v>
      </c>
      <c r="L144" s="76">
        <v>360000</v>
      </c>
      <c r="M144" s="48">
        <v>3185280</v>
      </c>
      <c r="N144" s="47">
        <v>235440</v>
      </c>
      <c r="O144" s="47">
        <v>44145</v>
      </c>
      <c r="P144" s="47">
        <v>29430</v>
      </c>
      <c r="Q144" s="46">
        <v>2876265</v>
      </c>
      <c r="R144" s="46">
        <v>0</v>
      </c>
      <c r="S144" s="54">
        <v>2876265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17</v>
      </c>
      <c r="B145" s="113" t="s">
        <v>88</v>
      </c>
      <c r="C145" s="75" t="s">
        <v>146</v>
      </c>
      <c r="D145" s="95" t="s">
        <v>98</v>
      </c>
      <c r="E145" s="76">
        <v>2943000</v>
      </c>
      <c r="F145" s="81">
        <v>24</v>
      </c>
      <c r="G145" s="143">
        <v>2825280</v>
      </c>
      <c r="H145" s="81">
        <v>0</v>
      </c>
      <c r="I145" s="143">
        <v>0</v>
      </c>
      <c r="J145" s="82">
        <v>24</v>
      </c>
      <c r="K145" s="46">
        <v>2825280</v>
      </c>
      <c r="L145" s="76">
        <v>360000</v>
      </c>
      <c r="M145" s="48">
        <v>3185280</v>
      </c>
      <c r="N145" s="47">
        <v>235440</v>
      </c>
      <c r="O145" s="47">
        <v>44145</v>
      </c>
      <c r="P145" s="47">
        <v>29430</v>
      </c>
      <c r="Q145" s="46">
        <v>2876265</v>
      </c>
      <c r="R145" s="46">
        <v>0</v>
      </c>
      <c r="S145" s="54">
        <v>2876265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18</v>
      </c>
      <c r="B146" s="113" t="s">
        <v>89</v>
      </c>
      <c r="C146" s="75" t="s">
        <v>151</v>
      </c>
      <c r="D146" s="95" t="s">
        <v>98</v>
      </c>
      <c r="E146" s="76">
        <v>2943000</v>
      </c>
      <c r="F146" s="81">
        <v>24</v>
      </c>
      <c r="G146" s="143">
        <v>2825280</v>
      </c>
      <c r="H146" s="81">
        <v>0</v>
      </c>
      <c r="I146" s="143">
        <v>0</v>
      </c>
      <c r="J146" s="82">
        <v>24</v>
      </c>
      <c r="K146" s="46">
        <v>2825280</v>
      </c>
      <c r="L146" s="76">
        <v>360000</v>
      </c>
      <c r="M146" s="48">
        <v>3185280</v>
      </c>
      <c r="N146" s="47">
        <v>235440</v>
      </c>
      <c r="O146" s="47">
        <v>44145</v>
      </c>
      <c r="P146" s="47">
        <v>29430</v>
      </c>
      <c r="Q146" s="46">
        <v>2876265</v>
      </c>
      <c r="R146" s="46">
        <v>0</v>
      </c>
      <c r="S146" s="54">
        <v>2876265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19</v>
      </c>
      <c r="B147" s="113" t="s">
        <v>90</v>
      </c>
      <c r="C147" s="75" t="s">
        <v>153</v>
      </c>
      <c r="D147" s="95" t="s">
        <v>98</v>
      </c>
      <c r="E147" s="76">
        <v>2943000</v>
      </c>
      <c r="F147" s="81">
        <v>24</v>
      </c>
      <c r="G147" s="143">
        <v>2825280</v>
      </c>
      <c r="H147" s="81">
        <v>0</v>
      </c>
      <c r="I147" s="143">
        <v>0</v>
      </c>
      <c r="J147" s="82">
        <v>24</v>
      </c>
      <c r="K147" s="46">
        <v>2825280</v>
      </c>
      <c r="L147" s="76">
        <v>360000</v>
      </c>
      <c r="M147" s="48">
        <v>3185280</v>
      </c>
      <c r="N147" s="47">
        <v>235440</v>
      </c>
      <c r="O147" s="47">
        <v>44145</v>
      </c>
      <c r="P147" s="47">
        <v>29430</v>
      </c>
      <c r="Q147" s="46">
        <v>2876265</v>
      </c>
      <c r="R147" s="46">
        <v>0</v>
      </c>
      <c r="S147" s="54">
        <v>2876265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20</v>
      </c>
      <c r="B148" s="113" t="s">
        <v>95</v>
      </c>
      <c r="C148" s="75" t="s">
        <v>158</v>
      </c>
      <c r="D148" s="95" t="s">
        <v>98</v>
      </c>
      <c r="E148" s="76">
        <v>2943000</v>
      </c>
      <c r="F148" s="81">
        <v>24</v>
      </c>
      <c r="G148" s="143">
        <v>2825280</v>
      </c>
      <c r="H148" s="81">
        <v>0</v>
      </c>
      <c r="I148" s="143">
        <v>0</v>
      </c>
      <c r="J148" s="82">
        <v>24</v>
      </c>
      <c r="K148" s="46">
        <v>2825280</v>
      </c>
      <c r="L148" s="76">
        <v>360000</v>
      </c>
      <c r="M148" s="48">
        <v>3185280</v>
      </c>
      <c r="N148" s="47">
        <v>235440</v>
      </c>
      <c r="O148" s="47">
        <v>44145</v>
      </c>
      <c r="P148" s="47">
        <v>29430</v>
      </c>
      <c r="Q148" s="46">
        <v>2876265</v>
      </c>
      <c r="R148" s="46">
        <v>0</v>
      </c>
      <c r="S148" s="54">
        <v>2876265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21</v>
      </c>
      <c r="B149" s="113" t="s">
        <v>97</v>
      </c>
      <c r="C149" s="75" t="s">
        <v>169</v>
      </c>
      <c r="D149" s="95" t="s">
        <v>98</v>
      </c>
      <c r="E149" s="76">
        <v>2943000</v>
      </c>
      <c r="F149" s="81">
        <v>24</v>
      </c>
      <c r="G149" s="143">
        <v>2825280</v>
      </c>
      <c r="H149" s="81">
        <v>0</v>
      </c>
      <c r="I149" s="143">
        <v>0</v>
      </c>
      <c r="J149" s="82">
        <v>24</v>
      </c>
      <c r="K149" s="46">
        <v>2825280</v>
      </c>
      <c r="L149" s="76">
        <v>360000</v>
      </c>
      <c r="M149" s="48">
        <v>3185280</v>
      </c>
      <c r="N149" s="47">
        <v>235440</v>
      </c>
      <c r="O149" s="47">
        <v>44145</v>
      </c>
      <c r="P149" s="47">
        <v>29430</v>
      </c>
      <c r="Q149" s="46">
        <v>2876265</v>
      </c>
      <c r="R149" s="46">
        <v>0</v>
      </c>
      <c r="S149" s="54">
        <v>2876265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22</v>
      </c>
      <c r="B150" s="113" t="s">
        <v>100</v>
      </c>
      <c r="C150" s="75" t="s">
        <v>111</v>
      </c>
      <c r="D150" s="95" t="s">
        <v>98</v>
      </c>
      <c r="E150" s="76">
        <v>3237000</v>
      </c>
      <c r="F150" s="81">
        <v>24</v>
      </c>
      <c r="G150" s="143">
        <v>3107520</v>
      </c>
      <c r="H150" s="81">
        <v>0</v>
      </c>
      <c r="I150" s="143">
        <v>0</v>
      </c>
      <c r="J150" s="82">
        <v>24</v>
      </c>
      <c r="K150" s="46">
        <v>3107520</v>
      </c>
      <c r="L150" s="76">
        <v>360000</v>
      </c>
      <c r="M150" s="48">
        <v>3467520</v>
      </c>
      <c r="N150" s="47">
        <v>258960</v>
      </c>
      <c r="O150" s="47">
        <v>48555</v>
      </c>
      <c r="P150" s="47">
        <v>32370</v>
      </c>
      <c r="Q150" s="46">
        <v>3127635</v>
      </c>
      <c r="R150" s="46">
        <v>0</v>
      </c>
      <c r="S150" s="54">
        <v>3127635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23</v>
      </c>
      <c r="B151" s="113" t="s">
        <v>101</v>
      </c>
      <c r="C151" s="75" t="s">
        <v>112</v>
      </c>
      <c r="D151" s="95" t="s">
        <v>98</v>
      </c>
      <c r="E151" s="76">
        <v>2943000</v>
      </c>
      <c r="F151" s="81">
        <v>24</v>
      </c>
      <c r="G151" s="143">
        <v>2825280</v>
      </c>
      <c r="H151" s="81">
        <v>0</v>
      </c>
      <c r="I151" s="143">
        <v>0</v>
      </c>
      <c r="J151" s="82">
        <v>24</v>
      </c>
      <c r="K151" s="46">
        <v>2825280</v>
      </c>
      <c r="L151" s="76">
        <v>360000</v>
      </c>
      <c r="M151" s="48">
        <v>3185280</v>
      </c>
      <c r="N151" s="47">
        <v>235440</v>
      </c>
      <c r="O151" s="47">
        <v>44145</v>
      </c>
      <c r="P151" s="47">
        <v>29430</v>
      </c>
      <c r="Q151" s="46">
        <v>2876265</v>
      </c>
      <c r="R151" s="46">
        <v>0</v>
      </c>
      <c r="S151" s="54">
        <v>2876265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24</v>
      </c>
      <c r="B152" s="113" t="s">
        <v>102</v>
      </c>
      <c r="C152" s="75" t="s">
        <v>113</v>
      </c>
      <c r="D152" s="95" t="s">
        <v>98</v>
      </c>
      <c r="E152" s="76">
        <v>2943000</v>
      </c>
      <c r="F152" s="81">
        <v>24</v>
      </c>
      <c r="G152" s="143">
        <v>2825280</v>
      </c>
      <c r="H152" s="81">
        <v>0</v>
      </c>
      <c r="I152" s="143">
        <v>0</v>
      </c>
      <c r="J152" s="82">
        <v>24</v>
      </c>
      <c r="K152" s="46">
        <v>2825280</v>
      </c>
      <c r="L152" s="76">
        <v>360000</v>
      </c>
      <c r="M152" s="48">
        <v>3185280</v>
      </c>
      <c r="N152" s="47">
        <v>235440</v>
      </c>
      <c r="O152" s="47">
        <v>44145</v>
      </c>
      <c r="P152" s="47">
        <v>29430</v>
      </c>
      <c r="Q152" s="46">
        <v>2876265</v>
      </c>
      <c r="R152" s="46">
        <v>0</v>
      </c>
      <c r="S152" s="54">
        <v>2876265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25</v>
      </c>
      <c r="B153" s="113" t="s">
        <v>103</v>
      </c>
      <c r="C153" s="75" t="s">
        <v>168</v>
      </c>
      <c r="D153" s="95" t="s">
        <v>98</v>
      </c>
      <c r="E153" s="76">
        <v>2943000</v>
      </c>
      <c r="F153" s="81">
        <v>24</v>
      </c>
      <c r="G153" s="143">
        <v>2825280</v>
      </c>
      <c r="H153" s="81">
        <v>0</v>
      </c>
      <c r="I153" s="143">
        <v>0</v>
      </c>
      <c r="J153" s="82">
        <v>24</v>
      </c>
      <c r="K153" s="46">
        <v>2825280</v>
      </c>
      <c r="L153" s="76">
        <v>360000</v>
      </c>
      <c r="M153" s="48">
        <v>3185280</v>
      </c>
      <c r="N153" s="47">
        <v>235440</v>
      </c>
      <c r="O153" s="47">
        <v>44145</v>
      </c>
      <c r="P153" s="47">
        <v>29430</v>
      </c>
      <c r="Q153" s="46">
        <v>2876265</v>
      </c>
      <c r="R153" s="46">
        <v>0</v>
      </c>
      <c r="S153" s="54">
        <v>2876265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26</v>
      </c>
      <c r="B154" s="113" t="s">
        <v>105</v>
      </c>
      <c r="C154" s="75" t="s">
        <v>115</v>
      </c>
      <c r="D154" s="95" t="s">
        <v>98</v>
      </c>
      <c r="E154" s="76">
        <v>2943000</v>
      </c>
      <c r="F154" s="81">
        <v>24</v>
      </c>
      <c r="G154" s="143">
        <v>2825280</v>
      </c>
      <c r="H154" s="81">
        <v>0</v>
      </c>
      <c r="I154" s="143">
        <v>0</v>
      </c>
      <c r="J154" s="82">
        <v>24</v>
      </c>
      <c r="K154" s="46">
        <v>2825280</v>
      </c>
      <c r="L154" s="76">
        <v>360000</v>
      </c>
      <c r="M154" s="48">
        <v>3185280</v>
      </c>
      <c r="N154" s="47">
        <v>235440</v>
      </c>
      <c r="O154" s="47">
        <v>44145</v>
      </c>
      <c r="P154" s="47">
        <v>29430</v>
      </c>
      <c r="Q154" s="46">
        <v>2876265</v>
      </c>
      <c r="R154" s="46">
        <v>0</v>
      </c>
      <c r="S154" s="54">
        <v>2876265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27</v>
      </c>
      <c r="B155" s="113" t="s">
        <v>106</v>
      </c>
      <c r="C155" s="75" t="s">
        <v>152</v>
      </c>
      <c r="D155" s="95" t="s">
        <v>98</v>
      </c>
      <c r="E155" s="76">
        <v>2943000</v>
      </c>
      <c r="F155" s="81">
        <v>24</v>
      </c>
      <c r="G155" s="143">
        <v>2825280</v>
      </c>
      <c r="H155" s="81">
        <v>0</v>
      </c>
      <c r="I155" s="143">
        <v>0</v>
      </c>
      <c r="J155" s="82">
        <v>24</v>
      </c>
      <c r="K155" s="46">
        <v>2825280</v>
      </c>
      <c r="L155" s="76">
        <v>360000</v>
      </c>
      <c r="M155" s="48">
        <v>3185280</v>
      </c>
      <c r="N155" s="47">
        <v>235440</v>
      </c>
      <c r="O155" s="47">
        <v>44145</v>
      </c>
      <c r="P155" s="47">
        <v>29430</v>
      </c>
      <c r="Q155" s="46">
        <v>2876265</v>
      </c>
      <c r="R155" s="46">
        <v>0</v>
      </c>
      <c r="S155" s="54">
        <v>2876265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28</v>
      </c>
      <c r="B156" s="113" t="s">
        <v>107</v>
      </c>
      <c r="C156" s="75" t="s">
        <v>159</v>
      </c>
      <c r="D156" s="95" t="s">
        <v>98</v>
      </c>
      <c r="E156" s="76">
        <v>2943000</v>
      </c>
      <c r="F156" s="81">
        <v>24</v>
      </c>
      <c r="G156" s="143">
        <v>2825280</v>
      </c>
      <c r="H156" s="81">
        <v>0</v>
      </c>
      <c r="I156" s="143">
        <v>0</v>
      </c>
      <c r="J156" s="82">
        <v>24</v>
      </c>
      <c r="K156" s="46">
        <v>2825280</v>
      </c>
      <c r="L156" s="76">
        <v>360000</v>
      </c>
      <c r="M156" s="48">
        <v>3185280</v>
      </c>
      <c r="N156" s="47">
        <v>235440</v>
      </c>
      <c r="O156" s="47">
        <v>44145</v>
      </c>
      <c r="P156" s="47">
        <v>29430</v>
      </c>
      <c r="Q156" s="46">
        <v>2876265</v>
      </c>
      <c r="R156" s="46">
        <v>0</v>
      </c>
      <c r="S156" s="54">
        <v>2876265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29</v>
      </c>
      <c r="B157" s="113" t="s">
        <v>108</v>
      </c>
      <c r="C157" s="75" t="s">
        <v>160</v>
      </c>
      <c r="D157" s="95" t="s">
        <v>98</v>
      </c>
      <c r="E157" s="76">
        <v>2943000</v>
      </c>
      <c r="F157" s="81">
        <v>24</v>
      </c>
      <c r="G157" s="143">
        <v>2825280</v>
      </c>
      <c r="H157" s="81">
        <v>0</v>
      </c>
      <c r="I157" s="143">
        <v>0</v>
      </c>
      <c r="J157" s="82">
        <v>24</v>
      </c>
      <c r="K157" s="46">
        <v>2825280</v>
      </c>
      <c r="L157" s="76">
        <v>360000</v>
      </c>
      <c r="M157" s="48">
        <v>3185280</v>
      </c>
      <c r="N157" s="47">
        <v>235440</v>
      </c>
      <c r="O157" s="47">
        <v>44145</v>
      </c>
      <c r="P157" s="47">
        <v>29430</v>
      </c>
      <c r="Q157" s="46">
        <v>2876265</v>
      </c>
      <c r="R157" s="46">
        <v>0</v>
      </c>
      <c r="S157" s="54">
        <v>2876265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30</v>
      </c>
      <c r="B158" s="113" t="s">
        <v>109</v>
      </c>
      <c r="C158" s="75" t="s">
        <v>161</v>
      </c>
      <c r="D158" s="95" t="s">
        <v>98</v>
      </c>
      <c r="E158" s="76">
        <v>2943000</v>
      </c>
      <c r="F158" s="81">
        <v>24</v>
      </c>
      <c r="G158" s="143">
        <v>2825280</v>
      </c>
      <c r="H158" s="81">
        <v>0</v>
      </c>
      <c r="I158" s="143">
        <v>0</v>
      </c>
      <c r="J158" s="82">
        <v>24</v>
      </c>
      <c r="K158" s="46">
        <v>2825280</v>
      </c>
      <c r="L158" s="76">
        <v>360000</v>
      </c>
      <c r="M158" s="48">
        <v>3185280</v>
      </c>
      <c r="N158" s="47">
        <v>235440</v>
      </c>
      <c r="O158" s="47">
        <v>44145</v>
      </c>
      <c r="P158" s="47">
        <v>29430</v>
      </c>
      <c r="Q158" s="46">
        <v>2876265</v>
      </c>
      <c r="R158" s="46">
        <v>0</v>
      </c>
      <c r="S158" s="54">
        <v>2876265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31</v>
      </c>
      <c r="B159" s="113" t="s">
        <v>110</v>
      </c>
      <c r="C159" s="75" t="s">
        <v>162</v>
      </c>
      <c r="D159" s="95" t="s">
        <v>98</v>
      </c>
      <c r="E159" s="76">
        <v>2943000</v>
      </c>
      <c r="F159" s="81">
        <v>24</v>
      </c>
      <c r="G159" s="143">
        <v>2825280</v>
      </c>
      <c r="H159" s="81">
        <v>0</v>
      </c>
      <c r="I159" s="143">
        <v>0</v>
      </c>
      <c r="J159" s="82">
        <v>24</v>
      </c>
      <c r="K159" s="46">
        <v>2825280</v>
      </c>
      <c r="L159" s="76">
        <v>360000</v>
      </c>
      <c r="M159" s="48">
        <v>3185280</v>
      </c>
      <c r="N159" s="47">
        <v>235440</v>
      </c>
      <c r="O159" s="47">
        <v>44145</v>
      </c>
      <c r="P159" s="47">
        <v>29430</v>
      </c>
      <c r="Q159" s="46">
        <v>2876265</v>
      </c>
      <c r="R159" s="46">
        <v>0</v>
      </c>
      <c r="S159" s="54">
        <v>2876265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1" customHeight="1">
      <c r="A160" s="49"/>
      <c r="B160" s="198"/>
      <c r="C160" s="50"/>
      <c r="D160" s="3"/>
      <c r="E160" s="51"/>
      <c r="F160" s="51"/>
      <c r="G160" s="51"/>
      <c r="H160" s="51"/>
      <c r="I160" s="51"/>
      <c r="J160" s="52"/>
      <c r="K160" s="51"/>
      <c r="L160" s="51"/>
      <c r="M160" s="53"/>
      <c r="N160" s="51"/>
      <c r="O160" s="51"/>
      <c r="P160" s="51"/>
      <c r="Q160" s="46">
        <v>0</v>
      </c>
      <c r="R160" s="46"/>
      <c r="S160" s="54">
        <v>0</v>
      </c>
      <c r="T160" s="46"/>
      <c r="U160" s="87"/>
      <c r="V160" s="44"/>
      <c r="W160" s="44"/>
      <c r="X160" s="44"/>
      <c r="Y160" s="44"/>
      <c r="Z160" s="44"/>
    </row>
    <row r="161" spans="1:26" s="39" customFormat="1" ht="21" customHeight="1">
      <c r="A161" s="285" t="s">
        <v>22</v>
      </c>
      <c r="B161" s="286"/>
      <c r="C161" s="286"/>
      <c r="D161" s="286"/>
      <c r="E161" s="31">
        <v>91821000</v>
      </c>
      <c r="F161" s="31"/>
      <c r="G161" s="31">
        <v>88148160</v>
      </c>
      <c r="H161" s="31"/>
      <c r="I161" s="31">
        <v>0</v>
      </c>
      <c r="J161" s="31"/>
      <c r="K161" s="31">
        <v>88148160</v>
      </c>
      <c r="L161" s="31">
        <v>11160000</v>
      </c>
      <c r="M161" s="31">
        <v>99308160</v>
      </c>
      <c r="N161" s="31">
        <v>7345680</v>
      </c>
      <c r="O161" s="31">
        <v>1377315</v>
      </c>
      <c r="P161" s="31">
        <v>918210</v>
      </c>
      <c r="Q161" s="31">
        <v>89666955</v>
      </c>
      <c r="R161" s="31">
        <v>0</v>
      </c>
      <c r="S161" s="31">
        <v>89666955</v>
      </c>
      <c r="T161" s="31"/>
      <c r="U161" s="87"/>
      <c r="V161" s="40"/>
      <c r="W161" s="40"/>
      <c r="X161" s="40"/>
      <c r="Y161" s="40"/>
      <c r="Z161" s="40"/>
    </row>
    <row r="162" spans="1:26" ht="11.25" customHeight="1">
      <c r="A162" s="10"/>
      <c r="B162" s="37"/>
      <c r="C162" s="11"/>
      <c r="D162" s="96"/>
      <c r="E162" s="83"/>
      <c r="F162" s="11"/>
      <c r="G162" s="11"/>
      <c r="H162" s="11"/>
      <c r="I162" s="11"/>
      <c r="K162" s="11"/>
      <c r="L162" s="11"/>
      <c r="M162" s="85"/>
      <c r="N162" s="11"/>
      <c r="O162" s="11"/>
      <c r="P162" s="11"/>
      <c r="Q162" s="11"/>
      <c r="R162" s="11"/>
      <c r="S162" s="11"/>
      <c r="T162" s="11"/>
      <c r="U162" s="87"/>
    </row>
    <row r="163" spans="1:26" s="43" customFormat="1" ht="11.25" customHeight="1">
      <c r="A163" s="64"/>
      <c r="B163" s="105"/>
      <c r="C163" s="64"/>
      <c r="D163" s="105"/>
      <c r="E163" s="106"/>
      <c r="F163" s="64"/>
      <c r="G163" s="64"/>
      <c r="H163" s="64"/>
      <c r="I163" s="64"/>
      <c r="J163" s="107"/>
      <c r="K163" s="106"/>
      <c r="L163" s="64"/>
      <c r="M163" s="64"/>
      <c r="N163" s="64"/>
      <c r="O163" s="64"/>
      <c r="P163" s="64"/>
      <c r="Q163" s="64"/>
      <c r="R163" s="64"/>
      <c r="S163" s="91" t="s">
        <v>192</v>
      </c>
      <c r="T163" s="64"/>
      <c r="U163" s="108"/>
      <c r="V163" s="44"/>
      <c r="W163" s="44"/>
      <c r="X163" s="44"/>
      <c r="Y163" s="44"/>
      <c r="Z163" s="44"/>
    </row>
    <row r="164" spans="1:26" s="43" customFormat="1" ht="14.25" customHeight="1">
      <c r="A164" s="34"/>
      <c r="B164" s="108"/>
      <c r="C164" s="34" t="s">
        <v>40</v>
      </c>
      <c r="D164" s="109"/>
      <c r="E164" s="65"/>
      <c r="F164" s="108"/>
      <c r="G164" s="65"/>
      <c r="H164" s="65"/>
      <c r="I164" s="65"/>
      <c r="J164" s="110"/>
      <c r="K164" s="44"/>
      <c r="L164" s="199"/>
      <c r="M164" s="186"/>
      <c r="N164" s="25"/>
      <c r="O164" s="25"/>
      <c r="P164" s="25"/>
      <c r="Q164" s="25"/>
      <c r="S164" s="25" t="s">
        <v>19</v>
      </c>
      <c r="T164" s="108"/>
      <c r="U164" s="108"/>
      <c r="V164" s="44"/>
      <c r="W164" s="44"/>
      <c r="X164" s="44"/>
      <c r="Y164" s="44"/>
      <c r="Z164" s="44"/>
    </row>
    <row r="165" spans="1:26" ht="12">
      <c r="A165" s="10"/>
      <c r="B165" s="37"/>
      <c r="C165" s="19"/>
      <c r="E165" s="17"/>
      <c r="F165" s="16"/>
      <c r="G165" s="17"/>
      <c r="H165" s="17"/>
      <c r="I165" s="17"/>
      <c r="K165" s="8"/>
      <c r="L165" s="19"/>
      <c r="M165" s="6"/>
      <c r="N165" s="15"/>
      <c r="O165" s="15"/>
      <c r="P165" s="15"/>
      <c r="Q165" s="15"/>
      <c r="S165" s="15"/>
      <c r="T165" s="16"/>
      <c r="U165" s="87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</sheetData>
  <protectedRanges>
    <protectedRange password="CC78" sqref="V12:IK13 A20 L12 C6:D8 B16:C16 V6:W9 A12:A17 B12:B15 B17 J12:J13 A19:B19 V20:IK20 Q6:T8 V22:IK58 L13:T13 E20:K20 E6:I7 D13:I13 A84:A119 N6:P7 L6 F84:IK113 L69 L16 J7:K8 L8 L67 M20:T20 A22:A61 W59:IK61 V59:V67 F114:T119 W114:IK119 U114:V125 A166:IK65554 C22:T61 C84:E119 Q10:S12 K10:K13 AF6:IK11 A10:B11 W10:W11 B20:B119" name="Range1"/>
    <protectedRange password="CC78" sqref="F8:H8" name="Range1_4"/>
    <protectedRange password="CC78" sqref="V16:IK17 S16:T17 N16:Q17 E16:I17" name="Range1_1_1"/>
    <protectedRange password="CC78" sqref="Q21 C21 N21 V21:IK21 L21 T21 E21:I21" name="Range1_3_1"/>
    <protectedRange password="CC78" sqref="U1 V4:V5 W1:IK5 Q5:T5 N2:S4 T4:U4 B2:M5 B1:C1 U5:U67 X6:AE11" name="Range1_2"/>
    <protectedRange password="CC78" sqref="V10:V11" name="Range1_1"/>
    <protectedRange password="CC78" sqref="S21" name="Range1_3_1_1"/>
    <protectedRange password="CC78" sqref="A1:A4" name="Range1_2_1_1"/>
    <protectedRange password="CC78" sqref="V1:V3" name="Range1_2_1"/>
    <protectedRange password="CC78" sqref="I8" name="Range1_4_1"/>
    <protectedRange password="CC78" sqref="U2:U3" name="Range1_2_2_1"/>
    <protectedRange password="CC78" sqref="V78:IK79 L78 C67:D69 B82:C82 V68:W70 A78:A83 B78:B81 B83 N67:P68 Q67:T69 L79:T79 E67:I68 D79:J79 J78 J68:K69 L82 N78:S78 W67 AF67:IK77 Q71:S77 W71:W77 K71:K79 A71:B77" name="Range1_3"/>
    <protectedRange password="CC78" sqref="F69:G69" name="Range1_4_2"/>
    <protectedRange password="CC78" sqref="V82:IK83 N82:Q83 S82:T83 E82:I83" name="Range1_1_1_1"/>
    <protectedRange password="CC78" sqref="R63:S65 W62:IK66 N66:T66 N62:Q65 T65 B62:M66 U68:U83 X67:AE77" name="Range1_2_2"/>
    <protectedRange password="CC78" sqref="V71:V77" name="Range1_1_2"/>
    <protectedRange password="CC78" sqref="A62:A65 A120:A123" name="Range1_2_1_1_1"/>
    <protectedRange password="CC78" sqref="I69" name="Range1_4_1_1"/>
    <protectedRange password="CC78" sqref="V160:IK161 L160 C125:D127 B164:C164 V126:W128 B160:B163 B165 J160:J161 Q125:T127 N125:P126 E125:I126 AF125:IK159 D161:I161 J126:K127 L164 L161:T161 N160:P160 W125 A129:B129 Q129:S160 A130:A165 W129:W159 K129:K161 B130:B156" name="Range1_5"/>
    <protectedRange password="CC78" sqref="F127:H127 H69" name="Range1_4_3"/>
    <protectedRange password="CC78" sqref="V164:IK165 N164:Q165 S164:T165 E164:I165" name="Range1_1_1_2"/>
    <protectedRange password="CC78" sqref="R121:S123 Q120:Q123 W120:IK124 Q124:T124 T123 B120:P124 U126:U165 X125:AE159" name="Range1_2_3"/>
    <protectedRange password="CC78" sqref="V129:V159" name="Range1_1_3"/>
    <protectedRange password="CC78" sqref="I127" name="Range1_4_1_2"/>
    <protectedRange password="CC78" sqref="L127 L125" name="Range1_3_2"/>
    <protectedRange password="CC78" sqref="D1:Q1" name="Range1_2_4"/>
    <protectedRange password="CC78" sqref="N5:P5" name="Range1_2_5"/>
  </protectedRanges>
  <autoFilter ref="A8:AE10"/>
  <mergeCells count="69">
    <mergeCell ref="M125:M127"/>
    <mergeCell ref="N125:P125"/>
    <mergeCell ref="Q125:Q127"/>
    <mergeCell ref="A161:D161"/>
    <mergeCell ref="F126:G126"/>
    <mergeCell ref="H126:I126"/>
    <mergeCell ref="J126:J127"/>
    <mergeCell ref="K126:K127"/>
    <mergeCell ref="R125:R127"/>
    <mergeCell ref="S125:S127"/>
    <mergeCell ref="T125:T127"/>
    <mergeCell ref="P126:P127"/>
    <mergeCell ref="A79:D79"/>
    <mergeCell ref="D120:Q120"/>
    <mergeCell ref="R120:T120"/>
    <mergeCell ref="A125:A127"/>
    <mergeCell ref="B125:B127"/>
    <mergeCell ref="C125:C127"/>
    <mergeCell ref="D125:D127"/>
    <mergeCell ref="E125:E127"/>
    <mergeCell ref="F125:K125"/>
    <mergeCell ref="L125:L127"/>
    <mergeCell ref="N126:N127"/>
    <mergeCell ref="O126:O127"/>
    <mergeCell ref="S67:S69"/>
    <mergeCell ref="T67:T69"/>
    <mergeCell ref="F68:G68"/>
    <mergeCell ref="H68:I68"/>
    <mergeCell ref="J68:J69"/>
    <mergeCell ref="K68:K69"/>
    <mergeCell ref="N68:N69"/>
    <mergeCell ref="O68:O69"/>
    <mergeCell ref="P68:P69"/>
    <mergeCell ref="F67:K67"/>
    <mergeCell ref="L67:L69"/>
    <mergeCell ref="M67:M69"/>
    <mergeCell ref="N67:P67"/>
    <mergeCell ref="Q67:Q69"/>
    <mergeCell ref="R67:R69"/>
    <mergeCell ref="O7:O8"/>
    <mergeCell ref="P7:P8"/>
    <mergeCell ref="A13:D13"/>
    <mergeCell ref="D62:Q62"/>
    <mergeCell ref="R62:T62"/>
    <mergeCell ref="F7:G7"/>
    <mergeCell ref="H7:I7"/>
    <mergeCell ref="J7:J8"/>
    <mergeCell ref="K7:K8"/>
    <mergeCell ref="A67:A69"/>
    <mergeCell ref="B67:B69"/>
    <mergeCell ref="C67:C69"/>
    <mergeCell ref="D67:D69"/>
    <mergeCell ref="E67:E69"/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8"/>
  <sheetViews>
    <sheetView topLeftCell="O139" zoomScaleNormal="70" workbookViewId="0">
      <selection activeCell="S129" sqref="S129:S15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208"/>
      <c r="C1" s="208"/>
      <c r="D1" s="275" t="s">
        <v>193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208"/>
      <c r="C2" s="208"/>
      <c r="D2" s="208"/>
      <c r="E2" s="67"/>
      <c r="F2" s="208"/>
      <c r="G2" s="208"/>
      <c r="H2" s="208"/>
      <c r="I2" s="208"/>
      <c r="J2" s="68"/>
      <c r="K2" s="208"/>
      <c r="L2" s="208"/>
      <c r="M2" s="208"/>
      <c r="N2" s="208"/>
      <c r="O2" s="208"/>
      <c r="P2" s="208"/>
      <c r="Q2" s="208"/>
      <c r="R2" s="208"/>
      <c r="S2" s="208"/>
      <c r="T2" s="63"/>
      <c r="U2" s="66">
        <v>27</v>
      </c>
      <c r="V2" s="94">
        <v>31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208"/>
      <c r="C3" s="208"/>
      <c r="D3" s="208"/>
      <c r="E3" s="67"/>
      <c r="F3" s="208"/>
      <c r="G3" s="208"/>
      <c r="H3" s="208"/>
      <c r="I3" s="208"/>
      <c r="J3" s="68"/>
      <c r="K3" s="208"/>
      <c r="L3" s="208"/>
      <c r="M3" s="208"/>
      <c r="N3" s="208"/>
      <c r="O3" s="208"/>
      <c r="P3" s="208"/>
      <c r="Q3" s="208"/>
      <c r="R3" s="208"/>
      <c r="S3" s="208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208"/>
      <c r="C4" s="208"/>
      <c r="D4" s="208"/>
      <c r="E4" s="213">
        <v>42278</v>
      </c>
      <c r="F4" s="208"/>
      <c r="G4" s="208"/>
      <c r="H4" s="208"/>
      <c r="I4" s="208"/>
      <c r="J4" s="68"/>
      <c r="K4" s="208"/>
      <c r="L4" s="65"/>
      <c r="M4" s="208"/>
      <c r="N4" s="208"/>
      <c r="O4" s="208"/>
      <c r="P4" s="208"/>
      <c r="Q4" s="14"/>
      <c r="R4" s="208"/>
      <c r="S4" s="208"/>
      <c r="T4" s="208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127835137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207" t="s">
        <v>32</v>
      </c>
      <c r="G8" s="206" t="s">
        <v>15</v>
      </c>
      <c r="H8" s="207" t="s">
        <v>14</v>
      </c>
      <c r="I8" s="211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25</v>
      </c>
      <c r="G10" s="143">
        <v>4014815</v>
      </c>
      <c r="H10" s="81">
        <v>0</v>
      </c>
      <c r="I10" s="143">
        <v>0</v>
      </c>
      <c r="J10" s="82">
        <v>25</v>
      </c>
      <c r="K10" s="46">
        <v>4014815</v>
      </c>
      <c r="L10" s="76">
        <v>375000</v>
      </c>
      <c r="M10" s="48">
        <v>4389815</v>
      </c>
      <c r="N10" s="47">
        <v>346880</v>
      </c>
      <c r="O10" s="47">
        <v>65040</v>
      </c>
      <c r="P10" s="47">
        <v>43360</v>
      </c>
      <c r="Q10" s="46">
        <v>3934535</v>
      </c>
      <c r="R10" s="46">
        <v>0</v>
      </c>
      <c r="S10" s="54">
        <v>3934535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25</v>
      </c>
      <c r="G11" s="143">
        <v>3755556</v>
      </c>
      <c r="H11" s="81">
        <v>0</v>
      </c>
      <c r="I11" s="143">
        <v>0</v>
      </c>
      <c r="J11" s="82">
        <v>25</v>
      </c>
      <c r="K11" s="46">
        <v>3755556</v>
      </c>
      <c r="L11" s="76">
        <v>375000</v>
      </c>
      <c r="M11" s="48">
        <v>4130556</v>
      </c>
      <c r="N11" s="47">
        <v>324480</v>
      </c>
      <c r="O11" s="47">
        <v>60840</v>
      </c>
      <c r="P11" s="47">
        <v>40560</v>
      </c>
      <c r="Q11" s="46">
        <v>3704676</v>
      </c>
      <c r="R11" s="46">
        <v>0</v>
      </c>
      <c r="S11" s="54">
        <v>3704676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2.5" customHeight="1">
      <c r="A12" s="49"/>
      <c r="B12" s="49"/>
      <c r="C12" s="50"/>
      <c r="D12" s="3"/>
      <c r="E12" s="51"/>
      <c r="F12" s="51"/>
      <c r="G12" s="51"/>
      <c r="H12" s="51"/>
      <c r="I12" s="51"/>
      <c r="J12" s="52"/>
      <c r="K12" s="51"/>
      <c r="L12" s="51"/>
      <c r="M12" s="53"/>
      <c r="N12" s="47"/>
      <c r="O12" s="47"/>
      <c r="P12" s="47"/>
      <c r="Q12" s="51"/>
      <c r="R12" s="51"/>
      <c r="S12" s="51"/>
      <c r="T12" s="46"/>
      <c r="U12" s="87"/>
      <c r="V12" s="44"/>
      <c r="W12" s="44"/>
      <c r="X12" s="44"/>
      <c r="Y12" s="44"/>
      <c r="Z12" s="44"/>
    </row>
    <row r="13" spans="1:31" s="39" customFormat="1" ht="21" customHeight="1">
      <c r="A13" s="284" t="s">
        <v>22</v>
      </c>
      <c r="B13" s="284"/>
      <c r="C13" s="284"/>
      <c r="D13" s="284"/>
      <c r="E13" s="112">
        <v>8392000</v>
      </c>
      <c r="F13" s="112"/>
      <c r="G13" s="112">
        <v>7770371</v>
      </c>
      <c r="H13" s="112"/>
      <c r="I13" s="112">
        <v>0</v>
      </c>
      <c r="J13" s="31"/>
      <c r="K13" s="31">
        <v>7770371</v>
      </c>
      <c r="L13" s="31">
        <v>750000</v>
      </c>
      <c r="M13" s="31">
        <v>8520371</v>
      </c>
      <c r="N13" s="31">
        <v>671360</v>
      </c>
      <c r="O13" s="31">
        <v>125880</v>
      </c>
      <c r="P13" s="31">
        <v>83920</v>
      </c>
      <c r="Q13" s="31">
        <v>7639211</v>
      </c>
      <c r="R13" s="31">
        <v>0</v>
      </c>
      <c r="S13" s="31">
        <v>7639211</v>
      </c>
      <c r="T13" s="31"/>
      <c r="U13" s="87"/>
      <c r="V13" s="40"/>
      <c r="W13" s="40"/>
      <c r="X13" s="40"/>
      <c r="Y13" s="40"/>
      <c r="Z13" s="40"/>
    </row>
    <row r="14" spans="1:31" ht="11.25" customHeight="1">
      <c r="A14" s="10"/>
      <c r="B14" s="10"/>
      <c r="C14" s="11"/>
      <c r="D14" s="96"/>
      <c r="E14" s="83"/>
      <c r="F14" s="11"/>
      <c r="G14" s="11"/>
      <c r="H14" s="11"/>
      <c r="I14" s="11"/>
      <c r="K14" s="11"/>
      <c r="L14" s="11"/>
      <c r="M14" s="85"/>
      <c r="N14" s="11"/>
      <c r="O14" s="11"/>
      <c r="P14" s="11"/>
      <c r="Q14" s="11"/>
      <c r="R14" s="11"/>
      <c r="S14" s="11"/>
      <c r="T14" s="11"/>
      <c r="U14" s="87"/>
    </row>
    <row r="15" spans="1:31" s="43" customFormat="1" ht="11.25" customHeight="1">
      <c r="A15" s="64"/>
      <c r="B15" s="64"/>
      <c r="C15" s="64"/>
      <c r="D15" s="105"/>
      <c r="E15" s="106"/>
      <c r="F15" s="64"/>
      <c r="G15" s="64"/>
      <c r="H15" s="64"/>
      <c r="I15" s="64"/>
      <c r="J15" s="107"/>
      <c r="K15" s="106"/>
      <c r="L15" s="64"/>
      <c r="M15" s="64"/>
      <c r="N15" s="64"/>
      <c r="O15" s="64"/>
      <c r="P15" s="64"/>
      <c r="Q15" s="64"/>
      <c r="R15" s="64"/>
      <c r="S15" s="91" t="s">
        <v>194</v>
      </c>
      <c r="T15" s="64"/>
      <c r="U15" s="108"/>
      <c r="V15" s="44"/>
      <c r="W15" s="44"/>
      <c r="X15" s="44"/>
      <c r="Y15" s="44"/>
      <c r="Z15" s="44"/>
    </row>
    <row r="16" spans="1:31" s="43" customFormat="1" ht="12.75">
      <c r="A16" s="34"/>
      <c r="B16" s="34"/>
      <c r="C16" s="34" t="s">
        <v>40</v>
      </c>
      <c r="D16" s="109"/>
      <c r="E16" s="65"/>
      <c r="F16" s="108"/>
      <c r="G16" s="65"/>
      <c r="H16" s="65"/>
      <c r="I16" s="65"/>
      <c r="J16" s="110"/>
      <c r="K16" s="44"/>
      <c r="L16" s="34"/>
      <c r="M16" s="186"/>
      <c r="N16" s="25"/>
      <c r="O16" s="25"/>
      <c r="P16" s="25"/>
      <c r="Q16" s="25"/>
      <c r="S16" s="25" t="s">
        <v>19</v>
      </c>
      <c r="T16" s="108"/>
      <c r="U16" s="108"/>
      <c r="V16" s="44"/>
      <c r="W16" s="44"/>
      <c r="X16" s="44"/>
      <c r="Y16" s="44"/>
      <c r="Z16" s="44"/>
    </row>
    <row r="17" spans="1:31" ht="12">
      <c r="A17" s="10"/>
      <c r="B17" s="10"/>
      <c r="C17" s="19"/>
      <c r="E17" s="17"/>
      <c r="F17" s="16"/>
      <c r="G17" s="17"/>
      <c r="H17" s="17"/>
      <c r="I17" s="17"/>
      <c r="K17" s="8"/>
      <c r="L17" s="19"/>
      <c r="M17" s="6"/>
      <c r="N17" s="15"/>
      <c r="O17" s="15"/>
      <c r="P17" s="15"/>
      <c r="Q17" s="15"/>
      <c r="S17" s="15"/>
      <c r="T17" s="16"/>
      <c r="U17" s="87"/>
    </row>
    <row r="18" spans="1:31" ht="12">
      <c r="C18" s="19"/>
      <c r="L18" s="19"/>
      <c r="M18" s="6"/>
      <c r="T18" s="19"/>
      <c r="U18" s="87"/>
    </row>
    <row r="19" spans="1:31" ht="12">
      <c r="A19" s="10"/>
      <c r="B19" s="10"/>
      <c r="C19" s="19"/>
      <c r="E19" s="38"/>
      <c r="F19" s="37"/>
      <c r="G19" s="38"/>
      <c r="H19" s="38"/>
      <c r="I19" s="38"/>
      <c r="J19" s="77"/>
      <c r="K19" s="10"/>
      <c r="L19" s="19"/>
      <c r="M19" s="10"/>
      <c r="N19" s="84"/>
      <c r="O19" s="10"/>
      <c r="P19" s="10"/>
      <c r="Q19" s="10"/>
      <c r="R19" s="10"/>
      <c r="S19" s="10"/>
      <c r="T19" s="37"/>
      <c r="U19" s="87"/>
    </row>
    <row r="20" spans="1:31" ht="12">
      <c r="A20" s="10"/>
      <c r="B20" s="10"/>
      <c r="C20" s="19"/>
      <c r="K20" s="8"/>
      <c r="L20" s="19"/>
      <c r="M20" s="6"/>
      <c r="T20" s="19"/>
      <c r="U20" s="87"/>
    </row>
    <row r="21" spans="1:31" ht="12">
      <c r="A21" s="79"/>
      <c r="B21" s="18"/>
      <c r="C21" s="12"/>
      <c r="E21" s="14"/>
      <c r="F21" s="13"/>
      <c r="G21" s="14"/>
      <c r="H21" s="14"/>
      <c r="I21" s="14"/>
      <c r="J21" s="80"/>
      <c r="K21" s="9"/>
      <c r="L21" s="12"/>
      <c r="M21" s="9"/>
      <c r="N21" s="13"/>
      <c r="O21" s="9"/>
      <c r="P21" s="9"/>
      <c r="Q21" s="12"/>
      <c r="R21" s="9"/>
      <c r="S21" s="13"/>
      <c r="T21" s="13"/>
      <c r="U21" s="87"/>
    </row>
    <row r="22" spans="1:31" ht="12">
      <c r="A22" s="10"/>
      <c r="B22" s="10"/>
      <c r="K22" s="8"/>
      <c r="L22" s="8"/>
      <c r="M22" s="6"/>
      <c r="U22" s="87"/>
    </row>
    <row r="23" spans="1:31" ht="12">
      <c r="A23" s="10"/>
      <c r="B23" s="10"/>
      <c r="K23" s="8"/>
      <c r="L23" s="8"/>
      <c r="M23" s="6"/>
      <c r="U23" s="87"/>
    </row>
    <row r="24" spans="1:31" ht="12">
      <c r="A24" s="10"/>
      <c r="B24" s="10"/>
      <c r="K24" s="7"/>
      <c r="L24" s="7"/>
      <c r="M24" s="6"/>
      <c r="U24" s="87"/>
    </row>
    <row r="25" spans="1:31" ht="12">
      <c r="M25" s="6"/>
      <c r="U25" s="87"/>
    </row>
    <row r="26" spans="1:31" ht="12">
      <c r="M26" s="6"/>
      <c r="U26" s="87"/>
    </row>
    <row r="27" spans="1:31" ht="12">
      <c r="M27" s="6"/>
      <c r="U27" s="87"/>
    </row>
    <row r="28" spans="1:31" ht="12">
      <c r="M28" s="6"/>
      <c r="U28" s="87"/>
    </row>
    <row r="29" spans="1:31" ht="12">
      <c r="M29" s="6"/>
      <c r="U29" s="87"/>
    </row>
    <row r="30" spans="1:31" ht="12">
      <c r="M30" s="6"/>
      <c r="U30" s="87"/>
    </row>
    <row r="31" spans="1:31" s="8" customFormat="1" ht="12">
      <c r="A31" s="6"/>
      <c r="B31" s="6"/>
      <c r="C31" s="6"/>
      <c r="D31" s="19"/>
      <c r="E31" s="20"/>
      <c r="F31" s="19"/>
      <c r="G31" s="20"/>
      <c r="H31" s="20"/>
      <c r="I31" s="20"/>
      <c r="J31" s="78"/>
      <c r="K31" s="6"/>
      <c r="L31" s="6"/>
      <c r="M31" s="6"/>
      <c r="N31" s="6"/>
      <c r="O31" s="6"/>
      <c r="P31" s="6"/>
      <c r="Q31" s="6"/>
      <c r="R31" s="6"/>
      <c r="S31" s="6"/>
      <c r="U31" s="87"/>
      <c r="AA31" s="6"/>
      <c r="AB31" s="6"/>
      <c r="AC31" s="6"/>
      <c r="AD31" s="6"/>
      <c r="AE31" s="6"/>
    </row>
    <row r="32" spans="1:31" s="8" customFormat="1" ht="12">
      <c r="A32" s="6"/>
      <c r="B32" s="6"/>
      <c r="C32" s="6"/>
      <c r="D32" s="19"/>
      <c r="E32" s="20"/>
      <c r="F32" s="19"/>
      <c r="G32" s="20"/>
      <c r="H32" s="20"/>
      <c r="I32" s="20"/>
      <c r="J32" s="78"/>
      <c r="K32" s="6"/>
      <c r="L32" s="6"/>
      <c r="M32" s="6"/>
      <c r="N32" s="6"/>
      <c r="O32" s="6"/>
      <c r="P32" s="6"/>
      <c r="Q32" s="6"/>
      <c r="R32" s="6"/>
      <c r="S32" s="6"/>
      <c r="U32" s="87"/>
      <c r="AA32" s="6"/>
      <c r="AB32" s="6"/>
      <c r="AC32" s="6"/>
      <c r="AD32" s="6"/>
      <c r="AE32" s="6"/>
    </row>
    <row r="33" spans="1:31" s="8" customFormat="1" ht="12">
      <c r="A33" s="6"/>
      <c r="B33" s="6"/>
      <c r="C33" s="6"/>
      <c r="D33" s="19"/>
      <c r="E33" s="20"/>
      <c r="F33" s="19"/>
      <c r="G33" s="20"/>
      <c r="H33" s="20"/>
      <c r="I33" s="20"/>
      <c r="J33" s="78"/>
      <c r="K33" s="6"/>
      <c r="L33" s="6"/>
      <c r="M33" s="6"/>
      <c r="N33" s="6"/>
      <c r="O33" s="6"/>
      <c r="P33" s="6"/>
      <c r="Q33" s="6"/>
      <c r="R33" s="6"/>
      <c r="S33" s="6"/>
      <c r="U33" s="87"/>
      <c r="AA33" s="6"/>
      <c r="AB33" s="6"/>
      <c r="AC33" s="6"/>
      <c r="AD33" s="6"/>
      <c r="AE33" s="6"/>
    </row>
    <row r="34" spans="1:31" s="8" customFormat="1" ht="12">
      <c r="A34" s="6"/>
      <c r="B34" s="6"/>
      <c r="C34" s="6"/>
      <c r="D34" s="19"/>
      <c r="E34" s="20"/>
      <c r="F34" s="19"/>
      <c r="G34" s="20"/>
      <c r="H34" s="20"/>
      <c r="I34" s="20"/>
      <c r="J34" s="78"/>
      <c r="K34" s="6"/>
      <c r="L34" s="6"/>
      <c r="M34" s="6"/>
      <c r="N34" s="6"/>
      <c r="O34" s="6"/>
      <c r="P34" s="6"/>
      <c r="Q34" s="6"/>
      <c r="R34" s="6"/>
      <c r="S34" s="6"/>
      <c r="U34" s="87"/>
      <c r="AA34" s="6"/>
      <c r="AB34" s="6"/>
      <c r="AC34" s="6"/>
      <c r="AD34" s="6"/>
      <c r="AE34" s="6"/>
    </row>
    <row r="35" spans="1:31" s="8" customFormat="1" ht="12">
      <c r="A35" s="6"/>
      <c r="B35" s="6"/>
      <c r="C35" s="6"/>
      <c r="D35" s="19"/>
      <c r="E35" s="20"/>
      <c r="F35" s="19"/>
      <c r="G35" s="20"/>
      <c r="H35" s="20"/>
      <c r="I35" s="20"/>
      <c r="J35" s="78"/>
      <c r="K35" s="6"/>
      <c r="L35" s="6"/>
      <c r="M35" s="6"/>
      <c r="N35" s="6"/>
      <c r="O35" s="6"/>
      <c r="P35" s="6"/>
      <c r="Q35" s="6"/>
      <c r="R35" s="6"/>
      <c r="S35" s="6"/>
      <c r="U35" s="87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19"/>
      <c r="E36" s="20"/>
      <c r="F36" s="19"/>
      <c r="G36" s="20"/>
      <c r="H36" s="20"/>
      <c r="I36" s="20"/>
      <c r="J36" s="78"/>
      <c r="K36" s="6"/>
      <c r="L36" s="6"/>
      <c r="M36" s="6"/>
      <c r="N36" s="6"/>
      <c r="O36" s="6"/>
      <c r="P36" s="6"/>
      <c r="Q36" s="6"/>
      <c r="R36" s="6"/>
      <c r="S36" s="6"/>
      <c r="U36" s="87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19"/>
      <c r="E37" s="20"/>
      <c r="F37" s="19"/>
      <c r="G37" s="20"/>
      <c r="H37" s="20"/>
      <c r="I37" s="20"/>
      <c r="J37" s="78"/>
      <c r="K37" s="6"/>
      <c r="L37" s="6"/>
      <c r="M37" s="6"/>
      <c r="N37" s="6"/>
      <c r="O37" s="6"/>
      <c r="P37" s="6"/>
      <c r="Q37" s="6"/>
      <c r="R37" s="6"/>
      <c r="S37" s="6"/>
      <c r="U37" s="87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19"/>
      <c r="E38" s="20"/>
      <c r="F38" s="19"/>
      <c r="G38" s="20"/>
      <c r="H38" s="20"/>
      <c r="I38" s="20"/>
      <c r="J38" s="78"/>
      <c r="K38" s="6"/>
      <c r="L38" s="6"/>
      <c r="M38" s="6"/>
      <c r="N38" s="6"/>
      <c r="O38" s="6"/>
      <c r="P38" s="6"/>
      <c r="Q38" s="6"/>
      <c r="R38" s="6"/>
      <c r="S38" s="6"/>
      <c r="U38" s="87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19"/>
      <c r="E39" s="20"/>
      <c r="F39" s="19"/>
      <c r="G39" s="20"/>
      <c r="H39" s="20"/>
      <c r="I39" s="20"/>
      <c r="J39" s="78"/>
      <c r="K39" s="6"/>
      <c r="L39" s="6"/>
      <c r="M39" s="6"/>
      <c r="N39" s="6"/>
      <c r="O39" s="6"/>
      <c r="P39" s="6"/>
      <c r="Q39" s="6"/>
      <c r="R39" s="6"/>
      <c r="S39" s="6"/>
      <c r="U39" s="87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19"/>
      <c r="E40" s="20"/>
      <c r="F40" s="19"/>
      <c r="G40" s="20"/>
      <c r="H40" s="20"/>
      <c r="I40" s="20"/>
      <c r="J40" s="78"/>
      <c r="K40" s="6"/>
      <c r="L40" s="6"/>
      <c r="M40" s="6"/>
      <c r="N40" s="6"/>
      <c r="O40" s="6"/>
      <c r="P40" s="6"/>
      <c r="Q40" s="6"/>
      <c r="R40" s="6"/>
      <c r="S40" s="6"/>
      <c r="U40" s="87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19"/>
      <c r="E41" s="20"/>
      <c r="F41" s="19"/>
      <c r="G41" s="20"/>
      <c r="H41" s="20"/>
      <c r="I41" s="20"/>
      <c r="J41" s="78"/>
      <c r="K41" s="6"/>
      <c r="L41" s="6"/>
      <c r="M41" s="6"/>
      <c r="N41" s="6"/>
      <c r="O41" s="6"/>
      <c r="P41" s="6"/>
      <c r="Q41" s="6"/>
      <c r="R41" s="6"/>
      <c r="S41" s="6"/>
      <c r="U41" s="87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19"/>
      <c r="E42" s="20"/>
      <c r="F42" s="19"/>
      <c r="G42" s="20"/>
      <c r="H42" s="20"/>
      <c r="I42" s="20"/>
      <c r="J42" s="78"/>
      <c r="K42" s="6"/>
      <c r="L42" s="6"/>
      <c r="M42" s="6"/>
      <c r="N42" s="6"/>
      <c r="O42" s="6"/>
      <c r="P42" s="6"/>
      <c r="Q42" s="6"/>
      <c r="R42" s="6"/>
      <c r="S42" s="6"/>
      <c r="U42" s="87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19"/>
      <c r="E43" s="20"/>
      <c r="F43" s="19"/>
      <c r="G43" s="20"/>
      <c r="H43" s="20"/>
      <c r="I43" s="20"/>
      <c r="J43" s="78"/>
      <c r="K43" s="6"/>
      <c r="L43" s="6"/>
      <c r="M43" s="6"/>
      <c r="N43" s="6"/>
      <c r="O43" s="6"/>
      <c r="P43" s="6"/>
      <c r="Q43" s="6"/>
      <c r="R43" s="6"/>
      <c r="S43" s="6"/>
      <c r="U43" s="87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19"/>
      <c r="E44" s="20"/>
      <c r="F44" s="19"/>
      <c r="G44" s="20"/>
      <c r="H44" s="20"/>
      <c r="I44" s="20"/>
      <c r="J44" s="78"/>
      <c r="K44" s="6"/>
      <c r="L44" s="6"/>
      <c r="M44" s="6"/>
      <c r="N44" s="6"/>
      <c r="O44" s="6"/>
      <c r="P44" s="6"/>
      <c r="Q44" s="6"/>
      <c r="R44" s="6"/>
      <c r="S44" s="6"/>
      <c r="U44" s="87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19"/>
      <c r="E45" s="20"/>
      <c r="F45" s="19"/>
      <c r="G45" s="20"/>
      <c r="H45" s="20"/>
      <c r="I45" s="20"/>
      <c r="J45" s="78"/>
      <c r="K45" s="6"/>
      <c r="L45" s="6"/>
      <c r="M45" s="6"/>
      <c r="N45" s="6"/>
      <c r="O45" s="6"/>
      <c r="P45" s="6"/>
      <c r="Q45" s="6"/>
      <c r="R45" s="6"/>
      <c r="S45" s="6"/>
      <c r="U45" s="87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19"/>
      <c r="E46" s="20"/>
      <c r="F46" s="19"/>
      <c r="G46" s="20"/>
      <c r="H46" s="20"/>
      <c r="I46" s="20"/>
      <c r="J46" s="78"/>
      <c r="K46" s="6"/>
      <c r="L46" s="6"/>
      <c r="M46" s="6"/>
      <c r="N46" s="6"/>
      <c r="O46" s="6"/>
      <c r="P46" s="6"/>
      <c r="Q46" s="6"/>
      <c r="R46" s="6"/>
      <c r="S46" s="6"/>
      <c r="U46" s="87"/>
      <c r="AA46" s="6"/>
      <c r="AB46" s="6"/>
      <c r="AC46" s="6"/>
      <c r="AD46" s="6"/>
      <c r="AE46" s="6"/>
    </row>
    <row r="47" spans="1:31" ht="12">
      <c r="M47" s="6"/>
      <c r="U47" s="87"/>
    </row>
    <row r="48" spans="1:31" ht="12">
      <c r="M48" s="6"/>
      <c r="U48" s="87"/>
    </row>
    <row r="49" spans="1:26" ht="12">
      <c r="M49" s="6"/>
      <c r="U49" s="87"/>
    </row>
    <row r="50" spans="1:26" ht="12">
      <c r="M50" s="6"/>
      <c r="U50" s="87"/>
    </row>
    <row r="51" spans="1:26" ht="12">
      <c r="M51" s="6"/>
      <c r="U51" s="87"/>
    </row>
    <row r="52" spans="1:26" ht="12">
      <c r="M52" s="6"/>
      <c r="U52" s="87"/>
    </row>
    <row r="53" spans="1:26" ht="12">
      <c r="M53" s="6"/>
      <c r="U53" s="87"/>
    </row>
    <row r="54" spans="1:26" ht="12">
      <c r="M54" s="6"/>
      <c r="U54" s="87"/>
    </row>
    <row r="55" spans="1:26" ht="12">
      <c r="M55" s="6"/>
      <c r="U55" s="87"/>
    </row>
    <row r="56" spans="1:26" ht="12">
      <c r="M56" s="6"/>
      <c r="U56" s="87"/>
    </row>
    <row r="57" spans="1:26" ht="12">
      <c r="M57" s="6"/>
      <c r="U57" s="87"/>
    </row>
    <row r="58" spans="1:26" ht="12">
      <c r="M58" s="6"/>
      <c r="U58" s="87"/>
    </row>
    <row r="59" spans="1:26" ht="12">
      <c r="M59" s="6"/>
      <c r="U59" s="87"/>
    </row>
    <row r="60" spans="1:26" ht="12">
      <c r="M60" s="6"/>
      <c r="U60" s="87"/>
    </row>
    <row r="61" spans="1:26" ht="12">
      <c r="M61" s="6"/>
      <c r="U61" s="87"/>
    </row>
    <row r="62" spans="1:26" s="116" customFormat="1" ht="29.25" customHeight="1">
      <c r="A62" s="111" t="s">
        <v>172</v>
      </c>
      <c r="B62" s="209"/>
      <c r="C62" s="209"/>
      <c r="D62" s="252" t="s">
        <v>193</v>
      </c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3"/>
      <c r="R62" s="254" t="s">
        <v>99</v>
      </c>
      <c r="S62" s="255"/>
      <c r="T62" s="256"/>
      <c r="U62" s="87"/>
      <c r="V62" s="8"/>
      <c r="W62" s="120"/>
      <c r="X62" s="120"/>
      <c r="Y62" s="121"/>
      <c r="Z62" s="121"/>
    </row>
    <row r="63" spans="1:26" s="116" customFormat="1" ht="15" customHeight="1">
      <c r="A63" s="111" t="s">
        <v>174</v>
      </c>
      <c r="B63" s="209"/>
      <c r="C63" s="209"/>
      <c r="D63" s="209"/>
      <c r="E63" s="122"/>
      <c r="F63" s="209"/>
      <c r="G63" s="209"/>
      <c r="H63" s="209"/>
      <c r="I63" s="209"/>
      <c r="J63" s="123"/>
      <c r="K63" s="209"/>
      <c r="L63" s="209"/>
      <c r="M63" s="209"/>
      <c r="N63" s="209"/>
      <c r="O63" s="209"/>
      <c r="P63" s="209"/>
      <c r="Q63" s="209"/>
      <c r="R63" s="209"/>
      <c r="S63" s="209"/>
      <c r="T63" s="115"/>
      <c r="U63" s="87"/>
      <c r="V63" s="8"/>
      <c r="W63" s="120"/>
      <c r="X63" s="120"/>
      <c r="Y63" s="121"/>
      <c r="Z63" s="121"/>
    </row>
    <row r="64" spans="1:26" s="116" customFormat="1" ht="15" customHeight="1">
      <c r="A64" s="111" t="s">
        <v>42</v>
      </c>
      <c r="B64" s="209"/>
      <c r="C64" s="209"/>
      <c r="D64" s="209"/>
      <c r="E64" s="122"/>
      <c r="F64" s="209"/>
      <c r="G64" s="209"/>
      <c r="H64" s="209"/>
      <c r="I64" s="209"/>
      <c r="J64" s="123"/>
      <c r="K64" s="209"/>
      <c r="L64" s="209"/>
      <c r="M64" s="209"/>
      <c r="N64" s="209"/>
      <c r="O64" s="209"/>
      <c r="P64" s="209"/>
      <c r="Q64" s="209"/>
      <c r="R64" s="209"/>
      <c r="S64" s="209"/>
      <c r="T64" s="115"/>
      <c r="U64" s="87"/>
      <c r="V64" s="8"/>
      <c r="W64" s="120"/>
      <c r="X64" s="120"/>
      <c r="Y64" s="121"/>
      <c r="Z64" s="121"/>
    </row>
    <row r="65" spans="1:31" s="116" customFormat="1" ht="15" customHeight="1">
      <c r="A65" s="111" t="s">
        <v>175</v>
      </c>
      <c r="B65" s="209"/>
      <c r="C65" s="209"/>
      <c r="D65" s="209"/>
      <c r="E65" s="122"/>
      <c r="F65" s="209"/>
      <c r="G65" s="209"/>
      <c r="H65" s="209"/>
      <c r="I65" s="209"/>
      <c r="J65" s="123"/>
      <c r="K65" s="209"/>
      <c r="L65" s="124"/>
      <c r="M65" s="209"/>
      <c r="N65" s="209"/>
      <c r="O65" s="209"/>
      <c r="P65" s="209"/>
      <c r="Q65" s="125"/>
      <c r="R65" s="209"/>
      <c r="S65" s="209"/>
      <c r="T65" s="209"/>
      <c r="U65" s="87"/>
      <c r="V65" s="8"/>
      <c r="W65" s="120"/>
      <c r="X65" s="120"/>
      <c r="Y65" s="121"/>
      <c r="Z65" s="121"/>
    </row>
    <row r="66" spans="1:31" s="128" customFormat="1" ht="14.25" customHeight="1">
      <c r="A66" s="126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87"/>
      <c r="V66" s="8"/>
      <c r="W66" s="127"/>
      <c r="X66" s="127"/>
      <c r="Y66" s="127"/>
      <c r="Z66" s="127"/>
    </row>
    <row r="67" spans="1:31" s="131" customFormat="1" ht="24" customHeight="1">
      <c r="A67" s="257" t="s">
        <v>16</v>
      </c>
      <c r="B67" s="257" t="s">
        <v>17</v>
      </c>
      <c r="C67" s="259" t="s">
        <v>0</v>
      </c>
      <c r="D67" s="259" t="s">
        <v>1</v>
      </c>
      <c r="E67" s="260" t="s">
        <v>35</v>
      </c>
      <c r="F67" s="261" t="s">
        <v>23</v>
      </c>
      <c r="G67" s="262"/>
      <c r="H67" s="262"/>
      <c r="I67" s="262"/>
      <c r="J67" s="262"/>
      <c r="K67" s="263"/>
      <c r="L67" s="243" t="s">
        <v>37</v>
      </c>
      <c r="M67" s="246" t="s">
        <v>4</v>
      </c>
      <c r="N67" s="259" t="s">
        <v>5</v>
      </c>
      <c r="O67" s="259"/>
      <c r="P67" s="259"/>
      <c r="Q67" s="246" t="s">
        <v>6</v>
      </c>
      <c r="R67" s="246" t="s">
        <v>7</v>
      </c>
      <c r="S67" s="246" t="s">
        <v>8</v>
      </c>
      <c r="T67" s="264" t="s">
        <v>9</v>
      </c>
      <c r="U67" s="87"/>
      <c r="V67" s="8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1" customFormat="1" ht="33.75" customHeight="1">
      <c r="A68" s="258"/>
      <c r="B68" s="258"/>
      <c r="C68" s="259"/>
      <c r="D68" s="259"/>
      <c r="E68" s="260"/>
      <c r="F68" s="261" t="s">
        <v>39</v>
      </c>
      <c r="G68" s="263"/>
      <c r="H68" s="261" t="s">
        <v>33</v>
      </c>
      <c r="I68" s="262"/>
      <c r="J68" s="248" t="s">
        <v>24</v>
      </c>
      <c r="K68" s="246" t="s">
        <v>3</v>
      </c>
      <c r="L68" s="244"/>
      <c r="M68" s="247"/>
      <c r="N68" s="250" t="s">
        <v>11</v>
      </c>
      <c r="O68" s="246" t="s">
        <v>12</v>
      </c>
      <c r="P68" s="246" t="s">
        <v>26</v>
      </c>
      <c r="Q68" s="247"/>
      <c r="R68" s="247"/>
      <c r="S68" s="247"/>
      <c r="T68" s="265"/>
      <c r="U68" s="117"/>
      <c r="V68" s="130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31" customFormat="1" ht="35.25" customHeight="1">
      <c r="A69" s="258"/>
      <c r="B69" s="258"/>
      <c r="C69" s="246"/>
      <c r="D69" s="246"/>
      <c r="E69" s="260"/>
      <c r="F69" s="210" t="s">
        <v>32</v>
      </c>
      <c r="G69" s="211" t="s">
        <v>15</v>
      </c>
      <c r="H69" s="210" t="s">
        <v>14</v>
      </c>
      <c r="I69" s="211" t="s">
        <v>15</v>
      </c>
      <c r="J69" s="249"/>
      <c r="K69" s="247"/>
      <c r="L69" s="245"/>
      <c r="M69" s="247"/>
      <c r="N69" s="251"/>
      <c r="O69" s="247"/>
      <c r="P69" s="247"/>
      <c r="Q69" s="247"/>
      <c r="R69" s="247"/>
      <c r="S69" s="247"/>
      <c r="T69" s="265"/>
      <c r="U69" s="117"/>
      <c r="V69" s="130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37" customFormat="1" ht="12.75" customHeight="1">
      <c r="A70" s="133">
        <v>1</v>
      </c>
      <c r="B70" s="133">
        <v>2</v>
      </c>
      <c r="C70" s="133">
        <v>3</v>
      </c>
      <c r="D70" s="133">
        <v>4</v>
      </c>
      <c r="E70" s="133">
        <v>5</v>
      </c>
      <c r="F70" s="133">
        <v>7</v>
      </c>
      <c r="G70" s="133">
        <v>8</v>
      </c>
      <c r="H70" s="133">
        <v>9</v>
      </c>
      <c r="I70" s="133">
        <v>10</v>
      </c>
      <c r="J70" s="133">
        <v>13</v>
      </c>
      <c r="K70" s="133">
        <v>14</v>
      </c>
      <c r="L70" s="133">
        <v>16</v>
      </c>
      <c r="M70" s="133">
        <v>20</v>
      </c>
      <c r="N70" s="133">
        <v>24</v>
      </c>
      <c r="O70" s="133">
        <v>25</v>
      </c>
      <c r="P70" s="133">
        <v>26</v>
      </c>
      <c r="Q70" s="133">
        <v>29</v>
      </c>
      <c r="R70" s="133">
        <v>30</v>
      </c>
      <c r="S70" s="133">
        <v>31</v>
      </c>
      <c r="T70" s="133">
        <v>32</v>
      </c>
      <c r="U70" s="117"/>
      <c r="V70" s="134"/>
      <c r="W70" s="134"/>
      <c r="X70" s="135"/>
      <c r="Y70" s="135"/>
      <c r="Z70" s="135"/>
      <c r="AA70" s="136"/>
      <c r="AB70" s="136"/>
      <c r="AC70" s="136"/>
      <c r="AD70" s="136"/>
      <c r="AE70" s="136"/>
    </row>
    <row r="71" spans="1:31" s="149" customFormat="1" ht="23.25" customHeight="1">
      <c r="A71" s="138">
        <v>1</v>
      </c>
      <c r="B71" s="138" t="s">
        <v>53</v>
      </c>
      <c r="C71" s="139" t="s">
        <v>54</v>
      </c>
      <c r="D71" s="140" t="s">
        <v>19</v>
      </c>
      <c r="E71" s="141">
        <v>10851000</v>
      </c>
      <c r="F71" s="142">
        <v>21</v>
      </c>
      <c r="G71" s="143">
        <v>8439667</v>
      </c>
      <c r="H71" s="142">
        <v>0</v>
      </c>
      <c r="I71" s="143">
        <v>0</v>
      </c>
      <c r="J71" s="144">
        <v>21</v>
      </c>
      <c r="K71" s="143">
        <v>8439667</v>
      </c>
      <c r="L71" s="76">
        <v>315000</v>
      </c>
      <c r="M71" s="146">
        <v>8754667</v>
      </c>
      <c r="N71" s="47">
        <v>868080</v>
      </c>
      <c r="O71" s="47">
        <v>162765</v>
      </c>
      <c r="P71" s="47">
        <v>108510</v>
      </c>
      <c r="Q71" s="143">
        <v>7615312</v>
      </c>
      <c r="R71" s="143">
        <v>0</v>
      </c>
      <c r="S71" s="147">
        <v>7615312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2</v>
      </c>
      <c r="B72" s="138" t="s">
        <v>55</v>
      </c>
      <c r="C72" s="139" t="s">
        <v>58</v>
      </c>
      <c r="D72" s="140" t="s">
        <v>59</v>
      </c>
      <c r="E72" s="141">
        <v>4895000</v>
      </c>
      <c r="F72" s="142">
        <v>23</v>
      </c>
      <c r="G72" s="143">
        <v>4169815</v>
      </c>
      <c r="H72" s="142">
        <v>0</v>
      </c>
      <c r="I72" s="143">
        <v>0</v>
      </c>
      <c r="J72" s="144">
        <v>23</v>
      </c>
      <c r="K72" s="143">
        <v>4169815</v>
      </c>
      <c r="L72" s="76">
        <v>345000</v>
      </c>
      <c r="M72" s="146">
        <v>4514815</v>
      </c>
      <c r="N72" s="47">
        <v>391600</v>
      </c>
      <c r="O72" s="47">
        <v>73425</v>
      </c>
      <c r="P72" s="47">
        <v>48950</v>
      </c>
      <c r="Q72" s="143">
        <v>4000840</v>
      </c>
      <c r="R72" s="143">
        <v>0</v>
      </c>
      <c r="S72" s="147">
        <v>4000840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3</v>
      </c>
      <c r="B73" s="138" t="s">
        <v>57</v>
      </c>
      <c r="C73" s="139" t="s">
        <v>61</v>
      </c>
      <c r="D73" s="140" t="s">
        <v>62</v>
      </c>
      <c r="E73" s="141">
        <v>4895000</v>
      </c>
      <c r="F73" s="142">
        <v>27</v>
      </c>
      <c r="G73" s="143">
        <v>4895000</v>
      </c>
      <c r="H73" s="142">
        <v>0</v>
      </c>
      <c r="I73" s="143">
        <v>0</v>
      </c>
      <c r="J73" s="144">
        <v>27</v>
      </c>
      <c r="K73" s="143">
        <v>4895000</v>
      </c>
      <c r="L73" s="76">
        <v>405000</v>
      </c>
      <c r="M73" s="146">
        <v>5300000</v>
      </c>
      <c r="N73" s="47">
        <v>391600</v>
      </c>
      <c r="O73" s="47">
        <v>73425</v>
      </c>
      <c r="P73" s="47">
        <v>48950</v>
      </c>
      <c r="Q73" s="143">
        <v>4786025</v>
      </c>
      <c r="R73" s="143">
        <v>0</v>
      </c>
      <c r="S73" s="147">
        <v>4786025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4</v>
      </c>
      <c r="B74" s="138" t="s">
        <v>60</v>
      </c>
      <c r="C74" s="139" t="s">
        <v>65</v>
      </c>
      <c r="D74" s="140" t="s">
        <v>66</v>
      </c>
      <c r="E74" s="141">
        <v>4336000</v>
      </c>
      <c r="F74" s="142">
        <v>25</v>
      </c>
      <c r="G74" s="143">
        <v>4014815</v>
      </c>
      <c r="H74" s="142">
        <v>0</v>
      </c>
      <c r="I74" s="143">
        <v>0</v>
      </c>
      <c r="J74" s="144">
        <v>25</v>
      </c>
      <c r="K74" s="143">
        <v>4014815</v>
      </c>
      <c r="L74" s="76">
        <v>375000</v>
      </c>
      <c r="M74" s="146">
        <v>4389815</v>
      </c>
      <c r="N74" s="47">
        <v>346880</v>
      </c>
      <c r="O74" s="47">
        <v>65040</v>
      </c>
      <c r="P74" s="47">
        <v>43360</v>
      </c>
      <c r="Q74" s="143">
        <v>3934535</v>
      </c>
      <c r="R74" s="143">
        <v>0</v>
      </c>
      <c r="S74" s="147">
        <v>3934535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5</v>
      </c>
      <c r="B75" s="138" t="s">
        <v>63</v>
      </c>
      <c r="C75" s="139" t="s">
        <v>68</v>
      </c>
      <c r="D75" s="140" t="s">
        <v>56</v>
      </c>
      <c r="E75" s="141">
        <v>3496000</v>
      </c>
      <c r="F75" s="142">
        <v>25</v>
      </c>
      <c r="G75" s="143">
        <v>3237037</v>
      </c>
      <c r="H75" s="142">
        <v>0</v>
      </c>
      <c r="I75" s="143">
        <v>0</v>
      </c>
      <c r="J75" s="144">
        <v>25</v>
      </c>
      <c r="K75" s="143">
        <v>3237037</v>
      </c>
      <c r="L75" s="76">
        <v>375000</v>
      </c>
      <c r="M75" s="146">
        <v>3612037</v>
      </c>
      <c r="N75" s="47">
        <v>279680</v>
      </c>
      <c r="O75" s="47">
        <v>52440</v>
      </c>
      <c r="P75" s="47">
        <v>34960</v>
      </c>
      <c r="Q75" s="143">
        <v>3244957</v>
      </c>
      <c r="R75" s="143">
        <v>0</v>
      </c>
      <c r="S75" s="147">
        <v>3244957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3.25" customHeight="1">
      <c r="A76" s="138">
        <v>6</v>
      </c>
      <c r="B76" s="138" t="s">
        <v>64</v>
      </c>
      <c r="C76" s="139" t="s">
        <v>164</v>
      </c>
      <c r="D76" s="140" t="s">
        <v>70</v>
      </c>
      <c r="E76" s="141">
        <v>4056000</v>
      </c>
      <c r="F76" s="142">
        <v>25</v>
      </c>
      <c r="G76" s="143">
        <v>3755556</v>
      </c>
      <c r="H76" s="142">
        <v>0</v>
      </c>
      <c r="I76" s="143">
        <v>0</v>
      </c>
      <c r="J76" s="144">
        <v>25</v>
      </c>
      <c r="K76" s="143">
        <v>3755556</v>
      </c>
      <c r="L76" s="76">
        <v>375000</v>
      </c>
      <c r="M76" s="146">
        <v>4130556</v>
      </c>
      <c r="N76" s="47">
        <v>324480</v>
      </c>
      <c r="O76" s="47">
        <v>60840</v>
      </c>
      <c r="P76" s="47">
        <v>40560</v>
      </c>
      <c r="Q76" s="143">
        <v>3704676</v>
      </c>
      <c r="R76" s="143">
        <v>0</v>
      </c>
      <c r="S76" s="147">
        <v>3704676</v>
      </c>
      <c r="T76" s="143"/>
      <c r="U76" s="117"/>
      <c r="V76" s="148"/>
      <c r="W76" s="130"/>
      <c r="X76" s="121"/>
      <c r="Y76" s="121"/>
      <c r="Z76" s="121"/>
      <c r="AA76" s="116"/>
      <c r="AB76" s="116"/>
      <c r="AC76" s="116"/>
      <c r="AD76" s="116"/>
      <c r="AE76" s="116"/>
    </row>
    <row r="77" spans="1:31" s="149" customFormat="1" ht="23.25" customHeight="1">
      <c r="A77" s="138">
        <v>7</v>
      </c>
      <c r="B77" s="138" t="s">
        <v>166</v>
      </c>
      <c r="C77" s="139" t="s">
        <v>171</v>
      </c>
      <c r="D77" s="140" t="s">
        <v>66</v>
      </c>
      <c r="E77" s="141">
        <v>4056000</v>
      </c>
      <c r="F77" s="142">
        <v>24</v>
      </c>
      <c r="G77" s="143">
        <v>3605333</v>
      </c>
      <c r="H77" s="142">
        <v>0</v>
      </c>
      <c r="I77" s="143">
        <v>0</v>
      </c>
      <c r="J77" s="144">
        <v>24</v>
      </c>
      <c r="K77" s="143">
        <v>3605333</v>
      </c>
      <c r="L77" s="76">
        <v>360000</v>
      </c>
      <c r="M77" s="146">
        <v>3965333</v>
      </c>
      <c r="N77" s="47">
        <v>324480</v>
      </c>
      <c r="O77" s="47">
        <v>60840</v>
      </c>
      <c r="P77" s="47">
        <v>40560</v>
      </c>
      <c r="Q77" s="143">
        <v>3539453</v>
      </c>
      <c r="R77" s="143">
        <v>0</v>
      </c>
      <c r="S77" s="147">
        <v>3539453</v>
      </c>
      <c r="T77" s="143"/>
      <c r="U77" s="117"/>
      <c r="V77" s="148"/>
      <c r="W77" s="130"/>
      <c r="X77" s="121"/>
      <c r="Y77" s="121"/>
      <c r="Z77" s="121"/>
      <c r="AA77" s="116"/>
      <c r="AB77" s="116"/>
      <c r="AC77" s="116"/>
      <c r="AD77" s="116"/>
      <c r="AE77" s="116"/>
    </row>
    <row r="78" spans="1:31" s="149" customFormat="1" ht="22.5" customHeight="1">
      <c r="A78" s="150"/>
      <c r="B78" s="150"/>
      <c r="C78" s="151"/>
      <c r="D78" s="152"/>
      <c r="E78" s="153"/>
      <c r="F78" s="153"/>
      <c r="G78" s="153"/>
      <c r="H78" s="153"/>
      <c r="I78" s="153"/>
      <c r="J78" s="154"/>
      <c r="K78" s="153"/>
      <c r="L78" s="153"/>
      <c r="M78" s="155"/>
      <c r="N78" s="153"/>
      <c r="O78" s="153"/>
      <c r="P78" s="153"/>
      <c r="Q78" s="153"/>
      <c r="R78" s="153"/>
      <c r="S78" s="153"/>
      <c r="T78" s="143"/>
      <c r="U78" s="117"/>
      <c r="V78" s="148"/>
      <c r="W78" s="148"/>
      <c r="X78" s="148"/>
      <c r="Y78" s="148"/>
      <c r="Z78" s="148"/>
    </row>
    <row r="79" spans="1:31" s="159" customFormat="1" ht="21" customHeight="1">
      <c r="A79" s="241" t="s">
        <v>22</v>
      </c>
      <c r="B79" s="242"/>
      <c r="C79" s="242"/>
      <c r="D79" s="242"/>
      <c r="E79" s="156">
        <v>36585000</v>
      </c>
      <c r="F79" s="156"/>
      <c r="G79" s="156">
        <v>32117223</v>
      </c>
      <c r="H79" s="156"/>
      <c r="I79" s="156">
        <v>0</v>
      </c>
      <c r="J79" s="156"/>
      <c r="K79" s="157">
        <v>32117223</v>
      </c>
      <c r="L79" s="157">
        <v>2550000</v>
      </c>
      <c r="M79" s="157">
        <v>34667223</v>
      </c>
      <c r="N79" s="157">
        <v>2926800</v>
      </c>
      <c r="O79" s="157">
        <v>548775</v>
      </c>
      <c r="P79" s="157">
        <v>365850</v>
      </c>
      <c r="Q79" s="157">
        <v>30825798</v>
      </c>
      <c r="R79" s="157">
        <v>0</v>
      </c>
      <c r="S79" s="157">
        <v>30825798</v>
      </c>
      <c r="T79" s="157"/>
      <c r="U79" s="117"/>
      <c r="V79" s="158"/>
      <c r="W79" s="158"/>
      <c r="X79" s="158"/>
      <c r="Y79" s="158"/>
      <c r="Z79" s="158"/>
    </row>
    <row r="80" spans="1:31" s="167" customFormat="1" ht="13.5" customHeight="1">
      <c r="A80" s="160"/>
      <c r="B80" s="160"/>
      <c r="C80" s="161"/>
      <c r="D80" s="162"/>
      <c r="E80" s="163"/>
      <c r="F80" s="161"/>
      <c r="G80" s="161"/>
      <c r="H80" s="161"/>
      <c r="I80" s="161"/>
      <c r="J80" s="164"/>
      <c r="K80" s="161"/>
      <c r="L80" s="161"/>
      <c r="M80" s="165"/>
      <c r="N80" s="161"/>
      <c r="O80" s="161"/>
      <c r="P80" s="161"/>
      <c r="Q80" s="161"/>
      <c r="R80" s="161"/>
      <c r="S80" s="161"/>
      <c r="T80" s="161"/>
      <c r="U80" s="117"/>
      <c r="V80" s="166"/>
      <c r="W80" s="166"/>
      <c r="X80" s="166"/>
      <c r="Y80" s="166"/>
      <c r="Z80" s="166"/>
    </row>
    <row r="81" spans="1:26" s="149" customFormat="1" ht="17.25" customHeight="1">
      <c r="A81" s="168"/>
      <c r="B81" s="168"/>
      <c r="C81" s="168"/>
      <c r="D81" s="169"/>
      <c r="E81" s="170"/>
      <c r="F81" s="168"/>
      <c r="G81" s="168"/>
      <c r="H81" s="168"/>
      <c r="I81" s="168"/>
      <c r="J81" s="171"/>
      <c r="K81" s="170"/>
      <c r="L81" s="168"/>
      <c r="M81" s="168"/>
      <c r="N81" s="168"/>
      <c r="O81" s="168"/>
      <c r="P81" s="168"/>
      <c r="Q81" s="168"/>
      <c r="R81" s="168"/>
      <c r="S81" s="172" t="s">
        <v>194</v>
      </c>
      <c r="T81" s="168"/>
      <c r="U81" s="173"/>
      <c r="V81" s="148"/>
      <c r="W81" s="148"/>
      <c r="X81" s="148"/>
      <c r="Y81" s="148"/>
      <c r="Z81" s="148"/>
    </row>
    <row r="82" spans="1:26" s="149" customFormat="1" ht="12.75">
      <c r="A82" s="174"/>
      <c r="B82" s="174"/>
      <c r="C82" s="173" t="s">
        <v>40</v>
      </c>
      <c r="D82" s="175"/>
      <c r="E82" s="124"/>
      <c r="F82" s="173"/>
      <c r="G82" s="124"/>
      <c r="H82" s="124"/>
      <c r="I82" s="124"/>
      <c r="J82" s="176"/>
      <c r="K82" s="148"/>
      <c r="L82" s="177"/>
      <c r="M82" s="188"/>
      <c r="N82" s="178"/>
      <c r="O82" s="178"/>
      <c r="P82" s="178"/>
      <c r="Q82" s="178"/>
      <c r="S82" s="178" t="s">
        <v>19</v>
      </c>
      <c r="T82" s="173"/>
      <c r="U82" s="173"/>
      <c r="V82" s="148"/>
      <c r="W82" s="148"/>
      <c r="X82" s="148"/>
      <c r="Y82" s="148"/>
      <c r="Z82" s="148"/>
    </row>
    <row r="83" spans="1:26" s="167" customFormat="1" ht="12">
      <c r="A83" s="160"/>
      <c r="B83" s="160"/>
      <c r="C83" s="179"/>
      <c r="D83" s="179"/>
      <c r="E83" s="180"/>
      <c r="F83" s="118"/>
      <c r="G83" s="180"/>
      <c r="H83" s="180"/>
      <c r="I83" s="180"/>
      <c r="J83" s="164"/>
      <c r="K83" s="166"/>
      <c r="L83" s="181"/>
      <c r="N83" s="182"/>
      <c r="O83" s="182"/>
      <c r="P83" s="182"/>
      <c r="Q83" s="182"/>
      <c r="S83" s="182"/>
      <c r="T83" s="118"/>
      <c r="U83" s="117"/>
      <c r="V83" s="166"/>
      <c r="W83" s="166"/>
      <c r="X83" s="166"/>
      <c r="Y83" s="166"/>
      <c r="Z83" s="16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>
      <c r="M118" s="6"/>
    </row>
    <row r="119" spans="1:31">
      <c r="M119" s="6"/>
    </row>
    <row r="120" spans="1:31" s="4" customFormat="1" ht="41.25" customHeight="1">
      <c r="A120" s="111" t="s">
        <v>172</v>
      </c>
      <c r="B120" s="208"/>
      <c r="C120" s="208"/>
      <c r="D120" s="275" t="s">
        <v>193</v>
      </c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5"/>
      <c r="Q120" s="276"/>
      <c r="R120" s="277" t="s">
        <v>128</v>
      </c>
      <c r="S120" s="278"/>
      <c r="T120" s="279"/>
      <c r="U120" s="6"/>
      <c r="V120" s="8"/>
      <c r="W120" s="69"/>
      <c r="X120" s="69"/>
      <c r="Y120" s="5"/>
      <c r="Z120" s="5"/>
    </row>
    <row r="121" spans="1:31" s="4" customFormat="1" ht="15" customHeight="1">
      <c r="A121" s="111" t="s">
        <v>174</v>
      </c>
      <c r="B121" s="208"/>
      <c r="C121" s="208"/>
      <c r="D121" s="208"/>
      <c r="E121" s="67"/>
      <c r="F121" s="208"/>
      <c r="G121" s="208"/>
      <c r="H121" s="208"/>
      <c r="I121" s="208"/>
      <c r="J121" s="68"/>
      <c r="K121" s="208"/>
      <c r="L121" s="208"/>
      <c r="M121" s="208"/>
      <c r="N121" s="208"/>
      <c r="O121" s="208"/>
      <c r="P121" s="208"/>
      <c r="Q121" s="208"/>
      <c r="R121" s="208"/>
      <c r="S121" s="208"/>
      <c r="T121" s="63"/>
      <c r="U121" s="6"/>
      <c r="V121" s="8"/>
      <c r="W121" s="69"/>
      <c r="X121" s="69"/>
      <c r="Y121" s="5"/>
      <c r="Z121" s="5"/>
    </row>
    <row r="122" spans="1:31" s="4" customFormat="1" ht="15" customHeight="1">
      <c r="A122" s="111" t="s">
        <v>42</v>
      </c>
      <c r="B122" s="208"/>
      <c r="C122" s="208"/>
      <c r="D122" s="208"/>
      <c r="E122" s="67"/>
      <c r="F122" s="208"/>
      <c r="G122" s="208"/>
      <c r="H122" s="208"/>
      <c r="I122" s="208"/>
      <c r="J122" s="68"/>
      <c r="K122" s="208"/>
      <c r="L122" s="208"/>
      <c r="M122" s="208"/>
      <c r="N122" s="208"/>
      <c r="O122" s="208"/>
      <c r="P122" s="208"/>
      <c r="Q122" s="208"/>
      <c r="R122" s="208"/>
      <c r="S122" s="208"/>
      <c r="T122" s="63"/>
      <c r="U122" s="6"/>
      <c r="V122" s="8"/>
      <c r="W122" s="69"/>
      <c r="X122" s="69"/>
      <c r="Y122" s="5"/>
      <c r="Z122" s="5"/>
    </row>
    <row r="123" spans="1:31" s="4" customFormat="1" ht="15" customHeight="1">
      <c r="A123" s="111" t="s">
        <v>175</v>
      </c>
      <c r="B123" s="208"/>
      <c r="C123" s="208"/>
      <c r="D123" s="208"/>
      <c r="E123" s="67"/>
      <c r="F123" s="208"/>
      <c r="G123" s="208"/>
      <c r="H123" s="208"/>
      <c r="I123" s="208"/>
      <c r="J123" s="68"/>
      <c r="K123" s="208"/>
      <c r="L123" s="65"/>
      <c r="M123" s="208"/>
      <c r="N123" s="208"/>
      <c r="O123" s="208"/>
      <c r="P123" s="208"/>
      <c r="Q123" s="14"/>
      <c r="R123" s="208"/>
      <c r="S123" s="208"/>
      <c r="T123" s="208"/>
      <c r="U123" s="6"/>
      <c r="V123" s="8"/>
      <c r="W123" s="69"/>
      <c r="X123" s="69"/>
      <c r="Y123" s="5"/>
      <c r="Z123" s="5"/>
    </row>
    <row r="124" spans="1:31" s="88" customFormat="1" ht="14.25" customHeight="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6"/>
      <c r="V124" s="8"/>
      <c r="W124" s="89"/>
      <c r="X124" s="89"/>
      <c r="Y124" s="89"/>
      <c r="Z124" s="89"/>
    </row>
    <row r="125" spans="1:31" s="32" customFormat="1" ht="24" customHeight="1">
      <c r="A125" s="266" t="s">
        <v>16</v>
      </c>
      <c r="B125" s="266" t="s">
        <v>17</v>
      </c>
      <c r="C125" s="270" t="s">
        <v>0</v>
      </c>
      <c r="D125" s="270" t="s">
        <v>1</v>
      </c>
      <c r="E125" s="274" t="s">
        <v>35</v>
      </c>
      <c r="F125" s="268" t="s">
        <v>23</v>
      </c>
      <c r="G125" s="271"/>
      <c r="H125" s="271"/>
      <c r="I125" s="271"/>
      <c r="J125" s="271"/>
      <c r="K125" s="269"/>
      <c r="L125" s="243" t="s">
        <v>37</v>
      </c>
      <c r="M125" s="243" t="s">
        <v>4</v>
      </c>
      <c r="N125" s="270" t="s">
        <v>5</v>
      </c>
      <c r="O125" s="270"/>
      <c r="P125" s="270"/>
      <c r="Q125" s="243" t="s">
        <v>6</v>
      </c>
      <c r="R125" s="243" t="s">
        <v>7</v>
      </c>
      <c r="S125" s="243" t="s">
        <v>8</v>
      </c>
      <c r="T125" s="282" t="s">
        <v>9</v>
      </c>
      <c r="U125" s="6"/>
      <c r="V125" s="8"/>
      <c r="W125" s="33"/>
      <c r="X125" s="5"/>
      <c r="Y125" s="5"/>
      <c r="Z125" s="5"/>
      <c r="AA125" s="4"/>
      <c r="AB125" s="4"/>
      <c r="AC125" s="4"/>
      <c r="AD125" s="4"/>
      <c r="AE125" s="4"/>
    </row>
    <row r="126" spans="1:31" s="32" customFormat="1" ht="33.75" customHeight="1">
      <c r="A126" s="267"/>
      <c r="B126" s="267"/>
      <c r="C126" s="270"/>
      <c r="D126" s="270"/>
      <c r="E126" s="274"/>
      <c r="F126" s="268" t="s">
        <v>39</v>
      </c>
      <c r="G126" s="269"/>
      <c r="H126" s="268" t="s">
        <v>33</v>
      </c>
      <c r="I126" s="271"/>
      <c r="J126" s="272" t="s">
        <v>24</v>
      </c>
      <c r="K126" s="243" t="s">
        <v>3</v>
      </c>
      <c r="L126" s="244"/>
      <c r="M126" s="244"/>
      <c r="N126" s="280" t="s">
        <v>11</v>
      </c>
      <c r="O126" s="243" t="s">
        <v>12</v>
      </c>
      <c r="P126" s="243" t="s">
        <v>26</v>
      </c>
      <c r="Q126" s="244"/>
      <c r="R126" s="244"/>
      <c r="S126" s="244"/>
      <c r="T126" s="283"/>
      <c r="U126" s="87"/>
      <c r="V126" s="33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32" customFormat="1" ht="35.25" customHeight="1">
      <c r="A127" s="267"/>
      <c r="B127" s="267"/>
      <c r="C127" s="243"/>
      <c r="D127" s="243"/>
      <c r="E127" s="274"/>
      <c r="F127" s="207" t="s">
        <v>32</v>
      </c>
      <c r="G127" s="206" t="s">
        <v>15</v>
      </c>
      <c r="H127" s="207" t="s">
        <v>14</v>
      </c>
      <c r="I127" s="211" t="s">
        <v>15</v>
      </c>
      <c r="J127" s="273"/>
      <c r="K127" s="244"/>
      <c r="L127" s="245"/>
      <c r="M127" s="244"/>
      <c r="N127" s="281"/>
      <c r="O127" s="244"/>
      <c r="P127" s="244"/>
      <c r="Q127" s="244"/>
      <c r="R127" s="244"/>
      <c r="S127" s="244"/>
      <c r="T127" s="283"/>
      <c r="U127" s="87"/>
      <c r="V127" s="33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71" customFormat="1" ht="12.75" customHeight="1">
      <c r="A128" s="70">
        <v>1</v>
      </c>
      <c r="B128" s="70">
        <v>2</v>
      </c>
      <c r="C128" s="70">
        <v>3</v>
      </c>
      <c r="D128" s="70">
        <v>4</v>
      </c>
      <c r="E128" s="70">
        <v>5</v>
      </c>
      <c r="F128" s="70">
        <v>7</v>
      </c>
      <c r="G128" s="70">
        <v>8</v>
      </c>
      <c r="H128" s="70">
        <v>9</v>
      </c>
      <c r="I128" s="70">
        <v>10</v>
      </c>
      <c r="J128" s="70">
        <v>13</v>
      </c>
      <c r="K128" s="70">
        <v>14</v>
      </c>
      <c r="L128" s="70">
        <v>16</v>
      </c>
      <c r="M128" s="70">
        <v>20</v>
      </c>
      <c r="N128" s="70">
        <v>24</v>
      </c>
      <c r="O128" s="70">
        <v>25</v>
      </c>
      <c r="P128" s="70">
        <v>26</v>
      </c>
      <c r="Q128" s="70">
        <v>29</v>
      </c>
      <c r="R128" s="70">
        <v>30</v>
      </c>
      <c r="S128" s="70">
        <v>31</v>
      </c>
      <c r="T128" s="70">
        <v>32</v>
      </c>
      <c r="U128" s="87"/>
      <c r="V128" s="72"/>
      <c r="W128" s="72"/>
      <c r="X128" s="73"/>
      <c r="Y128" s="73"/>
      <c r="Z128" s="73"/>
      <c r="AA128" s="74"/>
      <c r="AB128" s="74"/>
      <c r="AC128" s="74"/>
      <c r="AD128" s="74"/>
      <c r="AE128" s="74"/>
    </row>
    <row r="129" spans="1:31" s="43" customFormat="1" ht="23.25" customHeight="1">
      <c r="A129" s="45">
        <v>1</v>
      </c>
      <c r="B129" s="113" t="s">
        <v>71</v>
      </c>
      <c r="C129" s="75" t="s">
        <v>129</v>
      </c>
      <c r="D129" s="95" t="s">
        <v>98</v>
      </c>
      <c r="E129" s="76">
        <v>3237000</v>
      </c>
      <c r="F129" s="81">
        <v>27</v>
      </c>
      <c r="G129" s="143">
        <v>3237000</v>
      </c>
      <c r="H129" s="81">
        <v>0</v>
      </c>
      <c r="I129" s="143">
        <v>0</v>
      </c>
      <c r="J129" s="82">
        <v>27</v>
      </c>
      <c r="K129" s="46">
        <v>3237000</v>
      </c>
      <c r="L129" s="76">
        <v>405000</v>
      </c>
      <c r="M129" s="48">
        <v>3642000</v>
      </c>
      <c r="N129" s="47">
        <v>258960</v>
      </c>
      <c r="O129" s="47">
        <v>48555</v>
      </c>
      <c r="P129" s="47">
        <v>32370</v>
      </c>
      <c r="Q129" s="46">
        <v>3302115</v>
      </c>
      <c r="R129" s="46">
        <v>0</v>
      </c>
      <c r="S129" s="54">
        <v>3302115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3.25" customHeight="1">
      <c r="A130" s="45">
        <v>2</v>
      </c>
      <c r="B130" s="113" t="s">
        <v>72</v>
      </c>
      <c r="C130" s="75" t="s">
        <v>130</v>
      </c>
      <c r="D130" s="95" t="s">
        <v>98</v>
      </c>
      <c r="E130" s="76">
        <v>2943000</v>
      </c>
      <c r="F130" s="81">
        <v>25</v>
      </c>
      <c r="G130" s="143">
        <v>2725000</v>
      </c>
      <c r="H130" s="81">
        <v>0</v>
      </c>
      <c r="I130" s="143">
        <v>0</v>
      </c>
      <c r="J130" s="82">
        <v>25</v>
      </c>
      <c r="K130" s="46">
        <v>2725000</v>
      </c>
      <c r="L130" s="76">
        <v>375000</v>
      </c>
      <c r="M130" s="48">
        <v>3100000</v>
      </c>
      <c r="N130" s="47">
        <v>235440</v>
      </c>
      <c r="O130" s="47">
        <v>44145</v>
      </c>
      <c r="P130" s="47">
        <v>29430</v>
      </c>
      <c r="Q130" s="46">
        <v>2790985</v>
      </c>
      <c r="R130" s="46">
        <v>0</v>
      </c>
      <c r="S130" s="54">
        <v>2790985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3</v>
      </c>
      <c r="B131" s="113" t="s">
        <v>73</v>
      </c>
      <c r="C131" s="75" t="s">
        <v>131</v>
      </c>
      <c r="D131" s="95" t="s">
        <v>98</v>
      </c>
      <c r="E131" s="76">
        <v>2943000</v>
      </c>
      <c r="F131" s="81">
        <v>24</v>
      </c>
      <c r="G131" s="143">
        <v>2616000</v>
      </c>
      <c r="H131" s="81">
        <v>0</v>
      </c>
      <c r="I131" s="143">
        <v>0</v>
      </c>
      <c r="J131" s="82">
        <v>24</v>
      </c>
      <c r="K131" s="46">
        <v>2616000</v>
      </c>
      <c r="L131" s="76">
        <v>360000</v>
      </c>
      <c r="M131" s="48">
        <v>2976000</v>
      </c>
      <c r="N131" s="47">
        <v>235440</v>
      </c>
      <c r="O131" s="47">
        <v>44145</v>
      </c>
      <c r="P131" s="47">
        <v>29430</v>
      </c>
      <c r="Q131" s="46">
        <v>2666985</v>
      </c>
      <c r="R131" s="46">
        <v>0</v>
      </c>
      <c r="S131" s="54">
        <v>2666985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4</v>
      </c>
      <c r="B132" s="113" t="s">
        <v>74</v>
      </c>
      <c r="C132" s="75" t="s">
        <v>132</v>
      </c>
      <c r="D132" s="95" t="s">
        <v>98</v>
      </c>
      <c r="E132" s="76">
        <v>2943000</v>
      </c>
      <c r="F132" s="81">
        <v>25</v>
      </c>
      <c r="G132" s="143">
        <v>2725000</v>
      </c>
      <c r="H132" s="81">
        <v>0</v>
      </c>
      <c r="I132" s="143">
        <v>0</v>
      </c>
      <c r="J132" s="82">
        <v>25</v>
      </c>
      <c r="K132" s="46">
        <v>2725000</v>
      </c>
      <c r="L132" s="76">
        <v>375000</v>
      </c>
      <c r="M132" s="48">
        <v>3100000</v>
      </c>
      <c r="N132" s="47">
        <v>235440</v>
      </c>
      <c r="O132" s="47">
        <v>44145</v>
      </c>
      <c r="P132" s="47">
        <v>29430</v>
      </c>
      <c r="Q132" s="46">
        <v>2790985</v>
      </c>
      <c r="R132" s="46">
        <v>0</v>
      </c>
      <c r="S132" s="54">
        <v>2790985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5</v>
      </c>
      <c r="B133" s="113" t="s">
        <v>75</v>
      </c>
      <c r="C133" s="75" t="s">
        <v>133</v>
      </c>
      <c r="D133" s="95" t="s">
        <v>98</v>
      </c>
      <c r="E133" s="76">
        <v>2943000</v>
      </c>
      <c r="F133" s="81">
        <v>26</v>
      </c>
      <c r="G133" s="143">
        <v>2834000</v>
      </c>
      <c r="H133" s="81">
        <v>0</v>
      </c>
      <c r="I133" s="143">
        <v>0</v>
      </c>
      <c r="J133" s="82">
        <v>26</v>
      </c>
      <c r="K133" s="46">
        <v>2834000</v>
      </c>
      <c r="L133" s="76">
        <v>390000</v>
      </c>
      <c r="M133" s="48">
        <v>3224000</v>
      </c>
      <c r="N133" s="47">
        <v>235440</v>
      </c>
      <c r="O133" s="47">
        <v>44145</v>
      </c>
      <c r="P133" s="47">
        <v>29430</v>
      </c>
      <c r="Q133" s="46">
        <v>2914985</v>
      </c>
      <c r="R133" s="46">
        <v>0</v>
      </c>
      <c r="S133" s="54">
        <v>2914985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6</v>
      </c>
      <c r="B134" s="113" t="s">
        <v>76</v>
      </c>
      <c r="C134" s="75" t="s">
        <v>134</v>
      </c>
      <c r="D134" s="95" t="s">
        <v>98</v>
      </c>
      <c r="E134" s="76">
        <v>2943000</v>
      </c>
      <c r="F134" s="81">
        <v>25</v>
      </c>
      <c r="G134" s="143">
        <v>2725000</v>
      </c>
      <c r="H134" s="81">
        <v>0</v>
      </c>
      <c r="I134" s="143">
        <v>0</v>
      </c>
      <c r="J134" s="82">
        <v>25</v>
      </c>
      <c r="K134" s="46">
        <v>2725000</v>
      </c>
      <c r="L134" s="76">
        <v>375000</v>
      </c>
      <c r="M134" s="48">
        <v>3100000</v>
      </c>
      <c r="N134" s="47">
        <v>235440</v>
      </c>
      <c r="O134" s="47">
        <v>44145</v>
      </c>
      <c r="P134" s="47">
        <v>29430</v>
      </c>
      <c r="Q134" s="46">
        <v>2790985</v>
      </c>
      <c r="R134" s="46">
        <v>0</v>
      </c>
      <c r="S134" s="54">
        <v>2790985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7</v>
      </c>
      <c r="B135" s="113" t="s">
        <v>77</v>
      </c>
      <c r="C135" s="75" t="s">
        <v>135</v>
      </c>
      <c r="D135" s="95" t="s">
        <v>98</v>
      </c>
      <c r="E135" s="76">
        <v>2943000</v>
      </c>
      <c r="F135" s="81">
        <v>25</v>
      </c>
      <c r="G135" s="143">
        <v>2725000</v>
      </c>
      <c r="H135" s="81">
        <v>0</v>
      </c>
      <c r="I135" s="143">
        <v>0</v>
      </c>
      <c r="J135" s="82">
        <v>25</v>
      </c>
      <c r="K135" s="46">
        <v>2725000</v>
      </c>
      <c r="L135" s="76">
        <v>375000</v>
      </c>
      <c r="M135" s="48">
        <v>3100000</v>
      </c>
      <c r="N135" s="47">
        <v>235440</v>
      </c>
      <c r="O135" s="47">
        <v>44145</v>
      </c>
      <c r="P135" s="47">
        <v>29430</v>
      </c>
      <c r="Q135" s="46">
        <v>2790985</v>
      </c>
      <c r="R135" s="46">
        <v>0</v>
      </c>
      <c r="S135" s="54">
        <v>2790985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8</v>
      </c>
      <c r="B136" s="113" t="s">
        <v>78</v>
      </c>
      <c r="C136" s="75" t="s">
        <v>136</v>
      </c>
      <c r="D136" s="95" t="s">
        <v>98</v>
      </c>
      <c r="E136" s="76">
        <v>2943000</v>
      </c>
      <c r="F136" s="81">
        <v>25</v>
      </c>
      <c r="G136" s="143">
        <v>2725000</v>
      </c>
      <c r="H136" s="81">
        <v>0</v>
      </c>
      <c r="I136" s="143">
        <v>0</v>
      </c>
      <c r="J136" s="82">
        <v>25</v>
      </c>
      <c r="K136" s="46">
        <v>2725000</v>
      </c>
      <c r="L136" s="76">
        <v>375000</v>
      </c>
      <c r="M136" s="48">
        <v>3100000</v>
      </c>
      <c r="N136" s="47">
        <v>235440</v>
      </c>
      <c r="O136" s="47">
        <v>44145</v>
      </c>
      <c r="P136" s="47">
        <v>29430</v>
      </c>
      <c r="Q136" s="46">
        <v>2790985</v>
      </c>
      <c r="R136" s="46">
        <v>0</v>
      </c>
      <c r="S136" s="54">
        <v>2790985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9</v>
      </c>
      <c r="B137" s="113" t="s">
        <v>79</v>
      </c>
      <c r="C137" s="75" t="s">
        <v>137</v>
      </c>
      <c r="D137" s="95" t="s">
        <v>98</v>
      </c>
      <c r="E137" s="76">
        <v>2943000</v>
      </c>
      <c r="F137" s="81">
        <v>25</v>
      </c>
      <c r="G137" s="143">
        <v>2725000</v>
      </c>
      <c r="H137" s="81">
        <v>0</v>
      </c>
      <c r="I137" s="143">
        <v>0</v>
      </c>
      <c r="J137" s="82">
        <v>25</v>
      </c>
      <c r="K137" s="46">
        <v>2725000</v>
      </c>
      <c r="L137" s="76">
        <v>375000</v>
      </c>
      <c r="M137" s="48">
        <v>3100000</v>
      </c>
      <c r="N137" s="47">
        <v>235440</v>
      </c>
      <c r="O137" s="47">
        <v>44145</v>
      </c>
      <c r="P137" s="47">
        <v>29430</v>
      </c>
      <c r="Q137" s="46">
        <v>2790985</v>
      </c>
      <c r="R137" s="46">
        <v>0</v>
      </c>
      <c r="S137" s="54">
        <v>2790985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10</v>
      </c>
      <c r="B138" s="113" t="s">
        <v>80</v>
      </c>
      <c r="C138" s="75" t="s">
        <v>138</v>
      </c>
      <c r="D138" s="95" t="s">
        <v>98</v>
      </c>
      <c r="E138" s="76">
        <v>2943000</v>
      </c>
      <c r="F138" s="81">
        <v>25</v>
      </c>
      <c r="G138" s="143">
        <v>2725000</v>
      </c>
      <c r="H138" s="81">
        <v>0</v>
      </c>
      <c r="I138" s="143">
        <v>0</v>
      </c>
      <c r="J138" s="82">
        <v>25</v>
      </c>
      <c r="K138" s="46">
        <v>2725000</v>
      </c>
      <c r="L138" s="76">
        <v>375000</v>
      </c>
      <c r="M138" s="48">
        <v>3100000</v>
      </c>
      <c r="N138" s="47">
        <v>235440</v>
      </c>
      <c r="O138" s="47">
        <v>44145</v>
      </c>
      <c r="P138" s="47">
        <v>29430</v>
      </c>
      <c r="Q138" s="46">
        <v>2790985</v>
      </c>
      <c r="R138" s="46">
        <v>0</v>
      </c>
      <c r="S138" s="54">
        <v>2790985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11</v>
      </c>
      <c r="B139" s="113" t="s">
        <v>81</v>
      </c>
      <c r="C139" s="75" t="s">
        <v>139</v>
      </c>
      <c r="D139" s="95" t="s">
        <v>98</v>
      </c>
      <c r="E139" s="76">
        <v>2943000</v>
      </c>
      <c r="F139" s="81">
        <v>25</v>
      </c>
      <c r="G139" s="143">
        <v>2725000</v>
      </c>
      <c r="H139" s="81">
        <v>0</v>
      </c>
      <c r="I139" s="143">
        <v>0</v>
      </c>
      <c r="J139" s="82">
        <v>25</v>
      </c>
      <c r="K139" s="46">
        <v>2725000</v>
      </c>
      <c r="L139" s="76">
        <v>375000</v>
      </c>
      <c r="M139" s="48">
        <v>3100000</v>
      </c>
      <c r="N139" s="47">
        <v>235440</v>
      </c>
      <c r="O139" s="47">
        <v>44145</v>
      </c>
      <c r="P139" s="47">
        <v>29430</v>
      </c>
      <c r="Q139" s="46">
        <v>2790985</v>
      </c>
      <c r="R139" s="46">
        <v>0</v>
      </c>
      <c r="S139" s="54">
        <v>2790985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12</v>
      </c>
      <c r="B140" s="113" t="s">
        <v>83</v>
      </c>
      <c r="C140" s="75" t="s">
        <v>141</v>
      </c>
      <c r="D140" s="95" t="s">
        <v>98</v>
      </c>
      <c r="E140" s="76">
        <v>2943000</v>
      </c>
      <c r="F140" s="81">
        <v>26</v>
      </c>
      <c r="G140" s="143">
        <v>2834000</v>
      </c>
      <c r="H140" s="81">
        <v>0</v>
      </c>
      <c r="I140" s="143">
        <v>0</v>
      </c>
      <c r="J140" s="82">
        <v>26</v>
      </c>
      <c r="K140" s="46">
        <v>2834000</v>
      </c>
      <c r="L140" s="76">
        <v>390000</v>
      </c>
      <c r="M140" s="48">
        <v>3224000</v>
      </c>
      <c r="N140" s="47">
        <v>235440</v>
      </c>
      <c r="O140" s="47">
        <v>44145</v>
      </c>
      <c r="P140" s="47">
        <v>29430</v>
      </c>
      <c r="Q140" s="46">
        <v>2914985</v>
      </c>
      <c r="R140" s="46">
        <v>0</v>
      </c>
      <c r="S140" s="54">
        <v>2914985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13</v>
      </c>
      <c r="B141" s="113" t="s">
        <v>84</v>
      </c>
      <c r="C141" s="75" t="s">
        <v>142</v>
      </c>
      <c r="D141" s="95" t="s">
        <v>98</v>
      </c>
      <c r="E141" s="76">
        <v>2943000</v>
      </c>
      <c r="F141" s="81">
        <v>25</v>
      </c>
      <c r="G141" s="143">
        <v>2725000</v>
      </c>
      <c r="H141" s="81">
        <v>0</v>
      </c>
      <c r="I141" s="143">
        <v>0</v>
      </c>
      <c r="J141" s="82">
        <v>25</v>
      </c>
      <c r="K141" s="46">
        <v>2725000</v>
      </c>
      <c r="L141" s="76">
        <v>375000</v>
      </c>
      <c r="M141" s="48">
        <v>3100000</v>
      </c>
      <c r="N141" s="47">
        <v>235440</v>
      </c>
      <c r="O141" s="47">
        <v>44145</v>
      </c>
      <c r="P141" s="47">
        <v>29430</v>
      </c>
      <c r="Q141" s="46">
        <v>2790985</v>
      </c>
      <c r="R141" s="46">
        <v>0</v>
      </c>
      <c r="S141" s="54">
        <v>2790985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14</v>
      </c>
      <c r="B142" s="113" t="s">
        <v>85</v>
      </c>
      <c r="C142" s="75" t="s">
        <v>143</v>
      </c>
      <c r="D142" s="95" t="s">
        <v>98</v>
      </c>
      <c r="E142" s="76">
        <v>2943000</v>
      </c>
      <c r="F142" s="81">
        <v>27</v>
      </c>
      <c r="G142" s="143">
        <v>2943000</v>
      </c>
      <c r="H142" s="81">
        <v>0</v>
      </c>
      <c r="I142" s="143">
        <v>0</v>
      </c>
      <c r="J142" s="82">
        <v>27</v>
      </c>
      <c r="K142" s="46">
        <v>2943000</v>
      </c>
      <c r="L142" s="76">
        <v>405000</v>
      </c>
      <c r="M142" s="48">
        <v>3348000</v>
      </c>
      <c r="N142" s="47">
        <v>235440</v>
      </c>
      <c r="O142" s="47">
        <v>44145</v>
      </c>
      <c r="P142" s="47">
        <v>29430</v>
      </c>
      <c r="Q142" s="46">
        <v>3038985</v>
      </c>
      <c r="R142" s="46">
        <v>0</v>
      </c>
      <c r="S142" s="54">
        <v>3038985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15</v>
      </c>
      <c r="B143" s="113" t="s">
        <v>86</v>
      </c>
      <c r="C143" s="75" t="s">
        <v>144</v>
      </c>
      <c r="D143" s="95" t="s">
        <v>98</v>
      </c>
      <c r="E143" s="76">
        <v>2943000</v>
      </c>
      <c r="F143" s="81">
        <v>27</v>
      </c>
      <c r="G143" s="143">
        <v>2943000</v>
      </c>
      <c r="H143" s="81">
        <v>0</v>
      </c>
      <c r="I143" s="143">
        <v>0</v>
      </c>
      <c r="J143" s="82">
        <v>27</v>
      </c>
      <c r="K143" s="46">
        <v>2943000</v>
      </c>
      <c r="L143" s="76">
        <v>405000</v>
      </c>
      <c r="M143" s="48">
        <v>3348000</v>
      </c>
      <c r="N143" s="47">
        <v>235440</v>
      </c>
      <c r="O143" s="47">
        <v>44145</v>
      </c>
      <c r="P143" s="47">
        <v>29430</v>
      </c>
      <c r="Q143" s="46">
        <v>3038985</v>
      </c>
      <c r="R143" s="46">
        <v>0</v>
      </c>
      <c r="S143" s="54">
        <v>3038985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16</v>
      </c>
      <c r="B144" s="113" t="s">
        <v>87</v>
      </c>
      <c r="C144" s="75" t="s">
        <v>145</v>
      </c>
      <c r="D144" s="95" t="s">
        <v>98</v>
      </c>
      <c r="E144" s="76">
        <v>2943000</v>
      </c>
      <c r="F144" s="81">
        <v>26</v>
      </c>
      <c r="G144" s="143">
        <v>2834000</v>
      </c>
      <c r="H144" s="81">
        <v>0</v>
      </c>
      <c r="I144" s="143">
        <v>0</v>
      </c>
      <c r="J144" s="82">
        <v>26</v>
      </c>
      <c r="K144" s="46">
        <v>2834000</v>
      </c>
      <c r="L144" s="76">
        <v>390000</v>
      </c>
      <c r="M144" s="48">
        <v>3224000</v>
      </c>
      <c r="N144" s="47">
        <v>235440</v>
      </c>
      <c r="O144" s="47">
        <v>44145</v>
      </c>
      <c r="P144" s="47">
        <v>29430</v>
      </c>
      <c r="Q144" s="46">
        <v>2914985</v>
      </c>
      <c r="R144" s="46">
        <v>0</v>
      </c>
      <c r="S144" s="54">
        <v>2914985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17</v>
      </c>
      <c r="B145" s="113" t="s">
        <v>88</v>
      </c>
      <c r="C145" s="75" t="s">
        <v>146</v>
      </c>
      <c r="D145" s="95" t="s">
        <v>98</v>
      </c>
      <c r="E145" s="76">
        <v>2943000</v>
      </c>
      <c r="F145" s="81">
        <v>27</v>
      </c>
      <c r="G145" s="143">
        <v>2943000</v>
      </c>
      <c r="H145" s="81">
        <v>0</v>
      </c>
      <c r="I145" s="143">
        <v>0</v>
      </c>
      <c r="J145" s="82">
        <v>27</v>
      </c>
      <c r="K145" s="46">
        <v>2943000</v>
      </c>
      <c r="L145" s="76">
        <v>405000</v>
      </c>
      <c r="M145" s="48">
        <v>3348000</v>
      </c>
      <c r="N145" s="47">
        <v>235440</v>
      </c>
      <c r="O145" s="47">
        <v>44145</v>
      </c>
      <c r="P145" s="47">
        <v>29430</v>
      </c>
      <c r="Q145" s="46">
        <v>3038985</v>
      </c>
      <c r="R145" s="46">
        <v>0</v>
      </c>
      <c r="S145" s="54">
        <v>3038985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18</v>
      </c>
      <c r="B146" s="113" t="s">
        <v>89</v>
      </c>
      <c r="C146" s="75" t="s">
        <v>151</v>
      </c>
      <c r="D146" s="95" t="s">
        <v>98</v>
      </c>
      <c r="E146" s="76">
        <v>2943000</v>
      </c>
      <c r="F146" s="81">
        <v>26</v>
      </c>
      <c r="G146" s="143">
        <v>2834000</v>
      </c>
      <c r="H146" s="81">
        <v>0</v>
      </c>
      <c r="I146" s="143">
        <v>0</v>
      </c>
      <c r="J146" s="82">
        <v>26</v>
      </c>
      <c r="K146" s="46">
        <v>2834000</v>
      </c>
      <c r="L146" s="76">
        <v>390000</v>
      </c>
      <c r="M146" s="48">
        <v>3224000</v>
      </c>
      <c r="N146" s="47">
        <v>235440</v>
      </c>
      <c r="O146" s="47">
        <v>44145</v>
      </c>
      <c r="P146" s="47">
        <v>29430</v>
      </c>
      <c r="Q146" s="46">
        <v>2914985</v>
      </c>
      <c r="R146" s="46">
        <v>0</v>
      </c>
      <c r="S146" s="54">
        <v>2914985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19</v>
      </c>
      <c r="B147" s="113" t="s">
        <v>90</v>
      </c>
      <c r="C147" s="75" t="s">
        <v>153</v>
      </c>
      <c r="D147" s="95" t="s">
        <v>98</v>
      </c>
      <c r="E147" s="76">
        <v>2943000</v>
      </c>
      <c r="F147" s="81">
        <v>26</v>
      </c>
      <c r="G147" s="143">
        <v>2834000</v>
      </c>
      <c r="H147" s="81">
        <v>0</v>
      </c>
      <c r="I147" s="143">
        <v>0</v>
      </c>
      <c r="J147" s="82">
        <v>26</v>
      </c>
      <c r="K147" s="46">
        <v>2834000</v>
      </c>
      <c r="L147" s="76">
        <v>390000</v>
      </c>
      <c r="M147" s="48">
        <v>3224000</v>
      </c>
      <c r="N147" s="47">
        <v>235440</v>
      </c>
      <c r="O147" s="47">
        <v>44145</v>
      </c>
      <c r="P147" s="47">
        <v>29430</v>
      </c>
      <c r="Q147" s="46">
        <v>2914985</v>
      </c>
      <c r="R147" s="46">
        <v>0</v>
      </c>
      <c r="S147" s="54">
        <v>2914985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20</v>
      </c>
      <c r="B148" s="113" t="s">
        <v>95</v>
      </c>
      <c r="C148" s="75" t="s">
        <v>158</v>
      </c>
      <c r="D148" s="95" t="s">
        <v>98</v>
      </c>
      <c r="E148" s="76">
        <v>2943000</v>
      </c>
      <c r="F148" s="81">
        <v>27</v>
      </c>
      <c r="G148" s="143">
        <v>2943000</v>
      </c>
      <c r="H148" s="81">
        <v>0</v>
      </c>
      <c r="I148" s="143">
        <v>0</v>
      </c>
      <c r="J148" s="82">
        <v>27</v>
      </c>
      <c r="K148" s="46">
        <v>2943000</v>
      </c>
      <c r="L148" s="76">
        <v>405000</v>
      </c>
      <c r="M148" s="48">
        <v>3348000</v>
      </c>
      <c r="N148" s="47">
        <v>235440</v>
      </c>
      <c r="O148" s="47">
        <v>44145</v>
      </c>
      <c r="P148" s="47">
        <v>29430</v>
      </c>
      <c r="Q148" s="46">
        <v>3038985</v>
      </c>
      <c r="R148" s="46">
        <v>0</v>
      </c>
      <c r="S148" s="54">
        <v>3038985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21</v>
      </c>
      <c r="B149" s="113" t="s">
        <v>97</v>
      </c>
      <c r="C149" s="75" t="s">
        <v>169</v>
      </c>
      <c r="D149" s="95" t="s">
        <v>98</v>
      </c>
      <c r="E149" s="76">
        <v>2943000</v>
      </c>
      <c r="F149" s="81">
        <v>23</v>
      </c>
      <c r="G149" s="143">
        <v>2507000</v>
      </c>
      <c r="H149" s="81">
        <v>0</v>
      </c>
      <c r="I149" s="143">
        <v>0</v>
      </c>
      <c r="J149" s="82">
        <v>23</v>
      </c>
      <c r="K149" s="46">
        <v>2507000</v>
      </c>
      <c r="L149" s="76">
        <v>345000</v>
      </c>
      <c r="M149" s="48">
        <v>2852000</v>
      </c>
      <c r="N149" s="47">
        <v>235440</v>
      </c>
      <c r="O149" s="47">
        <v>44145</v>
      </c>
      <c r="P149" s="47">
        <v>29430</v>
      </c>
      <c r="Q149" s="46">
        <v>2542985</v>
      </c>
      <c r="R149" s="46">
        <v>0</v>
      </c>
      <c r="S149" s="54">
        <v>2542985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22</v>
      </c>
      <c r="B150" s="113" t="s">
        <v>100</v>
      </c>
      <c r="C150" s="75" t="s">
        <v>111</v>
      </c>
      <c r="D150" s="95" t="s">
        <v>98</v>
      </c>
      <c r="E150" s="76">
        <v>3237000</v>
      </c>
      <c r="F150" s="81">
        <v>24</v>
      </c>
      <c r="G150" s="143">
        <v>2877333</v>
      </c>
      <c r="H150" s="81">
        <v>0</v>
      </c>
      <c r="I150" s="143">
        <v>0</v>
      </c>
      <c r="J150" s="82">
        <v>24</v>
      </c>
      <c r="K150" s="46">
        <v>2877333</v>
      </c>
      <c r="L150" s="76">
        <v>360000</v>
      </c>
      <c r="M150" s="48">
        <v>3237333</v>
      </c>
      <c r="N150" s="47">
        <v>258960</v>
      </c>
      <c r="O150" s="47">
        <v>48555</v>
      </c>
      <c r="P150" s="47">
        <v>32370</v>
      </c>
      <c r="Q150" s="46">
        <v>2897448</v>
      </c>
      <c r="R150" s="46">
        <v>0</v>
      </c>
      <c r="S150" s="54">
        <v>2897448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23</v>
      </c>
      <c r="B151" s="113" t="s">
        <v>101</v>
      </c>
      <c r="C151" s="75" t="s">
        <v>112</v>
      </c>
      <c r="D151" s="95" t="s">
        <v>98</v>
      </c>
      <c r="E151" s="76">
        <v>2943000</v>
      </c>
      <c r="F151" s="81">
        <v>26</v>
      </c>
      <c r="G151" s="143">
        <v>2834000</v>
      </c>
      <c r="H151" s="81">
        <v>0</v>
      </c>
      <c r="I151" s="143">
        <v>0</v>
      </c>
      <c r="J151" s="82">
        <v>26</v>
      </c>
      <c r="K151" s="46">
        <v>2834000</v>
      </c>
      <c r="L151" s="76">
        <v>390000</v>
      </c>
      <c r="M151" s="48">
        <v>3224000</v>
      </c>
      <c r="N151" s="47">
        <v>235440</v>
      </c>
      <c r="O151" s="47">
        <v>44145</v>
      </c>
      <c r="P151" s="47">
        <v>29430</v>
      </c>
      <c r="Q151" s="46">
        <v>2914985</v>
      </c>
      <c r="R151" s="46">
        <v>0</v>
      </c>
      <c r="S151" s="54">
        <v>2914985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24</v>
      </c>
      <c r="B152" s="113" t="s">
        <v>102</v>
      </c>
      <c r="C152" s="75" t="s">
        <v>113</v>
      </c>
      <c r="D152" s="95" t="s">
        <v>98</v>
      </c>
      <c r="E152" s="76">
        <v>2943000</v>
      </c>
      <c r="F152" s="81">
        <v>26</v>
      </c>
      <c r="G152" s="143">
        <v>2834000</v>
      </c>
      <c r="H152" s="81">
        <v>0</v>
      </c>
      <c r="I152" s="143">
        <v>0</v>
      </c>
      <c r="J152" s="82">
        <v>26</v>
      </c>
      <c r="K152" s="46">
        <v>2834000</v>
      </c>
      <c r="L152" s="76">
        <v>390000</v>
      </c>
      <c r="M152" s="48">
        <v>3224000</v>
      </c>
      <c r="N152" s="47">
        <v>235440</v>
      </c>
      <c r="O152" s="47">
        <v>44145</v>
      </c>
      <c r="P152" s="47">
        <v>29430</v>
      </c>
      <c r="Q152" s="46">
        <v>2914985</v>
      </c>
      <c r="R152" s="46">
        <v>0</v>
      </c>
      <c r="S152" s="54">
        <v>2914985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25</v>
      </c>
      <c r="B153" s="113" t="s">
        <v>103</v>
      </c>
      <c r="C153" s="75" t="s">
        <v>168</v>
      </c>
      <c r="D153" s="95" t="s">
        <v>98</v>
      </c>
      <c r="E153" s="76">
        <v>2943000</v>
      </c>
      <c r="F153" s="81">
        <v>26</v>
      </c>
      <c r="G153" s="143">
        <v>2834000</v>
      </c>
      <c r="H153" s="81">
        <v>0</v>
      </c>
      <c r="I153" s="143">
        <v>0</v>
      </c>
      <c r="J153" s="82">
        <v>26</v>
      </c>
      <c r="K153" s="46">
        <v>2834000</v>
      </c>
      <c r="L153" s="76">
        <v>390000</v>
      </c>
      <c r="M153" s="48">
        <v>3224000</v>
      </c>
      <c r="N153" s="47">
        <v>235440</v>
      </c>
      <c r="O153" s="47">
        <v>44145</v>
      </c>
      <c r="P153" s="47">
        <v>29430</v>
      </c>
      <c r="Q153" s="46">
        <v>2914985</v>
      </c>
      <c r="R153" s="46">
        <v>0</v>
      </c>
      <c r="S153" s="54">
        <v>2914985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26</v>
      </c>
      <c r="B154" s="113" t="s">
        <v>105</v>
      </c>
      <c r="C154" s="75" t="s">
        <v>115</v>
      </c>
      <c r="D154" s="95" t="s">
        <v>98</v>
      </c>
      <c r="E154" s="76">
        <v>2943000</v>
      </c>
      <c r="F154" s="81">
        <v>26</v>
      </c>
      <c r="G154" s="143">
        <v>2834000</v>
      </c>
      <c r="H154" s="81">
        <v>0</v>
      </c>
      <c r="I154" s="143">
        <v>0</v>
      </c>
      <c r="J154" s="82">
        <v>26</v>
      </c>
      <c r="K154" s="46">
        <v>2834000</v>
      </c>
      <c r="L154" s="76">
        <v>390000</v>
      </c>
      <c r="M154" s="48">
        <v>3224000</v>
      </c>
      <c r="N154" s="47">
        <v>235440</v>
      </c>
      <c r="O154" s="47">
        <v>44145</v>
      </c>
      <c r="P154" s="47">
        <v>29430</v>
      </c>
      <c r="Q154" s="46">
        <v>2914985</v>
      </c>
      <c r="R154" s="46">
        <v>0</v>
      </c>
      <c r="S154" s="54">
        <v>2914985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27</v>
      </c>
      <c r="B155" s="113" t="s">
        <v>106</v>
      </c>
      <c r="C155" s="75" t="s">
        <v>152</v>
      </c>
      <c r="D155" s="95" t="s">
        <v>98</v>
      </c>
      <c r="E155" s="76">
        <v>2943000</v>
      </c>
      <c r="F155" s="81">
        <v>27</v>
      </c>
      <c r="G155" s="143">
        <v>2943000</v>
      </c>
      <c r="H155" s="81">
        <v>0</v>
      </c>
      <c r="I155" s="143">
        <v>0</v>
      </c>
      <c r="J155" s="82">
        <v>27</v>
      </c>
      <c r="K155" s="46">
        <v>2943000</v>
      </c>
      <c r="L155" s="76">
        <v>405000</v>
      </c>
      <c r="M155" s="48">
        <v>3348000</v>
      </c>
      <c r="N155" s="47">
        <v>235440</v>
      </c>
      <c r="O155" s="47">
        <v>44145</v>
      </c>
      <c r="P155" s="47">
        <v>29430</v>
      </c>
      <c r="Q155" s="46">
        <v>3038985</v>
      </c>
      <c r="R155" s="46">
        <v>0</v>
      </c>
      <c r="S155" s="54">
        <v>3038985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28</v>
      </c>
      <c r="B156" s="113" t="s">
        <v>107</v>
      </c>
      <c r="C156" s="75" t="s">
        <v>159</v>
      </c>
      <c r="D156" s="95" t="s">
        <v>98</v>
      </c>
      <c r="E156" s="76">
        <v>2943000</v>
      </c>
      <c r="F156" s="81">
        <v>25</v>
      </c>
      <c r="G156" s="143">
        <v>2725000</v>
      </c>
      <c r="H156" s="81">
        <v>0</v>
      </c>
      <c r="I156" s="143">
        <v>0</v>
      </c>
      <c r="J156" s="82">
        <v>25</v>
      </c>
      <c r="K156" s="46">
        <v>2725000</v>
      </c>
      <c r="L156" s="76">
        <v>375000</v>
      </c>
      <c r="M156" s="48">
        <v>3100000</v>
      </c>
      <c r="N156" s="47">
        <v>235440</v>
      </c>
      <c r="O156" s="47">
        <v>44145</v>
      </c>
      <c r="P156" s="47">
        <v>29430</v>
      </c>
      <c r="Q156" s="46">
        <v>2790985</v>
      </c>
      <c r="R156" s="46">
        <v>0</v>
      </c>
      <c r="S156" s="54">
        <v>2790985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29</v>
      </c>
      <c r="B157" s="113" t="s">
        <v>108</v>
      </c>
      <c r="C157" s="75" t="s">
        <v>160</v>
      </c>
      <c r="D157" s="95" t="s">
        <v>98</v>
      </c>
      <c r="E157" s="76">
        <v>2943000</v>
      </c>
      <c r="F157" s="81">
        <v>26</v>
      </c>
      <c r="G157" s="143">
        <v>2834000</v>
      </c>
      <c r="H157" s="81">
        <v>0</v>
      </c>
      <c r="I157" s="143">
        <v>0</v>
      </c>
      <c r="J157" s="82">
        <v>26</v>
      </c>
      <c r="K157" s="46">
        <v>2834000</v>
      </c>
      <c r="L157" s="76">
        <v>390000</v>
      </c>
      <c r="M157" s="48">
        <v>3224000</v>
      </c>
      <c r="N157" s="47">
        <v>235440</v>
      </c>
      <c r="O157" s="47">
        <v>44145</v>
      </c>
      <c r="P157" s="47">
        <v>29430</v>
      </c>
      <c r="Q157" s="46">
        <v>2914985</v>
      </c>
      <c r="R157" s="46">
        <v>0</v>
      </c>
      <c r="S157" s="54">
        <v>2914985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30</v>
      </c>
      <c r="B158" s="113" t="s">
        <v>109</v>
      </c>
      <c r="C158" s="75" t="s">
        <v>161</v>
      </c>
      <c r="D158" s="95" t="s">
        <v>98</v>
      </c>
      <c r="E158" s="76">
        <v>2943000</v>
      </c>
      <c r="F158" s="81">
        <v>25</v>
      </c>
      <c r="G158" s="143">
        <v>2725000</v>
      </c>
      <c r="H158" s="81">
        <v>0</v>
      </c>
      <c r="I158" s="143">
        <v>0</v>
      </c>
      <c r="J158" s="82">
        <v>25</v>
      </c>
      <c r="K158" s="46">
        <v>2725000</v>
      </c>
      <c r="L158" s="76">
        <v>375000</v>
      </c>
      <c r="M158" s="48">
        <v>3100000</v>
      </c>
      <c r="N158" s="47">
        <v>235440</v>
      </c>
      <c r="O158" s="47">
        <v>44145</v>
      </c>
      <c r="P158" s="47">
        <v>29430</v>
      </c>
      <c r="Q158" s="46">
        <v>2790985</v>
      </c>
      <c r="R158" s="46">
        <v>0</v>
      </c>
      <c r="S158" s="54">
        <v>2790985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31</v>
      </c>
      <c r="B159" s="113" t="s">
        <v>110</v>
      </c>
      <c r="C159" s="75" t="s">
        <v>162</v>
      </c>
      <c r="D159" s="95" t="s">
        <v>98</v>
      </c>
      <c r="E159" s="76">
        <v>2943000</v>
      </c>
      <c r="F159" s="81">
        <v>26</v>
      </c>
      <c r="G159" s="143">
        <v>2834000</v>
      </c>
      <c r="H159" s="81">
        <v>0</v>
      </c>
      <c r="I159" s="143">
        <v>0</v>
      </c>
      <c r="J159" s="82">
        <v>26</v>
      </c>
      <c r="K159" s="46">
        <v>2834000</v>
      </c>
      <c r="L159" s="76">
        <v>390000</v>
      </c>
      <c r="M159" s="48">
        <v>3224000</v>
      </c>
      <c r="N159" s="47">
        <v>235440</v>
      </c>
      <c r="O159" s="47">
        <v>44145</v>
      </c>
      <c r="P159" s="47">
        <v>29430</v>
      </c>
      <c r="Q159" s="46">
        <v>2914985</v>
      </c>
      <c r="R159" s="46">
        <v>0</v>
      </c>
      <c r="S159" s="54">
        <v>2914985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1" customHeight="1">
      <c r="A160" s="49"/>
      <c r="B160" s="198"/>
      <c r="C160" s="50"/>
      <c r="D160" s="3"/>
      <c r="E160" s="51"/>
      <c r="F160" s="51"/>
      <c r="G160" s="51"/>
      <c r="H160" s="51"/>
      <c r="I160" s="51"/>
      <c r="J160" s="52"/>
      <c r="K160" s="51"/>
      <c r="L160" s="51"/>
      <c r="M160" s="53"/>
      <c r="N160" s="51"/>
      <c r="O160" s="51"/>
      <c r="P160" s="51"/>
      <c r="Q160" s="46">
        <v>0</v>
      </c>
      <c r="R160" s="46"/>
      <c r="S160" s="54">
        <v>0</v>
      </c>
      <c r="T160" s="46"/>
      <c r="U160" s="87"/>
      <c r="V160" s="44"/>
      <c r="W160" s="44"/>
      <c r="X160" s="44"/>
      <c r="Y160" s="44"/>
      <c r="Z160" s="44"/>
    </row>
    <row r="161" spans="1:26" s="39" customFormat="1" ht="21" customHeight="1">
      <c r="A161" s="285" t="s">
        <v>22</v>
      </c>
      <c r="B161" s="286"/>
      <c r="C161" s="286"/>
      <c r="D161" s="286"/>
      <c r="E161" s="31">
        <v>91821000</v>
      </c>
      <c r="F161" s="31"/>
      <c r="G161" s="31">
        <v>87101333</v>
      </c>
      <c r="H161" s="31"/>
      <c r="I161" s="31">
        <v>0</v>
      </c>
      <c r="J161" s="31"/>
      <c r="K161" s="31">
        <v>87101333</v>
      </c>
      <c r="L161" s="31">
        <v>11910000</v>
      </c>
      <c r="M161" s="31">
        <v>99011333</v>
      </c>
      <c r="N161" s="31">
        <v>7345680</v>
      </c>
      <c r="O161" s="31">
        <v>1377315</v>
      </c>
      <c r="P161" s="31">
        <v>918210</v>
      </c>
      <c r="Q161" s="31">
        <v>89370128</v>
      </c>
      <c r="R161" s="31">
        <v>0</v>
      </c>
      <c r="S161" s="31">
        <v>89370128</v>
      </c>
      <c r="T161" s="31"/>
      <c r="U161" s="87"/>
      <c r="V161" s="40"/>
      <c r="W161" s="40"/>
      <c r="X161" s="40"/>
      <c r="Y161" s="40"/>
      <c r="Z161" s="40"/>
    </row>
    <row r="162" spans="1:26" ht="11.25" customHeight="1">
      <c r="A162" s="10"/>
      <c r="B162" s="37"/>
      <c r="C162" s="11"/>
      <c r="D162" s="96"/>
      <c r="E162" s="83"/>
      <c r="F162" s="11"/>
      <c r="G162" s="11"/>
      <c r="H162" s="11"/>
      <c r="I162" s="11"/>
      <c r="K162" s="11"/>
      <c r="L162" s="11"/>
      <c r="M162" s="85"/>
      <c r="N162" s="11"/>
      <c r="O162" s="11"/>
      <c r="P162" s="11"/>
      <c r="Q162" s="11"/>
      <c r="R162" s="11"/>
      <c r="S162" s="11"/>
      <c r="T162" s="11"/>
      <c r="U162" s="87"/>
    </row>
    <row r="163" spans="1:26" s="43" customFormat="1" ht="11.25" customHeight="1">
      <c r="A163" s="64"/>
      <c r="B163" s="105"/>
      <c r="C163" s="64"/>
      <c r="D163" s="105"/>
      <c r="E163" s="106"/>
      <c r="F163" s="64"/>
      <c r="G163" s="64"/>
      <c r="H163" s="64"/>
      <c r="I163" s="64"/>
      <c r="J163" s="107"/>
      <c r="K163" s="106"/>
      <c r="L163" s="64"/>
      <c r="M163" s="64"/>
      <c r="N163" s="64"/>
      <c r="O163" s="64"/>
      <c r="P163" s="64"/>
      <c r="Q163" s="64"/>
      <c r="R163" s="64"/>
      <c r="S163" s="91" t="s">
        <v>194</v>
      </c>
      <c r="T163" s="64"/>
      <c r="U163" s="108"/>
      <c r="V163" s="44"/>
      <c r="W163" s="44"/>
      <c r="X163" s="44"/>
      <c r="Y163" s="44"/>
      <c r="Z163" s="44"/>
    </row>
    <row r="164" spans="1:26" s="43" customFormat="1" ht="14.25" customHeight="1">
      <c r="A164" s="34"/>
      <c r="B164" s="108"/>
      <c r="C164" s="34" t="s">
        <v>40</v>
      </c>
      <c r="D164" s="109"/>
      <c r="E164" s="65"/>
      <c r="F164" s="108"/>
      <c r="G164" s="65"/>
      <c r="H164" s="65"/>
      <c r="I164" s="65"/>
      <c r="J164" s="110"/>
      <c r="K164" s="44"/>
      <c r="L164" s="199"/>
      <c r="M164" s="186"/>
      <c r="N164" s="25"/>
      <c r="O164" s="25"/>
      <c r="P164" s="25"/>
      <c r="Q164" s="25"/>
      <c r="S164" s="25" t="s">
        <v>19</v>
      </c>
      <c r="T164" s="108"/>
      <c r="U164" s="108"/>
      <c r="V164" s="44"/>
      <c r="W164" s="44"/>
      <c r="X164" s="44"/>
      <c r="Y164" s="44"/>
      <c r="Z164" s="44"/>
    </row>
    <row r="165" spans="1:26" ht="12">
      <c r="A165" s="10"/>
      <c r="B165" s="37"/>
      <c r="C165" s="19"/>
      <c r="E165" s="17"/>
      <c r="F165" s="16"/>
      <c r="G165" s="17"/>
      <c r="H165" s="17"/>
      <c r="I165" s="17"/>
      <c r="K165" s="8"/>
      <c r="L165" s="19"/>
      <c r="M165" s="6"/>
      <c r="N165" s="15"/>
      <c r="O165" s="15"/>
      <c r="P165" s="15"/>
      <c r="Q165" s="15"/>
      <c r="S165" s="15"/>
      <c r="T165" s="16"/>
      <c r="U165" s="87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</sheetData>
  <protectedRanges>
    <protectedRange password="CC78" sqref="V12:IK13 A20 L12 C6:D8 B16:C16 V6:W9 A12:A17 B12:B15 B17 J12:J13 A19:B19 V20:IK20 Q6:T8 V22:IK58 L13:T13 E20:K20 E6:I7 D13:I13 A84:A119 N6:P7 L6 F84:IK113 L69 L16 J7:K8 L8 L67 M20:T20 A22:A61 W59:IK61 V59:V67 F114:T119 W114:IK119 U114:V125 A166:IK65554 C22:T61 C84:E119 Q10:S12 AF6:IK11 K10:K13 A10:B11 W10:W11 B20:B119" name="Range1"/>
    <protectedRange password="CC78" sqref="F8:G8" name="Range1_4"/>
    <protectedRange password="CC78" sqref="V16:IK17 S16:T17 N16:Q17 E16:I17" name="Range1_1_1"/>
    <protectedRange password="CC78" sqref="Q21 C21 N21 V21:IK21 L21 T21 E21:I21" name="Range1_3_1"/>
    <protectedRange password="CC78" sqref="U1 V4:V5 W1:IK5 Q5:T5 N2:S4 T4:U4 B2:M5 B1:C1 U5:U67 X6:AE11" name="Range1_2"/>
    <protectedRange password="CC78" sqref="V10:V11" name="Range1_1"/>
    <protectedRange password="CC78" sqref="S21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8:IK79 L78 C67:D69 B82:C82 V68:W70 A78:A83 B78:B81 B83 N67:P68 Q67:T69 L79:T79 E67:I68 D79:J79 J78 J68:K69 L82 N78:S78 W67 K71:K79 Q71:S77 AF67:IK77 W71:W77 A71:B77" name="Range1_3"/>
    <protectedRange password="CC78" sqref="F69:G69" name="Range1_4_2"/>
    <protectedRange password="CC78" sqref="V82:IK83 N82:Q83 S82:T83 E82:I83" name="Range1_1_1_1"/>
    <protectedRange password="CC78" sqref="R63:S65 W62:IK66 N66:T66 N62:Q65 T65 B62:M66 U68:U83 X67:AE77" name="Range1_2_2"/>
    <protectedRange password="CC78" sqref="V71:V77" name="Range1_1_2"/>
    <protectedRange password="CC78" sqref="A62:A65 A120:A123" name="Range1_2_1_1_1"/>
    <protectedRange password="CC78" sqref="H69:I69" name="Range1_4_1_1"/>
    <protectedRange password="CC78" sqref="V160:IK161 L160 C125:D127 B164:C164 V126:W128 B160:B163 B165 J160:J161 Q125:T127 N125:P126 E125:I126 D161:I161 J126:K127 L164 L161:T161 N160:P160 W125 K129:K161 W129:W159 Q129:S160 AF125:IK159 A129:A165" name="Range1_5"/>
    <protectedRange password="CC78" sqref="F127:G127" name="Range1_4_3"/>
    <protectedRange password="CC78" sqref="V164:IK165 N164:Q165 S164:T165 E164:I165" name="Range1_1_1_2"/>
    <protectedRange password="CC78" sqref="R121:S123 Q120:Q123 W120:IK124 Q124:T124 T123 B120:P124 X125:AE159 U126:U165" name="Range1_2_3"/>
    <protectedRange password="CC78" sqref="V129:V159" name="Range1_1_3"/>
    <protectedRange password="CC78" sqref="H127:I127" name="Range1_4_1_2"/>
    <protectedRange password="CC78" sqref="L127 L125" name="Range1_3_2"/>
    <protectedRange password="CC78" sqref="D1:Q1" name="Range1_2_4"/>
    <protectedRange password="CC78" sqref="N5:P5" name="Range1_2_5_1"/>
    <protectedRange password="CC78" sqref="B129:B156" name="Range1_5_2"/>
  </protectedRanges>
  <autoFilter ref="A8:AE10"/>
  <mergeCells count="69">
    <mergeCell ref="M125:M127"/>
    <mergeCell ref="N125:P125"/>
    <mergeCell ref="Q125:Q127"/>
    <mergeCell ref="A161:D161"/>
    <mergeCell ref="F126:G126"/>
    <mergeCell ref="H126:I126"/>
    <mergeCell ref="J126:J127"/>
    <mergeCell ref="K126:K127"/>
    <mergeCell ref="R125:R127"/>
    <mergeCell ref="S125:S127"/>
    <mergeCell ref="T125:T127"/>
    <mergeCell ref="P126:P127"/>
    <mergeCell ref="A79:D79"/>
    <mergeCell ref="D120:Q120"/>
    <mergeCell ref="R120:T120"/>
    <mergeCell ref="A125:A127"/>
    <mergeCell ref="B125:B127"/>
    <mergeCell ref="C125:C127"/>
    <mergeCell ref="D125:D127"/>
    <mergeCell ref="E125:E127"/>
    <mergeCell ref="F125:K125"/>
    <mergeCell ref="L125:L127"/>
    <mergeCell ref="N126:N127"/>
    <mergeCell ref="O126:O127"/>
    <mergeCell ref="S67:S69"/>
    <mergeCell ref="T67:T69"/>
    <mergeCell ref="F68:G68"/>
    <mergeCell ref="H68:I68"/>
    <mergeCell ref="J68:J69"/>
    <mergeCell ref="K68:K69"/>
    <mergeCell ref="N68:N69"/>
    <mergeCell ref="O68:O69"/>
    <mergeCell ref="P68:P69"/>
    <mergeCell ref="F67:K67"/>
    <mergeCell ref="L67:L69"/>
    <mergeCell ref="M67:M69"/>
    <mergeCell ref="N67:P67"/>
    <mergeCell ref="Q67:Q69"/>
    <mergeCell ref="R67:R69"/>
    <mergeCell ref="O7:O8"/>
    <mergeCell ref="P7:P8"/>
    <mergeCell ref="A13:D13"/>
    <mergeCell ref="D62:Q62"/>
    <mergeCell ref="R62:T62"/>
    <mergeCell ref="F7:G7"/>
    <mergeCell ref="H7:I7"/>
    <mergeCell ref="J7:J8"/>
    <mergeCell ref="K7:K8"/>
    <mergeCell ref="A67:A69"/>
    <mergeCell ref="B67:B69"/>
    <mergeCell ref="C67:C69"/>
    <mergeCell ref="D67:D69"/>
    <mergeCell ref="E67:E69"/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8"/>
  <sheetViews>
    <sheetView topLeftCell="L140" zoomScaleNormal="70" workbookViewId="0">
      <selection activeCell="S129" sqref="S129:S15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208"/>
      <c r="C1" s="208"/>
      <c r="D1" s="275" t="s">
        <v>195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208"/>
      <c r="C2" s="208"/>
      <c r="D2" s="208"/>
      <c r="E2" s="67"/>
      <c r="F2" s="208"/>
      <c r="G2" s="208"/>
      <c r="H2" s="208"/>
      <c r="I2" s="208"/>
      <c r="J2" s="68"/>
      <c r="K2" s="208"/>
      <c r="L2" s="208"/>
      <c r="M2" s="208"/>
      <c r="N2" s="208"/>
      <c r="O2" s="208"/>
      <c r="P2" s="208"/>
      <c r="Q2" s="208"/>
      <c r="R2" s="208"/>
      <c r="S2" s="208"/>
      <c r="T2" s="63"/>
      <c r="U2" s="66">
        <v>25</v>
      </c>
      <c r="V2" s="94">
        <v>30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208"/>
      <c r="C3" s="208"/>
      <c r="D3" s="208"/>
      <c r="E3" s="67"/>
      <c r="F3" s="208"/>
      <c r="G3" s="208"/>
      <c r="H3" s="208"/>
      <c r="I3" s="208"/>
      <c r="J3" s="68"/>
      <c r="K3" s="208"/>
      <c r="L3" s="208"/>
      <c r="M3" s="208"/>
      <c r="N3" s="208"/>
      <c r="O3" s="208"/>
      <c r="P3" s="208"/>
      <c r="Q3" s="208"/>
      <c r="R3" s="208"/>
      <c r="S3" s="208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208"/>
      <c r="C4" s="208"/>
      <c r="D4" s="208"/>
      <c r="E4" s="213">
        <v>42309</v>
      </c>
      <c r="F4" s="208"/>
      <c r="G4" s="208"/>
      <c r="H4" s="208"/>
      <c r="I4" s="208"/>
      <c r="J4" s="68"/>
      <c r="K4" s="208"/>
      <c r="L4" s="65"/>
      <c r="M4" s="208"/>
      <c r="N4" s="208"/>
      <c r="O4" s="208"/>
      <c r="P4" s="208"/>
      <c r="Q4" s="14"/>
      <c r="R4" s="208"/>
      <c r="S4" s="208"/>
      <c r="T4" s="208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135505330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207" t="s">
        <v>32</v>
      </c>
      <c r="G8" s="206" t="s">
        <v>15</v>
      </c>
      <c r="H8" s="207" t="s">
        <v>14</v>
      </c>
      <c r="I8" s="211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25</v>
      </c>
      <c r="G10" s="143">
        <v>4336000</v>
      </c>
      <c r="H10" s="81">
        <v>0</v>
      </c>
      <c r="I10" s="143">
        <v>0</v>
      </c>
      <c r="J10" s="82">
        <v>25</v>
      </c>
      <c r="K10" s="46">
        <v>4336000</v>
      </c>
      <c r="L10" s="76">
        <v>375000</v>
      </c>
      <c r="M10" s="48">
        <v>4711000</v>
      </c>
      <c r="N10" s="47">
        <v>346880</v>
      </c>
      <c r="O10" s="47">
        <v>65040</v>
      </c>
      <c r="P10" s="47">
        <v>43360</v>
      </c>
      <c r="Q10" s="46">
        <v>4255720</v>
      </c>
      <c r="R10" s="46">
        <v>0</v>
      </c>
      <c r="S10" s="54">
        <v>4255720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25</v>
      </c>
      <c r="G11" s="143">
        <v>4056000</v>
      </c>
      <c r="H11" s="81">
        <v>0</v>
      </c>
      <c r="I11" s="143">
        <v>0</v>
      </c>
      <c r="J11" s="82">
        <v>25</v>
      </c>
      <c r="K11" s="46">
        <v>4056000</v>
      </c>
      <c r="L11" s="76">
        <v>375000</v>
      </c>
      <c r="M11" s="48">
        <v>4431000</v>
      </c>
      <c r="N11" s="47">
        <v>324480</v>
      </c>
      <c r="O11" s="47">
        <v>60840</v>
      </c>
      <c r="P11" s="47">
        <v>40560</v>
      </c>
      <c r="Q11" s="46">
        <v>4005120</v>
      </c>
      <c r="R11" s="46">
        <v>0</v>
      </c>
      <c r="S11" s="54">
        <v>4005120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2.5" customHeight="1">
      <c r="A12" s="49"/>
      <c r="B12" s="49"/>
      <c r="C12" s="50"/>
      <c r="D12" s="3"/>
      <c r="E12" s="51"/>
      <c r="F12" s="51"/>
      <c r="G12" s="51"/>
      <c r="H12" s="51"/>
      <c r="I12" s="51"/>
      <c r="J12" s="52"/>
      <c r="K12" s="51"/>
      <c r="L12" s="51"/>
      <c r="M12" s="53"/>
      <c r="N12" s="47"/>
      <c r="O12" s="47"/>
      <c r="P12" s="47"/>
      <c r="Q12" s="51"/>
      <c r="R12" s="51"/>
      <c r="S12" s="51"/>
      <c r="T12" s="46"/>
      <c r="U12" s="87"/>
      <c r="V12" s="44"/>
      <c r="W12" s="44"/>
      <c r="X12" s="44"/>
      <c r="Y12" s="44"/>
      <c r="Z12" s="44"/>
    </row>
    <row r="13" spans="1:31" s="39" customFormat="1" ht="21" customHeight="1">
      <c r="A13" s="284" t="s">
        <v>22</v>
      </c>
      <c r="B13" s="284"/>
      <c r="C13" s="284"/>
      <c r="D13" s="284"/>
      <c r="E13" s="112">
        <v>8392000</v>
      </c>
      <c r="F13" s="112"/>
      <c r="G13" s="112">
        <v>8392000</v>
      </c>
      <c r="H13" s="112"/>
      <c r="I13" s="112">
        <v>0</v>
      </c>
      <c r="J13" s="31"/>
      <c r="K13" s="31">
        <v>8392000</v>
      </c>
      <c r="L13" s="31">
        <v>750000</v>
      </c>
      <c r="M13" s="31">
        <v>9142000</v>
      </c>
      <c r="N13" s="31">
        <v>671360</v>
      </c>
      <c r="O13" s="31">
        <v>125880</v>
      </c>
      <c r="P13" s="31">
        <v>83920</v>
      </c>
      <c r="Q13" s="31">
        <v>8260840</v>
      </c>
      <c r="R13" s="31">
        <v>0</v>
      </c>
      <c r="S13" s="31">
        <v>8260840</v>
      </c>
      <c r="T13" s="31"/>
      <c r="U13" s="87"/>
      <c r="V13" s="40"/>
      <c r="W13" s="40"/>
      <c r="X13" s="40"/>
      <c r="Y13" s="40"/>
      <c r="Z13" s="40"/>
    </row>
    <row r="14" spans="1:31" ht="11.25" customHeight="1">
      <c r="A14" s="10"/>
      <c r="B14" s="10"/>
      <c r="C14" s="11"/>
      <c r="D14" s="96"/>
      <c r="E14" s="83"/>
      <c r="F14" s="11"/>
      <c r="G14" s="11"/>
      <c r="H14" s="11"/>
      <c r="I14" s="11"/>
      <c r="K14" s="11"/>
      <c r="L14" s="11"/>
      <c r="M14" s="85"/>
      <c r="N14" s="11"/>
      <c r="O14" s="11"/>
      <c r="P14" s="11"/>
      <c r="Q14" s="11"/>
      <c r="R14" s="11"/>
      <c r="S14" s="11"/>
      <c r="T14" s="11"/>
      <c r="U14" s="87"/>
    </row>
    <row r="15" spans="1:31" s="43" customFormat="1" ht="11.25" customHeight="1">
      <c r="A15" s="64"/>
      <c r="B15" s="64"/>
      <c r="C15" s="64"/>
      <c r="D15" s="105"/>
      <c r="E15" s="106"/>
      <c r="F15" s="64"/>
      <c r="G15" s="64"/>
      <c r="H15" s="64"/>
      <c r="I15" s="64"/>
      <c r="J15" s="107"/>
      <c r="K15" s="106"/>
      <c r="L15" s="64"/>
      <c r="M15" s="64"/>
      <c r="N15" s="64"/>
      <c r="O15" s="64"/>
      <c r="P15" s="64"/>
      <c r="Q15" s="64"/>
      <c r="R15" s="64"/>
      <c r="S15" s="91" t="s">
        <v>196</v>
      </c>
      <c r="T15" s="64"/>
      <c r="U15" s="108"/>
      <c r="V15" s="44"/>
      <c r="W15" s="44"/>
      <c r="X15" s="44"/>
      <c r="Y15" s="44"/>
      <c r="Z15" s="44"/>
    </row>
    <row r="16" spans="1:31" s="43" customFormat="1" ht="12.75">
      <c r="A16" s="34"/>
      <c r="B16" s="34"/>
      <c r="C16" s="34" t="s">
        <v>40</v>
      </c>
      <c r="D16" s="109"/>
      <c r="E16" s="65"/>
      <c r="F16" s="108"/>
      <c r="G16" s="65"/>
      <c r="H16" s="65"/>
      <c r="I16" s="65"/>
      <c r="J16" s="110"/>
      <c r="K16" s="44"/>
      <c r="L16" s="34"/>
      <c r="M16" s="186"/>
      <c r="N16" s="25"/>
      <c r="O16" s="25"/>
      <c r="P16" s="25"/>
      <c r="Q16" s="25"/>
      <c r="S16" s="25" t="s">
        <v>19</v>
      </c>
      <c r="T16" s="108"/>
      <c r="U16" s="108"/>
      <c r="V16" s="44"/>
      <c r="W16" s="44"/>
      <c r="X16" s="44"/>
      <c r="Y16" s="44"/>
      <c r="Z16" s="44"/>
    </row>
    <row r="17" spans="1:21" ht="12">
      <c r="A17" s="10"/>
      <c r="B17" s="10"/>
      <c r="C17" s="19"/>
      <c r="E17" s="17"/>
      <c r="F17" s="16"/>
      <c r="G17" s="17"/>
      <c r="H17" s="17"/>
      <c r="I17" s="17"/>
      <c r="K17" s="8"/>
      <c r="L17" s="19"/>
      <c r="M17" s="6"/>
      <c r="N17" s="15"/>
      <c r="O17" s="15"/>
      <c r="P17" s="15"/>
      <c r="Q17" s="15"/>
      <c r="S17" s="15"/>
      <c r="T17" s="16"/>
      <c r="U17" s="87"/>
    </row>
    <row r="18" spans="1:21" ht="12">
      <c r="C18" s="19"/>
      <c r="L18" s="19"/>
      <c r="M18" s="6"/>
      <c r="T18" s="19"/>
      <c r="U18" s="87"/>
    </row>
    <row r="19" spans="1:21" ht="12">
      <c r="A19" s="10"/>
      <c r="B19" s="10"/>
      <c r="C19" s="19"/>
      <c r="E19" s="38"/>
      <c r="F19" s="37"/>
      <c r="G19" s="38"/>
      <c r="H19" s="38"/>
      <c r="I19" s="38"/>
      <c r="J19" s="77"/>
      <c r="K19" s="10"/>
      <c r="L19" s="19"/>
      <c r="M19" s="10"/>
      <c r="N19" s="84"/>
      <c r="O19" s="10"/>
      <c r="P19" s="10"/>
      <c r="Q19" s="10"/>
      <c r="R19" s="10"/>
      <c r="S19" s="10"/>
      <c r="T19" s="37"/>
      <c r="U19" s="87"/>
    </row>
    <row r="20" spans="1:21" ht="12">
      <c r="A20" s="10"/>
      <c r="B20" s="10"/>
      <c r="C20" s="19"/>
      <c r="K20" s="8"/>
      <c r="L20" s="19"/>
      <c r="M20" s="6"/>
      <c r="T20" s="19"/>
      <c r="U20" s="87"/>
    </row>
    <row r="21" spans="1:21" ht="12">
      <c r="A21" s="79"/>
      <c r="B21" s="18"/>
      <c r="C21" s="12"/>
      <c r="E21" s="14"/>
      <c r="F21" s="13"/>
      <c r="G21" s="14"/>
      <c r="H21" s="14"/>
      <c r="I21" s="14"/>
      <c r="J21" s="80"/>
      <c r="K21" s="9"/>
      <c r="L21" s="12"/>
      <c r="M21" s="9"/>
      <c r="N21" s="13"/>
      <c r="O21" s="9"/>
      <c r="P21" s="9"/>
      <c r="Q21" s="12"/>
      <c r="R21" s="9"/>
      <c r="S21" s="13"/>
      <c r="T21" s="13"/>
      <c r="U21" s="87"/>
    </row>
    <row r="22" spans="1:21" ht="12">
      <c r="A22" s="10"/>
      <c r="B22" s="10"/>
      <c r="K22" s="8"/>
      <c r="L22" s="8"/>
      <c r="M22" s="6"/>
      <c r="U22" s="87"/>
    </row>
    <row r="23" spans="1:21" ht="12">
      <c r="A23" s="10"/>
      <c r="B23" s="10"/>
      <c r="K23" s="8"/>
      <c r="L23" s="8"/>
      <c r="M23" s="6"/>
      <c r="U23" s="87"/>
    </row>
    <row r="24" spans="1:21" ht="12">
      <c r="A24" s="10"/>
      <c r="B24" s="10"/>
      <c r="K24" s="8"/>
      <c r="L24" s="8"/>
      <c r="M24" s="6"/>
      <c r="U24" s="87"/>
    </row>
    <row r="25" spans="1:21" ht="12">
      <c r="A25" s="10"/>
      <c r="B25" s="10"/>
      <c r="K25" s="8"/>
      <c r="L25" s="8"/>
      <c r="M25" s="6"/>
      <c r="U25" s="87"/>
    </row>
    <row r="26" spans="1:21" ht="12">
      <c r="A26" s="10"/>
      <c r="B26" s="10"/>
      <c r="K26" s="8"/>
      <c r="L26" s="8"/>
      <c r="M26" s="6"/>
      <c r="U26" s="87"/>
    </row>
    <row r="27" spans="1:21" ht="12">
      <c r="A27" s="10"/>
      <c r="B27" s="10"/>
      <c r="K27" s="8"/>
      <c r="L27" s="8"/>
      <c r="M27" s="6"/>
      <c r="U27" s="87"/>
    </row>
    <row r="28" spans="1:21" ht="12">
      <c r="A28" s="10"/>
      <c r="B28" s="10"/>
      <c r="K28" s="8"/>
      <c r="L28" s="8"/>
      <c r="M28" s="6"/>
      <c r="U28" s="87"/>
    </row>
    <row r="29" spans="1:21" ht="12">
      <c r="A29" s="10"/>
      <c r="B29" s="10"/>
      <c r="K29" s="8"/>
      <c r="L29" s="8"/>
      <c r="M29" s="6"/>
      <c r="U29" s="87"/>
    </row>
    <row r="30" spans="1:21" ht="12">
      <c r="A30" s="10"/>
      <c r="B30" s="10"/>
      <c r="K30" s="7"/>
      <c r="L30" s="7"/>
      <c r="M30" s="6"/>
      <c r="U30" s="87"/>
    </row>
    <row r="31" spans="1:21" ht="12">
      <c r="M31" s="6"/>
      <c r="U31" s="87"/>
    </row>
    <row r="32" spans="1:21" ht="12">
      <c r="M32" s="6"/>
      <c r="U32" s="87"/>
    </row>
    <row r="33" spans="1:31" ht="12">
      <c r="M33" s="6"/>
      <c r="U33" s="87"/>
    </row>
    <row r="34" spans="1:31" ht="12">
      <c r="M34" s="6"/>
      <c r="U34" s="87"/>
    </row>
    <row r="35" spans="1:31" ht="12">
      <c r="M35" s="6"/>
      <c r="U35" s="87"/>
    </row>
    <row r="36" spans="1:31" ht="12">
      <c r="M36" s="6"/>
      <c r="U36" s="87"/>
    </row>
    <row r="37" spans="1:31" s="8" customFormat="1" ht="12">
      <c r="A37" s="6"/>
      <c r="B37" s="6"/>
      <c r="C37" s="6"/>
      <c r="D37" s="19"/>
      <c r="E37" s="20"/>
      <c r="F37" s="19"/>
      <c r="G37" s="20"/>
      <c r="H37" s="20"/>
      <c r="I37" s="20"/>
      <c r="J37" s="78"/>
      <c r="K37" s="6"/>
      <c r="L37" s="6"/>
      <c r="M37" s="6"/>
      <c r="N37" s="6"/>
      <c r="O37" s="6"/>
      <c r="P37" s="6"/>
      <c r="Q37" s="6"/>
      <c r="R37" s="6"/>
      <c r="S37" s="6"/>
      <c r="U37" s="87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19"/>
      <c r="E38" s="20"/>
      <c r="F38" s="19"/>
      <c r="G38" s="20"/>
      <c r="H38" s="20"/>
      <c r="I38" s="20"/>
      <c r="J38" s="78"/>
      <c r="K38" s="6"/>
      <c r="L38" s="6"/>
      <c r="M38" s="6"/>
      <c r="N38" s="6"/>
      <c r="O38" s="6"/>
      <c r="P38" s="6"/>
      <c r="Q38" s="6"/>
      <c r="R38" s="6"/>
      <c r="S38" s="6"/>
      <c r="U38" s="87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19"/>
      <c r="E39" s="20"/>
      <c r="F39" s="19"/>
      <c r="G39" s="20"/>
      <c r="H39" s="20"/>
      <c r="I39" s="20"/>
      <c r="J39" s="78"/>
      <c r="K39" s="6"/>
      <c r="L39" s="6"/>
      <c r="M39" s="6"/>
      <c r="N39" s="6"/>
      <c r="O39" s="6"/>
      <c r="P39" s="6"/>
      <c r="Q39" s="6"/>
      <c r="R39" s="6"/>
      <c r="S39" s="6"/>
      <c r="U39" s="87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19"/>
      <c r="E40" s="20"/>
      <c r="F40" s="19"/>
      <c r="G40" s="20"/>
      <c r="H40" s="20"/>
      <c r="I40" s="20"/>
      <c r="J40" s="78"/>
      <c r="K40" s="6"/>
      <c r="L40" s="6"/>
      <c r="M40" s="6"/>
      <c r="N40" s="6"/>
      <c r="O40" s="6"/>
      <c r="P40" s="6"/>
      <c r="Q40" s="6"/>
      <c r="R40" s="6"/>
      <c r="S40" s="6"/>
      <c r="U40" s="87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19"/>
      <c r="E41" s="20"/>
      <c r="F41" s="19"/>
      <c r="G41" s="20"/>
      <c r="H41" s="20"/>
      <c r="I41" s="20"/>
      <c r="J41" s="78"/>
      <c r="K41" s="6"/>
      <c r="L41" s="6"/>
      <c r="M41" s="6"/>
      <c r="N41" s="6"/>
      <c r="O41" s="6"/>
      <c r="P41" s="6"/>
      <c r="Q41" s="6"/>
      <c r="R41" s="6"/>
      <c r="S41" s="6"/>
      <c r="U41" s="87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19"/>
      <c r="E42" s="20"/>
      <c r="F42" s="19"/>
      <c r="G42" s="20"/>
      <c r="H42" s="20"/>
      <c r="I42" s="20"/>
      <c r="J42" s="78"/>
      <c r="K42" s="6"/>
      <c r="L42" s="6"/>
      <c r="M42" s="6"/>
      <c r="N42" s="6"/>
      <c r="O42" s="6"/>
      <c r="P42" s="6"/>
      <c r="Q42" s="6"/>
      <c r="R42" s="6"/>
      <c r="S42" s="6"/>
      <c r="U42" s="87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19"/>
      <c r="E43" s="20"/>
      <c r="F43" s="19"/>
      <c r="G43" s="20"/>
      <c r="H43" s="20"/>
      <c r="I43" s="20"/>
      <c r="J43" s="78"/>
      <c r="K43" s="6"/>
      <c r="L43" s="6"/>
      <c r="M43" s="6"/>
      <c r="N43" s="6"/>
      <c r="O43" s="6"/>
      <c r="P43" s="6"/>
      <c r="Q43" s="6"/>
      <c r="R43" s="6"/>
      <c r="S43" s="6"/>
      <c r="U43" s="87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19"/>
      <c r="E44" s="20"/>
      <c r="F44" s="19"/>
      <c r="G44" s="20"/>
      <c r="H44" s="20"/>
      <c r="I44" s="20"/>
      <c r="J44" s="78"/>
      <c r="K44" s="6"/>
      <c r="L44" s="6"/>
      <c r="M44" s="6"/>
      <c r="N44" s="6"/>
      <c r="O44" s="6"/>
      <c r="P44" s="6"/>
      <c r="Q44" s="6"/>
      <c r="R44" s="6"/>
      <c r="S44" s="6"/>
      <c r="U44" s="87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19"/>
      <c r="E45" s="20"/>
      <c r="F45" s="19"/>
      <c r="G45" s="20"/>
      <c r="H45" s="20"/>
      <c r="I45" s="20"/>
      <c r="J45" s="78"/>
      <c r="K45" s="6"/>
      <c r="L45" s="6"/>
      <c r="M45" s="6"/>
      <c r="N45" s="6"/>
      <c r="O45" s="6"/>
      <c r="P45" s="6"/>
      <c r="Q45" s="6"/>
      <c r="R45" s="6"/>
      <c r="S45" s="6"/>
      <c r="U45" s="87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19"/>
      <c r="E46" s="20"/>
      <c r="F46" s="19"/>
      <c r="G46" s="20"/>
      <c r="H46" s="20"/>
      <c r="I46" s="20"/>
      <c r="J46" s="78"/>
      <c r="K46" s="6"/>
      <c r="L46" s="6"/>
      <c r="M46" s="6"/>
      <c r="N46" s="6"/>
      <c r="O46" s="6"/>
      <c r="P46" s="6"/>
      <c r="Q46" s="6"/>
      <c r="R46" s="6"/>
      <c r="S46" s="6"/>
      <c r="U46" s="87"/>
      <c r="AA46" s="6"/>
      <c r="AB46" s="6"/>
      <c r="AC46" s="6"/>
      <c r="AD46" s="6"/>
      <c r="AE46" s="6"/>
    </row>
    <row r="47" spans="1:31" s="8" customFormat="1" ht="12">
      <c r="A47" s="6"/>
      <c r="B47" s="6"/>
      <c r="C47" s="6"/>
      <c r="D47" s="19"/>
      <c r="E47" s="20"/>
      <c r="F47" s="19"/>
      <c r="G47" s="20"/>
      <c r="H47" s="20"/>
      <c r="I47" s="20"/>
      <c r="J47" s="78"/>
      <c r="K47" s="6"/>
      <c r="L47" s="6"/>
      <c r="M47" s="6"/>
      <c r="N47" s="6"/>
      <c r="O47" s="6"/>
      <c r="P47" s="6"/>
      <c r="Q47" s="6"/>
      <c r="R47" s="6"/>
      <c r="S47" s="6"/>
      <c r="U47" s="87"/>
      <c r="AA47" s="6"/>
      <c r="AB47" s="6"/>
      <c r="AC47" s="6"/>
      <c r="AD47" s="6"/>
      <c r="AE47" s="6"/>
    </row>
    <row r="48" spans="1:31" s="8" customFormat="1" ht="12">
      <c r="A48" s="6"/>
      <c r="B48" s="6"/>
      <c r="C48" s="6"/>
      <c r="D48" s="19"/>
      <c r="E48" s="20"/>
      <c r="F48" s="19"/>
      <c r="G48" s="20"/>
      <c r="H48" s="20"/>
      <c r="I48" s="20"/>
      <c r="J48" s="78"/>
      <c r="K48" s="6"/>
      <c r="L48" s="6"/>
      <c r="M48" s="6"/>
      <c r="N48" s="6"/>
      <c r="O48" s="6"/>
      <c r="P48" s="6"/>
      <c r="Q48" s="6"/>
      <c r="R48" s="6"/>
      <c r="S48" s="6"/>
      <c r="U48" s="87"/>
      <c r="AA48" s="6"/>
      <c r="AB48" s="6"/>
      <c r="AC48" s="6"/>
      <c r="AD48" s="6"/>
      <c r="AE48" s="6"/>
    </row>
    <row r="49" spans="1:31" s="8" customFormat="1" ht="12">
      <c r="A49" s="6"/>
      <c r="B49" s="6"/>
      <c r="C49" s="6"/>
      <c r="D49" s="19"/>
      <c r="E49" s="20"/>
      <c r="F49" s="19"/>
      <c r="G49" s="20"/>
      <c r="H49" s="20"/>
      <c r="I49" s="20"/>
      <c r="J49" s="78"/>
      <c r="K49" s="6"/>
      <c r="L49" s="6"/>
      <c r="M49" s="6"/>
      <c r="N49" s="6"/>
      <c r="O49" s="6"/>
      <c r="P49" s="6"/>
      <c r="Q49" s="6"/>
      <c r="R49" s="6"/>
      <c r="S49" s="6"/>
      <c r="U49" s="87"/>
      <c r="AA49" s="6"/>
      <c r="AB49" s="6"/>
      <c r="AC49" s="6"/>
      <c r="AD49" s="6"/>
      <c r="AE49" s="6"/>
    </row>
    <row r="50" spans="1:31" s="8" customFormat="1" ht="12">
      <c r="A50" s="6"/>
      <c r="B50" s="6"/>
      <c r="C50" s="6"/>
      <c r="D50" s="19"/>
      <c r="E50" s="20"/>
      <c r="F50" s="19"/>
      <c r="G50" s="20"/>
      <c r="H50" s="20"/>
      <c r="I50" s="20"/>
      <c r="J50" s="78"/>
      <c r="K50" s="6"/>
      <c r="L50" s="6"/>
      <c r="M50" s="6"/>
      <c r="N50" s="6"/>
      <c r="O50" s="6"/>
      <c r="P50" s="6"/>
      <c r="Q50" s="6"/>
      <c r="R50" s="6"/>
      <c r="S50" s="6"/>
      <c r="U50" s="87"/>
      <c r="AA50" s="6"/>
      <c r="AB50" s="6"/>
      <c r="AC50" s="6"/>
      <c r="AD50" s="6"/>
      <c r="AE50" s="6"/>
    </row>
    <row r="51" spans="1:31" s="8" customFormat="1" ht="12">
      <c r="A51" s="6"/>
      <c r="B51" s="6"/>
      <c r="C51" s="6"/>
      <c r="D51" s="19"/>
      <c r="E51" s="20"/>
      <c r="F51" s="19"/>
      <c r="G51" s="20"/>
      <c r="H51" s="20"/>
      <c r="I51" s="20"/>
      <c r="J51" s="78"/>
      <c r="K51" s="6"/>
      <c r="L51" s="6"/>
      <c r="M51" s="6"/>
      <c r="N51" s="6"/>
      <c r="O51" s="6"/>
      <c r="P51" s="6"/>
      <c r="Q51" s="6"/>
      <c r="R51" s="6"/>
      <c r="S51" s="6"/>
      <c r="U51" s="87"/>
      <c r="AA51" s="6"/>
      <c r="AB51" s="6"/>
      <c r="AC51" s="6"/>
      <c r="AD51" s="6"/>
      <c r="AE51" s="6"/>
    </row>
    <row r="52" spans="1:31" s="8" customFormat="1" ht="12">
      <c r="A52" s="6"/>
      <c r="B52" s="6"/>
      <c r="C52" s="6"/>
      <c r="D52" s="19"/>
      <c r="E52" s="20"/>
      <c r="F52" s="19"/>
      <c r="G52" s="20"/>
      <c r="H52" s="20"/>
      <c r="I52" s="20"/>
      <c r="J52" s="78"/>
      <c r="K52" s="6"/>
      <c r="L52" s="6"/>
      <c r="M52" s="6"/>
      <c r="N52" s="6"/>
      <c r="O52" s="6"/>
      <c r="P52" s="6"/>
      <c r="Q52" s="6"/>
      <c r="R52" s="6"/>
      <c r="S52" s="6"/>
      <c r="U52" s="87"/>
      <c r="AA52" s="6"/>
      <c r="AB52" s="6"/>
      <c r="AC52" s="6"/>
      <c r="AD52" s="6"/>
      <c r="AE52" s="6"/>
    </row>
    <row r="53" spans="1:31" ht="12">
      <c r="M53" s="6"/>
      <c r="U53" s="87"/>
    </row>
    <row r="54" spans="1:31" ht="12">
      <c r="M54" s="6"/>
      <c r="U54" s="87"/>
    </row>
    <row r="55" spans="1:31" ht="12">
      <c r="M55" s="6"/>
      <c r="U55" s="87"/>
    </row>
    <row r="56" spans="1:31" ht="12">
      <c r="M56" s="6"/>
      <c r="U56" s="87"/>
    </row>
    <row r="57" spans="1:31" ht="12">
      <c r="M57" s="6"/>
      <c r="U57" s="87"/>
    </row>
    <row r="58" spans="1:31" ht="12">
      <c r="M58" s="6"/>
      <c r="U58" s="87"/>
    </row>
    <row r="59" spans="1:31" ht="12">
      <c r="M59" s="6"/>
      <c r="U59" s="87"/>
    </row>
    <row r="60" spans="1:31" ht="12">
      <c r="M60" s="6"/>
      <c r="U60" s="87"/>
    </row>
    <row r="61" spans="1:31" ht="12">
      <c r="M61" s="6"/>
      <c r="U61" s="87"/>
    </row>
    <row r="62" spans="1:31" s="116" customFormat="1" ht="29.25" customHeight="1">
      <c r="A62" s="111" t="s">
        <v>172</v>
      </c>
      <c r="B62" s="209"/>
      <c r="C62" s="209"/>
      <c r="D62" s="252" t="s">
        <v>195</v>
      </c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3"/>
      <c r="R62" s="254" t="s">
        <v>99</v>
      </c>
      <c r="S62" s="255"/>
      <c r="T62" s="256"/>
      <c r="U62" s="87"/>
      <c r="V62" s="8"/>
      <c r="W62" s="120"/>
      <c r="X62" s="120"/>
      <c r="Y62" s="121"/>
      <c r="Z62" s="121"/>
    </row>
    <row r="63" spans="1:31" s="116" customFormat="1" ht="15" customHeight="1">
      <c r="A63" s="111" t="s">
        <v>174</v>
      </c>
      <c r="B63" s="209"/>
      <c r="C63" s="209"/>
      <c r="D63" s="209"/>
      <c r="E63" s="122"/>
      <c r="F63" s="209"/>
      <c r="G63" s="209"/>
      <c r="H63" s="209"/>
      <c r="I63" s="209"/>
      <c r="J63" s="123"/>
      <c r="K63" s="209"/>
      <c r="L63" s="209"/>
      <c r="M63" s="209"/>
      <c r="N63" s="209"/>
      <c r="O63" s="209"/>
      <c r="P63" s="209"/>
      <c r="Q63" s="209"/>
      <c r="R63" s="209"/>
      <c r="S63" s="209"/>
      <c r="T63" s="115"/>
      <c r="U63" s="87"/>
      <c r="V63" s="8"/>
      <c r="W63" s="120"/>
      <c r="X63" s="120"/>
      <c r="Y63" s="121"/>
      <c r="Z63" s="121"/>
    </row>
    <row r="64" spans="1:31" s="116" customFormat="1" ht="15" customHeight="1">
      <c r="A64" s="111" t="s">
        <v>42</v>
      </c>
      <c r="B64" s="209"/>
      <c r="C64" s="209"/>
      <c r="D64" s="209"/>
      <c r="E64" s="122"/>
      <c r="F64" s="209"/>
      <c r="G64" s="209"/>
      <c r="H64" s="209"/>
      <c r="I64" s="209"/>
      <c r="J64" s="123"/>
      <c r="K64" s="209"/>
      <c r="L64" s="209"/>
      <c r="M64" s="209"/>
      <c r="N64" s="209"/>
      <c r="O64" s="209"/>
      <c r="P64" s="209"/>
      <c r="Q64" s="209"/>
      <c r="R64" s="209"/>
      <c r="S64" s="209"/>
      <c r="T64" s="115"/>
      <c r="U64" s="87"/>
      <c r="V64" s="8"/>
      <c r="W64" s="120"/>
      <c r="X64" s="120"/>
      <c r="Y64" s="121"/>
      <c r="Z64" s="121"/>
    </row>
    <row r="65" spans="1:31" s="116" customFormat="1" ht="15" customHeight="1">
      <c r="A65" s="111" t="s">
        <v>175</v>
      </c>
      <c r="B65" s="209"/>
      <c r="C65" s="209"/>
      <c r="D65" s="209"/>
      <c r="E65" s="122"/>
      <c r="F65" s="209"/>
      <c r="G65" s="209"/>
      <c r="H65" s="209"/>
      <c r="I65" s="209"/>
      <c r="J65" s="123"/>
      <c r="K65" s="209"/>
      <c r="L65" s="124"/>
      <c r="M65" s="209"/>
      <c r="N65" s="209"/>
      <c r="O65" s="209"/>
      <c r="P65" s="209"/>
      <c r="Q65" s="125"/>
      <c r="R65" s="209"/>
      <c r="S65" s="209"/>
      <c r="T65" s="209"/>
      <c r="U65" s="87"/>
      <c r="V65" s="8"/>
      <c r="W65" s="120"/>
      <c r="X65" s="120"/>
      <c r="Y65" s="121"/>
      <c r="Z65" s="121"/>
    </row>
    <row r="66" spans="1:31" s="128" customFormat="1" ht="14.25" customHeight="1">
      <c r="A66" s="126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87"/>
      <c r="V66" s="8"/>
      <c r="W66" s="127"/>
      <c r="X66" s="127"/>
      <c r="Y66" s="127"/>
      <c r="Z66" s="127"/>
    </row>
    <row r="67" spans="1:31" s="131" customFormat="1" ht="24" customHeight="1">
      <c r="A67" s="257" t="s">
        <v>16</v>
      </c>
      <c r="B67" s="257" t="s">
        <v>17</v>
      </c>
      <c r="C67" s="259" t="s">
        <v>0</v>
      </c>
      <c r="D67" s="259" t="s">
        <v>1</v>
      </c>
      <c r="E67" s="260" t="s">
        <v>35</v>
      </c>
      <c r="F67" s="261" t="s">
        <v>23</v>
      </c>
      <c r="G67" s="262"/>
      <c r="H67" s="262"/>
      <c r="I67" s="262"/>
      <c r="J67" s="262"/>
      <c r="K67" s="263"/>
      <c r="L67" s="243" t="s">
        <v>37</v>
      </c>
      <c r="M67" s="246" t="s">
        <v>4</v>
      </c>
      <c r="N67" s="259" t="s">
        <v>5</v>
      </c>
      <c r="O67" s="259"/>
      <c r="P67" s="259"/>
      <c r="Q67" s="246" t="s">
        <v>6</v>
      </c>
      <c r="R67" s="246" t="s">
        <v>7</v>
      </c>
      <c r="S67" s="246" t="s">
        <v>8</v>
      </c>
      <c r="T67" s="264" t="s">
        <v>9</v>
      </c>
      <c r="U67" s="87"/>
      <c r="V67" s="8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1" customFormat="1" ht="33.75" customHeight="1">
      <c r="A68" s="258"/>
      <c r="B68" s="258"/>
      <c r="C68" s="259"/>
      <c r="D68" s="259"/>
      <c r="E68" s="260"/>
      <c r="F68" s="261" t="s">
        <v>39</v>
      </c>
      <c r="G68" s="263"/>
      <c r="H68" s="261" t="s">
        <v>33</v>
      </c>
      <c r="I68" s="262"/>
      <c r="J68" s="248" t="s">
        <v>24</v>
      </c>
      <c r="K68" s="246" t="s">
        <v>3</v>
      </c>
      <c r="L68" s="244"/>
      <c r="M68" s="247"/>
      <c r="N68" s="250" t="s">
        <v>11</v>
      </c>
      <c r="O68" s="246" t="s">
        <v>12</v>
      </c>
      <c r="P68" s="246" t="s">
        <v>26</v>
      </c>
      <c r="Q68" s="247"/>
      <c r="R68" s="247"/>
      <c r="S68" s="247"/>
      <c r="T68" s="265"/>
      <c r="U68" s="117"/>
      <c r="V68" s="130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31" customFormat="1" ht="35.25" customHeight="1">
      <c r="A69" s="258"/>
      <c r="B69" s="258"/>
      <c r="C69" s="246"/>
      <c r="D69" s="246"/>
      <c r="E69" s="260"/>
      <c r="F69" s="210" t="s">
        <v>32</v>
      </c>
      <c r="G69" s="211" t="s">
        <v>15</v>
      </c>
      <c r="H69" s="210" t="s">
        <v>14</v>
      </c>
      <c r="I69" s="211" t="s">
        <v>15</v>
      </c>
      <c r="J69" s="249"/>
      <c r="K69" s="247"/>
      <c r="L69" s="245"/>
      <c r="M69" s="247"/>
      <c r="N69" s="251"/>
      <c r="O69" s="247"/>
      <c r="P69" s="247"/>
      <c r="Q69" s="247"/>
      <c r="R69" s="247"/>
      <c r="S69" s="247"/>
      <c r="T69" s="265"/>
      <c r="U69" s="117"/>
      <c r="V69" s="130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37" customFormat="1" ht="12.75" customHeight="1">
      <c r="A70" s="133">
        <v>1</v>
      </c>
      <c r="B70" s="133">
        <v>2</v>
      </c>
      <c r="C70" s="133">
        <v>3</v>
      </c>
      <c r="D70" s="133">
        <v>4</v>
      </c>
      <c r="E70" s="133">
        <v>5</v>
      </c>
      <c r="F70" s="133">
        <v>7</v>
      </c>
      <c r="G70" s="133">
        <v>8</v>
      </c>
      <c r="H70" s="133">
        <v>9</v>
      </c>
      <c r="I70" s="133">
        <v>10</v>
      </c>
      <c r="J70" s="133">
        <v>13</v>
      </c>
      <c r="K70" s="133">
        <v>14</v>
      </c>
      <c r="L70" s="133">
        <v>16</v>
      </c>
      <c r="M70" s="133">
        <v>20</v>
      </c>
      <c r="N70" s="133">
        <v>24</v>
      </c>
      <c r="O70" s="133">
        <v>25</v>
      </c>
      <c r="P70" s="133">
        <v>26</v>
      </c>
      <c r="Q70" s="133">
        <v>29</v>
      </c>
      <c r="R70" s="133">
        <v>30</v>
      </c>
      <c r="S70" s="133">
        <v>31</v>
      </c>
      <c r="T70" s="133">
        <v>32</v>
      </c>
      <c r="U70" s="117"/>
      <c r="V70" s="134"/>
      <c r="W70" s="134"/>
      <c r="X70" s="135"/>
      <c r="Y70" s="135"/>
      <c r="Z70" s="135"/>
      <c r="AA70" s="136"/>
      <c r="AB70" s="136"/>
      <c r="AC70" s="136"/>
      <c r="AD70" s="136"/>
      <c r="AE70" s="136"/>
    </row>
    <row r="71" spans="1:31" s="149" customFormat="1" ht="23.25" customHeight="1">
      <c r="A71" s="138">
        <v>7</v>
      </c>
      <c r="B71" s="138" t="s">
        <v>53</v>
      </c>
      <c r="C71" s="139" t="s">
        <v>54</v>
      </c>
      <c r="D71" s="140" t="s">
        <v>19</v>
      </c>
      <c r="E71" s="141">
        <v>10851000</v>
      </c>
      <c r="F71" s="142">
        <v>21</v>
      </c>
      <c r="G71" s="143">
        <v>9114840</v>
      </c>
      <c r="H71" s="142">
        <v>0</v>
      </c>
      <c r="I71" s="143">
        <v>0</v>
      </c>
      <c r="J71" s="144">
        <v>21</v>
      </c>
      <c r="K71" s="143">
        <v>9114840</v>
      </c>
      <c r="L71" s="76">
        <v>315000</v>
      </c>
      <c r="M71" s="146">
        <v>9429840</v>
      </c>
      <c r="N71" s="47">
        <v>868080</v>
      </c>
      <c r="O71" s="47">
        <v>162765</v>
      </c>
      <c r="P71" s="47">
        <v>108510</v>
      </c>
      <c r="Q71" s="143">
        <v>8290485</v>
      </c>
      <c r="R71" s="143">
        <v>0</v>
      </c>
      <c r="S71" s="147">
        <v>8290485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8</v>
      </c>
      <c r="B72" s="138" t="s">
        <v>55</v>
      </c>
      <c r="C72" s="139" t="s">
        <v>58</v>
      </c>
      <c r="D72" s="140" t="s">
        <v>59</v>
      </c>
      <c r="E72" s="141">
        <v>4895000</v>
      </c>
      <c r="F72" s="142">
        <v>25</v>
      </c>
      <c r="G72" s="143">
        <v>4895000</v>
      </c>
      <c r="H72" s="142">
        <v>0</v>
      </c>
      <c r="I72" s="143">
        <v>0</v>
      </c>
      <c r="J72" s="144">
        <v>25</v>
      </c>
      <c r="K72" s="143">
        <v>4895000</v>
      </c>
      <c r="L72" s="76">
        <v>375000</v>
      </c>
      <c r="M72" s="146">
        <v>5270000</v>
      </c>
      <c r="N72" s="47">
        <v>391600</v>
      </c>
      <c r="O72" s="47">
        <v>73425</v>
      </c>
      <c r="P72" s="47">
        <v>48950</v>
      </c>
      <c r="Q72" s="143">
        <v>4756025</v>
      </c>
      <c r="R72" s="143">
        <v>0</v>
      </c>
      <c r="S72" s="147">
        <v>4756025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9</v>
      </c>
      <c r="B73" s="138" t="s">
        <v>57</v>
      </c>
      <c r="C73" s="139" t="s">
        <v>61</v>
      </c>
      <c r="D73" s="140" t="s">
        <v>62</v>
      </c>
      <c r="E73" s="141">
        <v>4895000</v>
      </c>
      <c r="F73" s="142">
        <v>25</v>
      </c>
      <c r="G73" s="143">
        <v>4895000</v>
      </c>
      <c r="H73" s="142">
        <v>0</v>
      </c>
      <c r="I73" s="143">
        <v>0</v>
      </c>
      <c r="J73" s="144">
        <v>25</v>
      </c>
      <c r="K73" s="143">
        <v>4895000</v>
      </c>
      <c r="L73" s="76">
        <v>375000</v>
      </c>
      <c r="M73" s="146">
        <v>5270000</v>
      </c>
      <c r="N73" s="47">
        <v>391600</v>
      </c>
      <c r="O73" s="47">
        <v>73425</v>
      </c>
      <c r="P73" s="47">
        <v>48950</v>
      </c>
      <c r="Q73" s="143">
        <v>4756025</v>
      </c>
      <c r="R73" s="143">
        <v>0</v>
      </c>
      <c r="S73" s="147">
        <v>4756025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10</v>
      </c>
      <c r="B74" s="138" t="s">
        <v>60</v>
      </c>
      <c r="C74" s="139" t="s">
        <v>65</v>
      </c>
      <c r="D74" s="140" t="s">
        <v>66</v>
      </c>
      <c r="E74" s="141">
        <v>4336000</v>
      </c>
      <c r="F74" s="142">
        <v>25</v>
      </c>
      <c r="G74" s="143">
        <v>4336000</v>
      </c>
      <c r="H74" s="142">
        <v>0</v>
      </c>
      <c r="I74" s="143">
        <v>0</v>
      </c>
      <c r="J74" s="144">
        <v>25</v>
      </c>
      <c r="K74" s="143">
        <v>4336000</v>
      </c>
      <c r="L74" s="76">
        <v>375000</v>
      </c>
      <c r="M74" s="146">
        <v>4711000</v>
      </c>
      <c r="N74" s="47">
        <v>346880</v>
      </c>
      <c r="O74" s="47">
        <v>65040</v>
      </c>
      <c r="P74" s="47">
        <v>43360</v>
      </c>
      <c r="Q74" s="143">
        <v>4255720</v>
      </c>
      <c r="R74" s="143">
        <v>0</v>
      </c>
      <c r="S74" s="147">
        <v>4255720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11</v>
      </c>
      <c r="B75" s="138" t="s">
        <v>63</v>
      </c>
      <c r="C75" s="139" t="s">
        <v>68</v>
      </c>
      <c r="D75" s="140" t="s">
        <v>56</v>
      </c>
      <c r="E75" s="141">
        <v>3496000</v>
      </c>
      <c r="F75" s="142">
        <v>25</v>
      </c>
      <c r="G75" s="143">
        <v>3496000</v>
      </c>
      <c r="H75" s="142">
        <v>0</v>
      </c>
      <c r="I75" s="143">
        <v>0</v>
      </c>
      <c r="J75" s="144">
        <v>25</v>
      </c>
      <c r="K75" s="143">
        <v>3496000</v>
      </c>
      <c r="L75" s="76">
        <v>375000</v>
      </c>
      <c r="M75" s="146">
        <v>3871000</v>
      </c>
      <c r="N75" s="47">
        <v>279680</v>
      </c>
      <c r="O75" s="47">
        <v>52440</v>
      </c>
      <c r="P75" s="47">
        <v>34960</v>
      </c>
      <c r="Q75" s="143">
        <v>3503920</v>
      </c>
      <c r="R75" s="143">
        <v>0</v>
      </c>
      <c r="S75" s="147">
        <v>3503920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3.25" customHeight="1">
      <c r="A76" s="138">
        <v>12</v>
      </c>
      <c r="B76" s="138" t="s">
        <v>64</v>
      </c>
      <c r="C76" s="139" t="s">
        <v>164</v>
      </c>
      <c r="D76" s="140" t="s">
        <v>70</v>
      </c>
      <c r="E76" s="141">
        <v>4056000</v>
      </c>
      <c r="F76" s="142">
        <v>25</v>
      </c>
      <c r="G76" s="143">
        <v>4056000</v>
      </c>
      <c r="H76" s="142">
        <v>0</v>
      </c>
      <c r="I76" s="143">
        <v>0</v>
      </c>
      <c r="J76" s="144">
        <v>25</v>
      </c>
      <c r="K76" s="143">
        <v>4056000</v>
      </c>
      <c r="L76" s="76">
        <v>375000</v>
      </c>
      <c r="M76" s="146">
        <v>4431000</v>
      </c>
      <c r="N76" s="47">
        <v>324480</v>
      </c>
      <c r="O76" s="47">
        <v>60840</v>
      </c>
      <c r="P76" s="47">
        <v>40560</v>
      </c>
      <c r="Q76" s="143">
        <v>4005120</v>
      </c>
      <c r="R76" s="143">
        <v>0</v>
      </c>
      <c r="S76" s="147">
        <v>4005120</v>
      </c>
      <c r="T76" s="143"/>
      <c r="U76" s="117"/>
      <c r="V76" s="148"/>
      <c r="W76" s="130"/>
      <c r="X76" s="121"/>
      <c r="Y76" s="121"/>
      <c r="Z76" s="121"/>
      <c r="AA76" s="116"/>
      <c r="AB76" s="116"/>
      <c r="AC76" s="116"/>
      <c r="AD76" s="116"/>
      <c r="AE76" s="116"/>
    </row>
    <row r="77" spans="1:31" s="149" customFormat="1" ht="23.25" customHeight="1">
      <c r="A77" s="138">
        <v>13</v>
      </c>
      <c r="B77" s="138" t="s">
        <v>166</v>
      </c>
      <c r="C77" s="139" t="s">
        <v>171</v>
      </c>
      <c r="D77" s="140" t="s">
        <v>66</v>
      </c>
      <c r="E77" s="141">
        <v>4056000</v>
      </c>
      <c r="F77" s="142">
        <v>25</v>
      </c>
      <c r="G77" s="143">
        <v>4056000</v>
      </c>
      <c r="H77" s="142">
        <v>0</v>
      </c>
      <c r="I77" s="143">
        <v>0</v>
      </c>
      <c r="J77" s="144">
        <v>25</v>
      </c>
      <c r="K77" s="143">
        <v>4056000</v>
      </c>
      <c r="L77" s="76">
        <v>375000</v>
      </c>
      <c r="M77" s="146">
        <v>4431000</v>
      </c>
      <c r="N77" s="47">
        <v>324480</v>
      </c>
      <c r="O77" s="47">
        <v>60840</v>
      </c>
      <c r="P77" s="47">
        <v>40560</v>
      </c>
      <c r="Q77" s="143">
        <v>4005120</v>
      </c>
      <c r="R77" s="143">
        <v>0</v>
      </c>
      <c r="S77" s="147">
        <v>4005120</v>
      </c>
      <c r="T77" s="143"/>
      <c r="U77" s="117"/>
      <c r="V77" s="148"/>
      <c r="W77" s="130"/>
      <c r="X77" s="121"/>
      <c r="Y77" s="121"/>
      <c r="Z77" s="121"/>
      <c r="AA77" s="116"/>
      <c r="AB77" s="116"/>
      <c r="AC77" s="116"/>
      <c r="AD77" s="116"/>
      <c r="AE77" s="116"/>
    </row>
    <row r="78" spans="1:31" s="149" customFormat="1" ht="22.5" customHeight="1">
      <c r="A78" s="150"/>
      <c r="B78" s="150"/>
      <c r="C78" s="151"/>
      <c r="D78" s="152"/>
      <c r="E78" s="153"/>
      <c r="F78" s="153"/>
      <c r="G78" s="153"/>
      <c r="H78" s="153"/>
      <c r="I78" s="153"/>
      <c r="J78" s="154"/>
      <c r="K78" s="153"/>
      <c r="L78" s="153"/>
      <c r="M78" s="155"/>
      <c r="N78" s="145"/>
      <c r="O78" s="145"/>
      <c r="P78" s="145"/>
      <c r="Q78" s="153"/>
      <c r="R78" s="153"/>
      <c r="S78" s="153"/>
      <c r="T78" s="143"/>
      <c r="U78" s="117"/>
      <c r="V78" s="148"/>
      <c r="W78" s="148"/>
      <c r="X78" s="148"/>
      <c r="Y78" s="148"/>
      <c r="Z78" s="148"/>
    </row>
    <row r="79" spans="1:31" s="159" customFormat="1" ht="21" customHeight="1">
      <c r="A79" s="241" t="s">
        <v>22</v>
      </c>
      <c r="B79" s="242"/>
      <c r="C79" s="242"/>
      <c r="D79" s="242"/>
      <c r="E79" s="156">
        <v>36585000</v>
      </c>
      <c r="F79" s="156"/>
      <c r="G79" s="156">
        <v>34848840</v>
      </c>
      <c r="H79" s="156"/>
      <c r="I79" s="156">
        <v>0</v>
      </c>
      <c r="J79" s="156"/>
      <c r="K79" s="157">
        <v>34848840</v>
      </c>
      <c r="L79" s="157">
        <v>2565000</v>
      </c>
      <c r="M79" s="157">
        <v>37413840</v>
      </c>
      <c r="N79" s="157">
        <v>2926800</v>
      </c>
      <c r="O79" s="157">
        <v>548775</v>
      </c>
      <c r="P79" s="157">
        <v>365850</v>
      </c>
      <c r="Q79" s="157">
        <v>33572415</v>
      </c>
      <c r="R79" s="157">
        <v>0</v>
      </c>
      <c r="S79" s="157">
        <v>33572415</v>
      </c>
      <c r="T79" s="157"/>
      <c r="U79" s="117"/>
      <c r="V79" s="158"/>
      <c r="W79" s="158"/>
      <c r="X79" s="158"/>
      <c r="Y79" s="158"/>
      <c r="Z79" s="158"/>
    </row>
    <row r="80" spans="1:31" s="167" customFormat="1" ht="13.5" customHeight="1">
      <c r="A80" s="160"/>
      <c r="B80" s="160"/>
      <c r="C80" s="161"/>
      <c r="D80" s="162"/>
      <c r="E80" s="163"/>
      <c r="F80" s="161"/>
      <c r="G80" s="161"/>
      <c r="H80" s="161"/>
      <c r="I80" s="161"/>
      <c r="J80" s="164"/>
      <c r="K80" s="161"/>
      <c r="L80" s="161"/>
      <c r="M80" s="165"/>
      <c r="N80" s="161"/>
      <c r="O80" s="161"/>
      <c r="P80" s="161"/>
      <c r="Q80" s="161"/>
      <c r="R80" s="161"/>
      <c r="S80" s="161"/>
      <c r="T80" s="161"/>
      <c r="U80" s="117"/>
      <c r="V80" s="166"/>
      <c r="W80" s="166"/>
      <c r="X80" s="166"/>
      <c r="Y80" s="166"/>
      <c r="Z80" s="166"/>
    </row>
    <row r="81" spans="1:26" s="149" customFormat="1" ht="17.25" customHeight="1">
      <c r="A81" s="168"/>
      <c r="B81" s="168"/>
      <c r="C81" s="168"/>
      <c r="D81" s="169"/>
      <c r="E81" s="170"/>
      <c r="F81" s="168"/>
      <c r="G81" s="168"/>
      <c r="H81" s="168"/>
      <c r="I81" s="168"/>
      <c r="J81" s="171"/>
      <c r="K81" s="170"/>
      <c r="L81" s="168"/>
      <c r="M81" s="168"/>
      <c r="N81" s="168"/>
      <c r="O81" s="168"/>
      <c r="P81" s="168"/>
      <c r="Q81" s="168"/>
      <c r="R81" s="168"/>
      <c r="S81" s="172" t="s">
        <v>196</v>
      </c>
      <c r="T81" s="168"/>
      <c r="U81" s="173"/>
      <c r="V81" s="148"/>
      <c r="W81" s="148"/>
      <c r="X81" s="148"/>
      <c r="Y81" s="148"/>
      <c r="Z81" s="148"/>
    </row>
    <row r="82" spans="1:26" s="149" customFormat="1" ht="12.75">
      <c r="A82" s="174"/>
      <c r="B82" s="174"/>
      <c r="C82" s="173" t="s">
        <v>40</v>
      </c>
      <c r="D82" s="175"/>
      <c r="E82" s="124"/>
      <c r="F82" s="173"/>
      <c r="G82" s="124"/>
      <c r="H82" s="124"/>
      <c r="I82" s="124"/>
      <c r="J82" s="176"/>
      <c r="K82" s="148"/>
      <c r="L82" s="177"/>
      <c r="M82" s="188"/>
      <c r="N82" s="178"/>
      <c r="O82" s="178"/>
      <c r="P82" s="178"/>
      <c r="Q82" s="178"/>
      <c r="S82" s="178" t="s">
        <v>19</v>
      </c>
      <c r="T82" s="173"/>
      <c r="U82" s="173"/>
      <c r="V82" s="148"/>
      <c r="W82" s="148"/>
      <c r="X82" s="148"/>
      <c r="Y82" s="148"/>
      <c r="Z82" s="148"/>
    </row>
    <row r="83" spans="1:26" s="167" customFormat="1" ht="12">
      <c r="A83" s="160"/>
      <c r="B83" s="160"/>
      <c r="C83" s="179"/>
      <c r="D83" s="179"/>
      <c r="E83" s="180"/>
      <c r="F83" s="118"/>
      <c r="G83" s="180"/>
      <c r="H83" s="180"/>
      <c r="I83" s="180"/>
      <c r="J83" s="164"/>
      <c r="K83" s="166"/>
      <c r="L83" s="181"/>
      <c r="N83" s="182"/>
      <c r="O83" s="182"/>
      <c r="P83" s="182"/>
      <c r="Q83" s="182"/>
      <c r="S83" s="182"/>
      <c r="T83" s="118"/>
      <c r="U83" s="117"/>
      <c r="V83" s="166"/>
      <c r="W83" s="166"/>
      <c r="X83" s="166"/>
      <c r="Y83" s="166"/>
      <c r="Z83" s="16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>
      <c r="M118" s="6"/>
    </row>
    <row r="119" spans="1:31">
      <c r="M119" s="6"/>
    </row>
    <row r="120" spans="1:31" s="4" customFormat="1" ht="41.25" customHeight="1">
      <c r="A120" s="111" t="s">
        <v>172</v>
      </c>
      <c r="B120" s="208"/>
      <c r="C120" s="208"/>
      <c r="D120" s="275" t="s">
        <v>195</v>
      </c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5"/>
      <c r="Q120" s="276"/>
      <c r="R120" s="277" t="s">
        <v>128</v>
      </c>
      <c r="S120" s="278"/>
      <c r="T120" s="279"/>
      <c r="U120" s="6"/>
      <c r="V120" s="8"/>
      <c r="W120" s="69"/>
      <c r="X120" s="69"/>
      <c r="Y120" s="5"/>
      <c r="Z120" s="5"/>
    </row>
    <row r="121" spans="1:31" s="4" customFormat="1" ht="15" customHeight="1">
      <c r="A121" s="111" t="s">
        <v>174</v>
      </c>
      <c r="B121" s="208"/>
      <c r="C121" s="208"/>
      <c r="D121" s="208"/>
      <c r="E121" s="67"/>
      <c r="F121" s="208"/>
      <c r="G121" s="208"/>
      <c r="H121" s="208"/>
      <c r="I121" s="208"/>
      <c r="J121" s="68"/>
      <c r="K121" s="208"/>
      <c r="L121" s="208"/>
      <c r="M121" s="208"/>
      <c r="N121" s="208"/>
      <c r="O121" s="208"/>
      <c r="P121" s="208"/>
      <c r="Q121" s="208"/>
      <c r="R121" s="208"/>
      <c r="S121" s="208"/>
      <c r="T121" s="63"/>
      <c r="U121" s="6"/>
      <c r="V121" s="8"/>
      <c r="W121" s="69"/>
      <c r="X121" s="69"/>
      <c r="Y121" s="5"/>
      <c r="Z121" s="5"/>
    </row>
    <row r="122" spans="1:31" s="4" customFormat="1" ht="15" customHeight="1">
      <c r="A122" s="111" t="s">
        <v>42</v>
      </c>
      <c r="B122" s="208"/>
      <c r="C122" s="208"/>
      <c r="D122" s="208"/>
      <c r="E122" s="67"/>
      <c r="F122" s="208"/>
      <c r="G122" s="208"/>
      <c r="H122" s="208"/>
      <c r="I122" s="208"/>
      <c r="J122" s="68"/>
      <c r="K122" s="208"/>
      <c r="L122" s="208"/>
      <c r="M122" s="208"/>
      <c r="N122" s="208"/>
      <c r="O122" s="208"/>
      <c r="P122" s="208"/>
      <c r="Q122" s="208"/>
      <c r="R122" s="208"/>
      <c r="S122" s="208"/>
      <c r="T122" s="63"/>
      <c r="U122" s="6"/>
      <c r="V122" s="8"/>
      <c r="W122" s="69"/>
      <c r="X122" s="69"/>
      <c r="Y122" s="5"/>
      <c r="Z122" s="5"/>
    </row>
    <row r="123" spans="1:31" s="4" customFormat="1" ht="15" customHeight="1">
      <c r="A123" s="111" t="s">
        <v>175</v>
      </c>
      <c r="B123" s="208"/>
      <c r="C123" s="208"/>
      <c r="D123" s="208"/>
      <c r="E123" s="67"/>
      <c r="F123" s="208"/>
      <c r="G123" s="208"/>
      <c r="H123" s="208"/>
      <c r="I123" s="208"/>
      <c r="J123" s="68"/>
      <c r="K123" s="208"/>
      <c r="L123" s="65"/>
      <c r="M123" s="208"/>
      <c r="N123" s="208"/>
      <c r="O123" s="208"/>
      <c r="P123" s="208"/>
      <c r="Q123" s="14"/>
      <c r="R123" s="208"/>
      <c r="S123" s="208"/>
      <c r="T123" s="208"/>
      <c r="U123" s="6"/>
      <c r="V123" s="8"/>
      <c r="W123" s="69"/>
      <c r="X123" s="69"/>
      <c r="Y123" s="5"/>
      <c r="Z123" s="5"/>
    </row>
    <row r="124" spans="1:31" s="88" customFormat="1" ht="14.25" customHeight="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6"/>
      <c r="V124" s="8"/>
      <c r="W124" s="89"/>
      <c r="X124" s="89"/>
      <c r="Y124" s="89"/>
      <c r="Z124" s="89"/>
    </row>
    <row r="125" spans="1:31" s="32" customFormat="1" ht="24" customHeight="1">
      <c r="A125" s="266" t="s">
        <v>16</v>
      </c>
      <c r="B125" s="266" t="s">
        <v>17</v>
      </c>
      <c r="C125" s="270" t="s">
        <v>0</v>
      </c>
      <c r="D125" s="270" t="s">
        <v>1</v>
      </c>
      <c r="E125" s="274" t="s">
        <v>35</v>
      </c>
      <c r="F125" s="268" t="s">
        <v>23</v>
      </c>
      <c r="G125" s="271"/>
      <c r="H125" s="271"/>
      <c r="I125" s="271"/>
      <c r="J125" s="271"/>
      <c r="K125" s="269"/>
      <c r="L125" s="243" t="s">
        <v>37</v>
      </c>
      <c r="M125" s="243" t="s">
        <v>4</v>
      </c>
      <c r="N125" s="270" t="s">
        <v>5</v>
      </c>
      <c r="O125" s="270"/>
      <c r="P125" s="270"/>
      <c r="Q125" s="243" t="s">
        <v>6</v>
      </c>
      <c r="R125" s="243" t="s">
        <v>7</v>
      </c>
      <c r="S125" s="243" t="s">
        <v>8</v>
      </c>
      <c r="T125" s="282" t="s">
        <v>9</v>
      </c>
      <c r="U125" s="6"/>
      <c r="V125" s="8"/>
      <c r="W125" s="33"/>
      <c r="X125" s="5"/>
      <c r="Y125" s="5"/>
      <c r="Z125" s="5"/>
      <c r="AA125" s="4"/>
      <c r="AB125" s="4"/>
      <c r="AC125" s="4"/>
      <c r="AD125" s="4"/>
      <c r="AE125" s="4"/>
    </row>
    <row r="126" spans="1:31" s="32" customFormat="1" ht="33.75" customHeight="1">
      <c r="A126" s="267"/>
      <c r="B126" s="267"/>
      <c r="C126" s="270"/>
      <c r="D126" s="270"/>
      <c r="E126" s="274"/>
      <c r="F126" s="268" t="s">
        <v>39</v>
      </c>
      <c r="G126" s="269"/>
      <c r="H126" s="268" t="s">
        <v>33</v>
      </c>
      <c r="I126" s="271"/>
      <c r="J126" s="272" t="s">
        <v>24</v>
      </c>
      <c r="K126" s="243" t="s">
        <v>3</v>
      </c>
      <c r="L126" s="244"/>
      <c r="M126" s="244"/>
      <c r="N126" s="280" t="s">
        <v>11</v>
      </c>
      <c r="O126" s="243" t="s">
        <v>12</v>
      </c>
      <c r="P126" s="243" t="s">
        <v>26</v>
      </c>
      <c r="Q126" s="244"/>
      <c r="R126" s="244"/>
      <c r="S126" s="244"/>
      <c r="T126" s="283"/>
      <c r="U126" s="87"/>
      <c r="V126" s="33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32" customFormat="1" ht="35.25" customHeight="1">
      <c r="A127" s="267"/>
      <c r="B127" s="267"/>
      <c r="C127" s="243"/>
      <c r="D127" s="243"/>
      <c r="E127" s="274"/>
      <c r="F127" s="207" t="s">
        <v>32</v>
      </c>
      <c r="G127" s="206" t="s">
        <v>15</v>
      </c>
      <c r="H127" s="207" t="s">
        <v>14</v>
      </c>
      <c r="I127" s="211" t="s">
        <v>15</v>
      </c>
      <c r="J127" s="273"/>
      <c r="K127" s="244"/>
      <c r="L127" s="245"/>
      <c r="M127" s="244"/>
      <c r="N127" s="281"/>
      <c r="O127" s="244"/>
      <c r="P127" s="244"/>
      <c r="Q127" s="244"/>
      <c r="R127" s="244"/>
      <c r="S127" s="244"/>
      <c r="T127" s="283"/>
      <c r="U127" s="87"/>
      <c r="V127" s="33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71" customFormat="1" ht="12.75" customHeight="1">
      <c r="A128" s="70">
        <v>1</v>
      </c>
      <c r="B128" s="70">
        <v>2</v>
      </c>
      <c r="C128" s="70">
        <v>3</v>
      </c>
      <c r="D128" s="70">
        <v>4</v>
      </c>
      <c r="E128" s="70">
        <v>5</v>
      </c>
      <c r="F128" s="70">
        <v>7</v>
      </c>
      <c r="G128" s="70">
        <v>8</v>
      </c>
      <c r="H128" s="70">
        <v>9</v>
      </c>
      <c r="I128" s="70">
        <v>10</v>
      </c>
      <c r="J128" s="70">
        <v>13</v>
      </c>
      <c r="K128" s="70">
        <v>14</v>
      </c>
      <c r="L128" s="70">
        <v>16</v>
      </c>
      <c r="M128" s="70">
        <v>20</v>
      </c>
      <c r="N128" s="70">
        <v>24</v>
      </c>
      <c r="O128" s="70">
        <v>25</v>
      </c>
      <c r="P128" s="70">
        <v>26</v>
      </c>
      <c r="Q128" s="70">
        <v>29</v>
      </c>
      <c r="R128" s="70">
        <v>30</v>
      </c>
      <c r="S128" s="70">
        <v>31</v>
      </c>
      <c r="T128" s="70">
        <v>32</v>
      </c>
      <c r="U128" s="87"/>
      <c r="V128" s="72"/>
      <c r="W128" s="72"/>
      <c r="X128" s="73"/>
      <c r="Y128" s="73"/>
      <c r="Z128" s="73"/>
      <c r="AA128" s="74"/>
      <c r="AB128" s="74"/>
      <c r="AC128" s="74"/>
      <c r="AD128" s="74"/>
      <c r="AE128" s="74"/>
    </row>
    <row r="129" spans="1:31" s="43" customFormat="1" ht="23.25" customHeight="1">
      <c r="A129" s="45">
        <v>7</v>
      </c>
      <c r="B129" s="113" t="s">
        <v>71</v>
      </c>
      <c r="C129" s="75" t="s">
        <v>129</v>
      </c>
      <c r="D129" s="95" t="s">
        <v>98</v>
      </c>
      <c r="E129" s="76">
        <v>3237000</v>
      </c>
      <c r="F129" s="81">
        <v>25</v>
      </c>
      <c r="G129" s="143">
        <v>3237000</v>
      </c>
      <c r="H129" s="81">
        <v>0</v>
      </c>
      <c r="I129" s="143">
        <v>0</v>
      </c>
      <c r="J129" s="82">
        <v>25</v>
      </c>
      <c r="K129" s="46">
        <v>3237000</v>
      </c>
      <c r="L129" s="76">
        <v>375000</v>
      </c>
      <c r="M129" s="48">
        <v>3612000</v>
      </c>
      <c r="N129" s="47">
        <v>258960</v>
      </c>
      <c r="O129" s="47">
        <v>48555</v>
      </c>
      <c r="P129" s="47">
        <v>32370</v>
      </c>
      <c r="Q129" s="46">
        <v>3272115</v>
      </c>
      <c r="R129" s="46">
        <v>0</v>
      </c>
      <c r="S129" s="54">
        <v>3272115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3.25" customHeight="1">
      <c r="A130" s="45">
        <v>8</v>
      </c>
      <c r="B130" s="113" t="s">
        <v>72</v>
      </c>
      <c r="C130" s="75" t="s">
        <v>130</v>
      </c>
      <c r="D130" s="95" t="s">
        <v>98</v>
      </c>
      <c r="E130" s="76">
        <v>2943000</v>
      </c>
      <c r="F130" s="81">
        <v>25</v>
      </c>
      <c r="G130" s="143">
        <v>2943000</v>
      </c>
      <c r="H130" s="81">
        <v>0</v>
      </c>
      <c r="I130" s="143">
        <v>0</v>
      </c>
      <c r="J130" s="82">
        <v>25</v>
      </c>
      <c r="K130" s="46">
        <v>2943000</v>
      </c>
      <c r="L130" s="76">
        <v>375000</v>
      </c>
      <c r="M130" s="48">
        <v>3318000</v>
      </c>
      <c r="N130" s="47">
        <v>235440</v>
      </c>
      <c r="O130" s="47">
        <v>44145</v>
      </c>
      <c r="P130" s="47">
        <v>29430</v>
      </c>
      <c r="Q130" s="46">
        <v>3008985</v>
      </c>
      <c r="R130" s="46">
        <v>0</v>
      </c>
      <c r="S130" s="54">
        <v>3008985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9</v>
      </c>
      <c r="B131" s="113" t="s">
        <v>73</v>
      </c>
      <c r="C131" s="75" t="s">
        <v>131</v>
      </c>
      <c r="D131" s="95" t="s">
        <v>98</v>
      </c>
      <c r="E131" s="76">
        <v>2943000</v>
      </c>
      <c r="F131" s="81">
        <v>25</v>
      </c>
      <c r="G131" s="143">
        <v>2943000</v>
      </c>
      <c r="H131" s="81">
        <v>0</v>
      </c>
      <c r="I131" s="143">
        <v>0</v>
      </c>
      <c r="J131" s="82">
        <v>25</v>
      </c>
      <c r="K131" s="46">
        <v>2943000</v>
      </c>
      <c r="L131" s="76">
        <v>375000</v>
      </c>
      <c r="M131" s="48">
        <v>3318000</v>
      </c>
      <c r="N131" s="47">
        <v>235440</v>
      </c>
      <c r="O131" s="47">
        <v>44145</v>
      </c>
      <c r="P131" s="47">
        <v>29430</v>
      </c>
      <c r="Q131" s="46">
        <v>3008985</v>
      </c>
      <c r="R131" s="46">
        <v>0</v>
      </c>
      <c r="S131" s="54">
        <v>3008985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10</v>
      </c>
      <c r="B132" s="113" t="s">
        <v>74</v>
      </c>
      <c r="C132" s="75" t="s">
        <v>132</v>
      </c>
      <c r="D132" s="95" t="s">
        <v>98</v>
      </c>
      <c r="E132" s="76">
        <v>2943000</v>
      </c>
      <c r="F132" s="81">
        <v>25</v>
      </c>
      <c r="G132" s="143">
        <v>2943000</v>
      </c>
      <c r="H132" s="81">
        <v>0</v>
      </c>
      <c r="I132" s="143">
        <v>0</v>
      </c>
      <c r="J132" s="82">
        <v>25</v>
      </c>
      <c r="K132" s="46">
        <v>2943000</v>
      </c>
      <c r="L132" s="76">
        <v>375000</v>
      </c>
      <c r="M132" s="48">
        <v>3318000</v>
      </c>
      <c r="N132" s="47">
        <v>235440</v>
      </c>
      <c r="O132" s="47">
        <v>44145</v>
      </c>
      <c r="P132" s="47">
        <v>29430</v>
      </c>
      <c r="Q132" s="46">
        <v>3008985</v>
      </c>
      <c r="R132" s="46">
        <v>0</v>
      </c>
      <c r="S132" s="54">
        <v>3008985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11</v>
      </c>
      <c r="B133" s="113" t="s">
        <v>75</v>
      </c>
      <c r="C133" s="75" t="s">
        <v>133</v>
      </c>
      <c r="D133" s="95" t="s">
        <v>98</v>
      </c>
      <c r="E133" s="76">
        <v>2943000</v>
      </c>
      <c r="F133" s="81">
        <v>25</v>
      </c>
      <c r="G133" s="143">
        <v>2943000</v>
      </c>
      <c r="H133" s="81">
        <v>0</v>
      </c>
      <c r="I133" s="143">
        <v>0</v>
      </c>
      <c r="J133" s="82">
        <v>25</v>
      </c>
      <c r="K133" s="46">
        <v>2943000</v>
      </c>
      <c r="L133" s="76">
        <v>375000</v>
      </c>
      <c r="M133" s="48">
        <v>3318000</v>
      </c>
      <c r="N133" s="47">
        <v>235440</v>
      </c>
      <c r="O133" s="47">
        <v>44145</v>
      </c>
      <c r="P133" s="47">
        <v>29430</v>
      </c>
      <c r="Q133" s="46">
        <v>3008985</v>
      </c>
      <c r="R133" s="46">
        <v>0</v>
      </c>
      <c r="S133" s="54">
        <v>3008985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12</v>
      </c>
      <c r="B134" s="113" t="s">
        <v>76</v>
      </c>
      <c r="C134" s="75" t="s">
        <v>134</v>
      </c>
      <c r="D134" s="95" t="s">
        <v>98</v>
      </c>
      <c r="E134" s="76">
        <v>2943000</v>
      </c>
      <c r="F134" s="81">
        <v>24</v>
      </c>
      <c r="G134" s="143">
        <v>2825280</v>
      </c>
      <c r="H134" s="81">
        <v>0</v>
      </c>
      <c r="I134" s="143">
        <v>0</v>
      </c>
      <c r="J134" s="82">
        <v>24</v>
      </c>
      <c r="K134" s="46">
        <v>2825280</v>
      </c>
      <c r="L134" s="76">
        <v>360000</v>
      </c>
      <c r="M134" s="48">
        <v>3185280</v>
      </c>
      <c r="N134" s="47">
        <v>235440</v>
      </c>
      <c r="O134" s="47">
        <v>44145</v>
      </c>
      <c r="P134" s="47">
        <v>29430</v>
      </c>
      <c r="Q134" s="46">
        <v>2876265</v>
      </c>
      <c r="R134" s="46">
        <v>0</v>
      </c>
      <c r="S134" s="54">
        <v>2876265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13</v>
      </c>
      <c r="B135" s="113" t="s">
        <v>77</v>
      </c>
      <c r="C135" s="75" t="s">
        <v>135</v>
      </c>
      <c r="D135" s="95" t="s">
        <v>98</v>
      </c>
      <c r="E135" s="76">
        <v>2943000</v>
      </c>
      <c r="F135" s="81">
        <v>25</v>
      </c>
      <c r="G135" s="143">
        <v>2943000</v>
      </c>
      <c r="H135" s="81">
        <v>0</v>
      </c>
      <c r="I135" s="143">
        <v>0</v>
      </c>
      <c r="J135" s="82">
        <v>25</v>
      </c>
      <c r="K135" s="46">
        <v>2943000</v>
      </c>
      <c r="L135" s="76">
        <v>375000</v>
      </c>
      <c r="M135" s="48">
        <v>3318000</v>
      </c>
      <c r="N135" s="47">
        <v>235440</v>
      </c>
      <c r="O135" s="47">
        <v>44145</v>
      </c>
      <c r="P135" s="47">
        <v>29430</v>
      </c>
      <c r="Q135" s="46">
        <v>3008985</v>
      </c>
      <c r="R135" s="46">
        <v>0</v>
      </c>
      <c r="S135" s="54">
        <v>3008985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14</v>
      </c>
      <c r="B136" s="113" t="s">
        <v>78</v>
      </c>
      <c r="C136" s="75" t="s">
        <v>136</v>
      </c>
      <c r="D136" s="95" t="s">
        <v>98</v>
      </c>
      <c r="E136" s="76">
        <v>2943000</v>
      </c>
      <c r="F136" s="81">
        <v>25</v>
      </c>
      <c r="G136" s="143">
        <v>2943000</v>
      </c>
      <c r="H136" s="81">
        <v>0</v>
      </c>
      <c r="I136" s="143">
        <v>0</v>
      </c>
      <c r="J136" s="82">
        <v>25</v>
      </c>
      <c r="K136" s="46">
        <v>2943000</v>
      </c>
      <c r="L136" s="76">
        <v>375000</v>
      </c>
      <c r="M136" s="48">
        <v>3318000</v>
      </c>
      <c r="N136" s="47">
        <v>235440</v>
      </c>
      <c r="O136" s="47">
        <v>44145</v>
      </c>
      <c r="P136" s="47">
        <v>29430</v>
      </c>
      <c r="Q136" s="46">
        <v>3008985</v>
      </c>
      <c r="R136" s="46">
        <v>0</v>
      </c>
      <c r="S136" s="54">
        <v>3008985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15</v>
      </c>
      <c r="B137" s="113" t="s">
        <v>79</v>
      </c>
      <c r="C137" s="75" t="s">
        <v>137</v>
      </c>
      <c r="D137" s="95" t="s">
        <v>98</v>
      </c>
      <c r="E137" s="76">
        <v>2943000</v>
      </c>
      <c r="F137" s="81">
        <v>25</v>
      </c>
      <c r="G137" s="143">
        <v>2943000</v>
      </c>
      <c r="H137" s="81">
        <v>0</v>
      </c>
      <c r="I137" s="143">
        <v>0</v>
      </c>
      <c r="J137" s="82">
        <v>25</v>
      </c>
      <c r="K137" s="46">
        <v>2943000</v>
      </c>
      <c r="L137" s="76">
        <v>375000</v>
      </c>
      <c r="M137" s="48">
        <v>3318000</v>
      </c>
      <c r="N137" s="47">
        <v>235440</v>
      </c>
      <c r="O137" s="47">
        <v>44145</v>
      </c>
      <c r="P137" s="47">
        <v>29430</v>
      </c>
      <c r="Q137" s="46">
        <v>3008985</v>
      </c>
      <c r="R137" s="46">
        <v>0</v>
      </c>
      <c r="S137" s="54">
        <v>3008985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16</v>
      </c>
      <c r="B138" s="113" t="s">
        <v>80</v>
      </c>
      <c r="C138" s="75" t="s">
        <v>138</v>
      </c>
      <c r="D138" s="95" t="s">
        <v>98</v>
      </c>
      <c r="E138" s="76">
        <v>2943000</v>
      </c>
      <c r="F138" s="81">
        <v>25</v>
      </c>
      <c r="G138" s="143">
        <v>2943000</v>
      </c>
      <c r="H138" s="81">
        <v>0</v>
      </c>
      <c r="I138" s="143">
        <v>0</v>
      </c>
      <c r="J138" s="82">
        <v>25</v>
      </c>
      <c r="K138" s="46">
        <v>2943000</v>
      </c>
      <c r="L138" s="76">
        <v>375000</v>
      </c>
      <c r="M138" s="48">
        <v>3318000</v>
      </c>
      <c r="N138" s="47">
        <v>235440</v>
      </c>
      <c r="O138" s="47">
        <v>44145</v>
      </c>
      <c r="P138" s="47">
        <v>29430</v>
      </c>
      <c r="Q138" s="46">
        <v>3008985</v>
      </c>
      <c r="R138" s="46">
        <v>0</v>
      </c>
      <c r="S138" s="54">
        <v>3008985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17</v>
      </c>
      <c r="B139" s="113" t="s">
        <v>81</v>
      </c>
      <c r="C139" s="75" t="s">
        <v>139</v>
      </c>
      <c r="D139" s="95" t="s">
        <v>98</v>
      </c>
      <c r="E139" s="76">
        <v>2943000</v>
      </c>
      <c r="F139" s="81">
        <v>25</v>
      </c>
      <c r="G139" s="143">
        <v>2943000</v>
      </c>
      <c r="H139" s="81">
        <v>0</v>
      </c>
      <c r="I139" s="143">
        <v>0</v>
      </c>
      <c r="J139" s="82">
        <v>25</v>
      </c>
      <c r="K139" s="46">
        <v>2943000</v>
      </c>
      <c r="L139" s="76">
        <v>375000</v>
      </c>
      <c r="M139" s="48">
        <v>3318000</v>
      </c>
      <c r="N139" s="47">
        <v>235440</v>
      </c>
      <c r="O139" s="47">
        <v>44145</v>
      </c>
      <c r="P139" s="47">
        <v>29430</v>
      </c>
      <c r="Q139" s="46">
        <v>3008985</v>
      </c>
      <c r="R139" s="46">
        <v>0</v>
      </c>
      <c r="S139" s="54">
        <v>3008985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18</v>
      </c>
      <c r="B140" s="113" t="s">
        <v>83</v>
      </c>
      <c r="C140" s="75" t="s">
        <v>141</v>
      </c>
      <c r="D140" s="95" t="s">
        <v>98</v>
      </c>
      <c r="E140" s="76">
        <v>2943000</v>
      </c>
      <c r="F140" s="81">
        <v>25</v>
      </c>
      <c r="G140" s="143">
        <v>2943000</v>
      </c>
      <c r="H140" s="81">
        <v>0</v>
      </c>
      <c r="I140" s="143">
        <v>0</v>
      </c>
      <c r="J140" s="82">
        <v>25</v>
      </c>
      <c r="K140" s="46">
        <v>2943000</v>
      </c>
      <c r="L140" s="76">
        <v>375000</v>
      </c>
      <c r="M140" s="48">
        <v>3318000</v>
      </c>
      <c r="N140" s="47">
        <v>235440</v>
      </c>
      <c r="O140" s="47">
        <v>44145</v>
      </c>
      <c r="P140" s="47">
        <v>29430</v>
      </c>
      <c r="Q140" s="46">
        <v>3008985</v>
      </c>
      <c r="R140" s="46">
        <v>0</v>
      </c>
      <c r="S140" s="54">
        <v>3008985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19</v>
      </c>
      <c r="B141" s="113" t="s">
        <v>84</v>
      </c>
      <c r="C141" s="75" t="s">
        <v>142</v>
      </c>
      <c r="D141" s="95" t="s">
        <v>98</v>
      </c>
      <c r="E141" s="76">
        <v>2943000</v>
      </c>
      <c r="F141" s="81">
        <v>25</v>
      </c>
      <c r="G141" s="143">
        <v>2943000</v>
      </c>
      <c r="H141" s="81">
        <v>0</v>
      </c>
      <c r="I141" s="143">
        <v>0</v>
      </c>
      <c r="J141" s="82">
        <v>25</v>
      </c>
      <c r="K141" s="46">
        <v>2943000</v>
      </c>
      <c r="L141" s="76">
        <v>375000</v>
      </c>
      <c r="M141" s="48">
        <v>3318000</v>
      </c>
      <c r="N141" s="47">
        <v>235440</v>
      </c>
      <c r="O141" s="47">
        <v>44145</v>
      </c>
      <c r="P141" s="47">
        <v>29430</v>
      </c>
      <c r="Q141" s="46">
        <v>3008985</v>
      </c>
      <c r="R141" s="46">
        <v>0</v>
      </c>
      <c r="S141" s="54">
        <v>3008985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20</v>
      </c>
      <c r="B142" s="113" t="s">
        <v>85</v>
      </c>
      <c r="C142" s="75" t="s">
        <v>143</v>
      </c>
      <c r="D142" s="95" t="s">
        <v>98</v>
      </c>
      <c r="E142" s="76">
        <v>2943000</v>
      </c>
      <c r="F142" s="81">
        <v>25</v>
      </c>
      <c r="G142" s="143">
        <v>2943000</v>
      </c>
      <c r="H142" s="81">
        <v>0</v>
      </c>
      <c r="I142" s="143">
        <v>0</v>
      </c>
      <c r="J142" s="82">
        <v>25</v>
      </c>
      <c r="K142" s="46">
        <v>2943000</v>
      </c>
      <c r="L142" s="76">
        <v>375000</v>
      </c>
      <c r="M142" s="48">
        <v>3318000</v>
      </c>
      <c r="N142" s="47">
        <v>235440</v>
      </c>
      <c r="O142" s="47">
        <v>44145</v>
      </c>
      <c r="P142" s="47">
        <v>29430</v>
      </c>
      <c r="Q142" s="46">
        <v>3008985</v>
      </c>
      <c r="R142" s="46">
        <v>0</v>
      </c>
      <c r="S142" s="54">
        <v>3008985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21</v>
      </c>
      <c r="B143" s="113" t="s">
        <v>86</v>
      </c>
      <c r="C143" s="75" t="s">
        <v>144</v>
      </c>
      <c r="D143" s="95" t="s">
        <v>98</v>
      </c>
      <c r="E143" s="76">
        <v>2943000</v>
      </c>
      <c r="F143" s="81">
        <v>25</v>
      </c>
      <c r="G143" s="143">
        <v>2943000</v>
      </c>
      <c r="H143" s="81">
        <v>0</v>
      </c>
      <c r="I143" s="143">
        <v>0</v>
      </c>
      <c r="J143" s="82">
        <v>25</v>
      </c>
      <c r="K143" s="46">
        <v>2943000</v>
      </c>
      <c r="L143" s="76">
        <v>375000</v>
      </c>
      <c r="M143" s="48">
        <v>3318000</v>
      </c>
      <c r="N143" s="47">
        <v>235440</v>
      </c>
      <c r="O143" s="47">
        <v>44145</v>
      </c>
      <c r="P143" s="47">
        <v>29430</v>
      </c>
      <c r="Q143" s="46">
        <v>3008985</v>
      </c>
      <c r="R143" s="46">
        <v>0</v>
      </c>
      <c r="S143" s="54">
        <v>3008985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22</v>
      </c>
      <c r="B144" s="113" t="s">
        <v>87</v>
      </c>
      <c r="C144" s="75" t="s">
        <v>145</v>
      </c>
      <c r="D144" s="95" t="s">
        <v>98</v>
      </c>
      <c r="E144" s="76">
        <v>2943000</v>
      </c>
      <c r="F144" s="81">
        <v>25</v>
      </c>
      <c r="G144" s="143">
        <v>2943000</v>
      </c>
      <c r="H144" s="81">
        <v>0</v>
      </c>
      <c r="I144" s="143">
        <v>0</v>
      </c>
      <c r="J144" s="82">
        <v>25</v>
      </c>
      <c r="K144" s="46">
        <v>2943000</v>
      </c>
      <c r="L144" s="76">
        <v>375000</v>
      </c>
      <c r="M144" s="48">
        <v>3318000</v>
      </c>
      <c r="N144" s="47">
        <v>235440</v>
      </c>
      <c r="O144" s="47">
        <v>44145</v>
      </c>
      <c r="P144" s="47">
        <v>29430</v>
      </c>
      <c r="Q144" s="46">
        <v>3008985</v>
      </c>
      <c r="R144" s="46">
        <v>0</v>
      </c>
      <c r="S144" s="54">
        <v>3008985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23</v>
      </c>
      <c r="B145" s="113" t="s">
        <v>88</v>
      </c>
      <c r="C145" s="75" t="s">
        <v>146</v>
      </c>
      <c r="D145" s="95" t="s">
        <v>98</v>
      </c>
      <c r="E145" s="76">
        <v>2943000</v>
      </c>
      <c r="F145" s="81">
        <v>25</v>
      </c>
      <c r="G145" s="143">
        <v>2943000</v>
      </c>
      <c r="H145" s="81">
        <v>0</v>
      </c>
      <c r="I145" s="143">
        <v>0</v>
      </c>
      <c r="J145" s="82">
        <v>25</v>
      </c>
      <c r="K145" s="46">
        <v>2943000</v>
      </c>
      <c r="L145" s="76">
        <v>375000</v>
      </c>
      <c r="M145" s="48">
        <v>3318000</v>
      </c>
      <c r="N145" s="47">
        <v>235440</v>
      </c>
      <c r="O145" s="47">
        <v>44145</v>
      </c>
      <c r="P145" s="47">
        <v>29430</v>
      </c>
      <c r="Q145" s="46">
        <v>3008985</v>
      </c>
      <c r="R145" s="46">
        <v>0</v>
      </c>
      <c r="S145" s="54">
        <v>3008985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24</v>
      </c>
      <c r="B146" s="113" t="s">
        <v>89</v>
      </c>
      <c r="C146" s="75" t="s">
        <v>151</v>
      </c>
      <c r="D146" s="95" t="s">
        <v>98</v>
      </c>
      <c r="E146" s="76">
        <v>2943000</v>
      </c>
      <c r="F146" s="81">
        <v>25</v>
      </c>
      <c r="G146" s="143">
        <v>2943000</v>
      </c>
      <c r="H146" s="81">
        <v>0</v>
      </c>
      <c r="I146" s="143">
        <v>0</v>
      </c>
      <c r="J146" s="82">
        <v>25</v>
      </c>
      <c r="K146" s="46">
        <v>2943000</v>
      </c>
      <c r="L146" s="76">
        <v>375000</v>
      </c>
      <c r="M146" s="48">
        <v>3318000</v>
      </c>
      <c r="N146" s="47">
        <v>235440</v>
      </c>
      <c r="O146" s="47">
        <v>44145</v>
      </c>
      <c r="P146" s="47">
        <v>29430</v>
      </c>
      <c r="Q146" s="46">
        <v>3008985</v>
      </c>
      <c r="R146" s="46">
        <v>0</v>
      </c>
      <c r="S146" s="54">
        <v>3008985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25</v>
      </c>
      <c r="B147" s="113" t="s">
        <v>90</v>
      </c>
      <c r="C147" s="75" t="s">
        <v>153</v>
      </c>
      <c r="D147" s="95" t="s">
        <v>98</v>
      </c>
      <c r="E147" s="76">
        <v>2943000</v>
      </c>
      <c r="F147" s="81">
        <v>25</v>
      </c>
      <c r="G147" s="143">
        <v>2943000</v>
      </c>
      <c r="H147" s="81">
        <v>0</v>
      </c>
      <c r="I147" s="143">
        <v>0</v>
      </c>
      <c r="J147" s="82">
        <v>25</v>
      </c>
      <c r="K147" s="46">
        <v>2943000</v>
      </c>
      <c r="L147" s="76">
        <v>375000</v>
      </c>
      <c r="M147" s="48">
        <v>3318000</v>
      </c>
      <c r="N147" s="47">
        <v>235440</v>
      </c>
      <c r="O147" s="47">
        <v>44145</v>
      </c>
      <c r="P147" s="47">
        <v>29430</v>
      </c>
      <c r="Q147" s="46">
        <v>3008985</v>
      </c>
      <c r="R147" s="46">
        <v>0</v>
      </c>
      <c r="S147" s="54">
        <v>3008985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26</v>
      </c>
      <c r="B148" s="113" t="s">
        <v>95</v>
      </c>
      <c r="C148" s="75" t="s">
        <v>158</v>
      </c>
      <c r="D148" s="95" t="s">
        <v>98</v>
      </c>
      <c r="E148" s="76">
        <v>2943000</v>
      </c>
      <c r="F148" s="81">
        <v>25</v>
      </c>
      <c r="G148" s="143">
        <v>2943000</v>
      </c>
      <c r="H148" s="81">
        <v>0</v>
      </c>
      <c r="I148" s="143">
        <v>0</v>
      </c>
      <c r="J148" s="82">
        <v>25</v>
      </c>
      <c r="K148" s="46">
        <v>2943000</v>
      </c>
      <c r="L148" s="76">
        <v>375000</v>
      </c>
      <c r="M148" s="48">
        <v>3318000</v>
      </c>
      <c r="N148" s="47">
        <v>235440</v>
      </c>
      <c r="O148" s="47">
        <v>44145</v>
      </c>
      <c r="P148" s="47">
        <v>29430</v>
      </c>
      <c r="Q148" s="46">
        <v>3008985</v>
      </c>
      <c r="R148" s="46">
        <v>0</v>
      </c>
      <c r="S148" s="54">
        <v>3008985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27</v>
      </c>
      <c r="B149" s="113" t="s">
        <v>97</v>
      </c>
      <c r="C149" s="75" t="s">
        <v>169</v>
      </c>
      <c r="D149" s="95" t="s">
        <v>98</v>
      </c>
      <c r="E149" s="76">
        <v>2943000</v>
      </c>
      <c r="F149" s="81">
        <v>25</v>
      </c>
      <c r="G149" s="143">
        <v>2943000</v>
      </c>
      <c r="H149" s="81">
        <v>0</v>
      </c>
      <c r="I149" s="143">
        <v>0</v>
      </c>
      <c r="J149" s="82">
        <v>25</v>
      </c>
      <c r="K149" s="46">
        <v>2943000</v>
      </c>
      <c r="L149" s="76">
        <v>375000</v>
      </c>
      <c r="M149" s="48">
        <v>3318000</v>
      </c>
      <c r="N149" s="47">
        <v>235440</v>
      </c>
      <c r="O149" s="47">
        <v>44145</v>
      </c>
      <c r="P149" s="47">
        <v>29430</v>
      </c>
      <c r="Q149" s="46">
        <v>3008985</v>
      </c>
      <c r="R149" s="46">
        <v>0</v>
      </c>
      <c r="S149" s="54">
        <v>3008985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28</v>
      </c>
      <c r="B150" s="113" t="s">
        <v>100</v>
      </c>
      <c r="C150" s="75" t="s">
        <v>111</v>
      </c>
      <c r="D150" s="95" t="s">
        <v>98</v>
      </c>
      <c r="E150" s="76">
        <v>3237000</v>
      </c>
      <c r="F150" s="81">
        <v>25</v>
      </c>
      <c r="G150" s="143">
        <v>3237000</v>
      </c>
      <c r="H150" s="81">
        <v>0</v>
      </c>
      <c r="I150" s="143">
        <v>0</v>
      </c>
      <c r="J150" s="82">
        <v>25</v>
      </c>
      <c r="K150" s="46">
        <v>3237000</v>
      </c>
      <c r="L150" s="76">
        <v>375000</v>
      </c>
      <c r="M150" s="48">
        <v>3612000</v>
      </c>
      <c r="N150" s="47">
        <v>258960</v>
      </c>
      <c r="O150" s="47">
        <v>48555</v>
      </c>
      <c r="P150" s="47">
        <v>32370</v>
      </c>
      <c r="Q150" s="46">
        <v>3272115</v>
      </c>
      <c r="R150" s="46">
        <v>0</v>
      </c>
      <c r="S150" s="54">
        <v>3272115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29</v>
      </c>
      <c r="B151" s="113" t="s">
        <v>101</v>
      </c>
      <c r="C151" s="75" t="s">
        <v>112</v>
      </c>
      <c r="D151" s="95" t="s">
        <v>98</v>
      </c>
      <c r="E151" s="76">
        <v>2943000</v>
      </c>
      <c r="F151" s="81">
        <v>25</v>
      </c>
      <c r="G151" s="143">
        <v>2943000</v>
      </c>
      <c r="H151" s="81">
        <v>0</v>
      </c>
      <c r="I151" s="143">
        <v>0</v>
      </c>
      <c r="J151" s="82">
        <v>25</v>
      </c>
      <c r="K151" s="46">
        <v>2943000</v>
      </c>
      <c r="L151" s="76">
        <v>375000</v>
      </c>
      <c r="M151" s="48">
        <v>3318000</v>
      </c>
      <c r="N151" s="47">
        <v>235440</v>
      </c>
      <c r="O151" s="47">
        <v>44145</v>
      </c>
      <c r="P151" s="47">
        <v>29430</v>
      </c>
      <c r="Q151" s="46">
        <v>3008985</v>
      </c>
      <c r="R151" s="46">
        <v>0</v>
      </c>
      <c r="S151" s="54">
        <v>3008985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30</v>
      </c>
      <c r="B152" s="113" t="s">
        <v>102</v>
      </c>
      <c r="C152" s="75" t="s">
        <v>113</v>
      </c>
      <c r="D152" s="95" t="s">
        <v>98</v>
      </c>
      <c r="E152" s="76">
        <v>2943000</v>
      </c>
      <c r="F152" s="81">
        <v>25</v>
      </c>
      <c r="G152" s="143">
        <v>2943000</v>
      </c>
      <c r="H152" s="81">
        <v>0</v>
      </c>
      <c r="I152" s="143">
        <v>0</v>
      </c>
      <c r="J152" s="82">
        <v>25</v>
      </c>
      <c r="K152" s="46">
        <v>2943000</v>
      </c>
      <c r="L152" s="76">
        <v>375000</v>
      </c>
      <c r="M152" s="48">
        <v>3318000</v>
      </c>
      <c r="N152" s="47">
        <v>235440</v>
      </c>
      <c r="O152" s="47">
        <v>44145</v>
      </c>
      <c r="P152" s="47">
        <v>29430</v>
      </c>
      <c r="Q152" s="46">
        <v>3008985</v>
      </c>
      <c r="R152" s="46">
        <v>0</v>
      </c>
      <c r="S152" s="54">
        <v>3008985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31</v>
      </c>
      <c r="B153" s="113" t="s">
        <v>103</v>
      </c>
      <c r="C153" s="75" t="s">
        <v>168</v>
      </c>
      <c r="D153" s="95" t="s">
        <v>98</v>
      </c>
      <c r="E153" s="76">
        <v>2943000</v>
      </c>
      <c r="F153" s="81">
        <v>25</v>
      </c>
      <c r="G153" s="143">
        <v>2943000</v>
      </c>
      <c r="H153" s="81">
        <v>0</v>
      </c>
      <c r="I153" s="143">
        <v>0</v>
      </c>
      <c r="J153" s="82">
        <v>25</v>
      </c>
      <c r="K153" s="46">
        <v>2943000</v>
      </c>
      <c r="L153" s="76">
        <v>375000</v>
      </c>
      <c r="M153" s="48">
        <v>3318000</v>
      </c>
      <c r="N153" s="47">
        <v>235440</v>
      </c>
      <c r="O153" s="47">
        <v>44145</v>
      </c>
      <c r="P153" s="47">
        <v>29430</v>
      </c>
      <c r="Q153" s="46">
        <v>3008985</v>
      </c>
      <c r="R153" s="46">
        <v>0</v>
      </c>
      <c r="S153" s="54">
        <v>3008985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32</v>
      </c>
      <c r="B154" s="113" t="s">
        <v>105</v>
      </c>
      <c r="C154" s="75" t="s">
        <v>115</v>
      </c>
      <c r="D154" s="95" t="s">
        <v>98</v>
      </c>
      <c r="E154" s="76">
        <v>2943000</v>
      </c>
      <c r="F154" s="81">
        <v>25</v>
      </c>
      <c r="G154" s="143">
        <v>2943000</v>
      </c>
      <c r="H154" s="81">
        <v>0</v>
      </c>
      <c r="I154" s="143">
        <v>0</v>
      </c>
      <c r="J154" s="82">
        <v>25</v>
      </c>
      <c r="K154" s="46">
        <v>2943000</v>
      </c>
      <c r="L154" s="76">
        <v>375000</v>
      </c>
      <c r="M154" s="48">
        <v>3318000</v>
      </c>
      <c r="N154" s="47">
        <v>235440</v>
      </c>
      <c r="O154" s="47">
        <v>44145</v>
      </c>
      <c r="P154" s="47">
        <v>29430</v>
      </c>
      <c r="Q154" s="46">
        <v>3008985</v>
      </c>
      <c r="R154" s="46">
        <v>0</v>
      </c>
      <c r="S154" s="54">
        <v>3008985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33</v>
      </c>
      <c r="B155" s="113" t="s">
        <v>106</v>
      </c>
      <c r="C155" s="75" t="s">
        <v>152</v>
      </c>
      <c r="D155" s="95" t="s">
        <v>98</v>
      </c>
      <c r="E155" s="76">
        <v>2943000</v>
      </c>
      <c r="F155" s="81">
        <v>25</v>
      </c>
      <c r="G155" s="143">
        <v>2943000</v>
      </c>
      <c r="H155" s="81">
        <v>0</v>
      </c>
      <c r="I155" s="143">
        <v>0</v>
      </c>
      <c r="J155" s="82">
        <v>25</v>
      </c>
      <c r="K155" s="46">
        <v>2943000</v>
      </c>
      <c r="L155" s="76">
        <v>375000</v>
      </c>
      <c r="M155" s="48">
        <v>3318000</v>
      </c>
      <c r="N155" s="47">
        <v>235440</v>
      </c>
      <c r="O155" s="47">
        <v>44145</v>
      </c>
      <c r="P155" s="47">
        <v>29430</v>
      </c>
      <c r="Q155" s="46">
        <v>3008985</v>
      </c>
      <c r="R155" s="46">
        <v>0</v>
      </c>
      <c r="S155" s="54">
        <v>3008985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34</v>
      </c>
      <c r="B156" s="113" t="s">
        <v>107</v>
      </c>
      <c r="C156" s="75" t="s">
        <v>159</v>
      </c>
      <c r="D156" s="95" t="s">
        <v>98</v>
      </c>
      <c r="E156" s="76">
        <v>2943000</v>
      </c>
      <c r="F156" s="81">
        <v>25</v>
      </c>
      <c r="G156" s="143">
        <v>2943000</v>
      </c>
      <c r="H156" s="81">
        <v>0</v>
      </c>
      <c r="I156" s="143">
        <v>0</v>
      </c>
      <c r="J156" s="82">
        <v>25</v>
      </c>
      <c r="K156" s="46">
        <v>2943000</v>
      </c>
      <c r="L156" s="76">
        <v>375000</v>
      </c>
      <c r="M156" s="48">
        <v>3318000</v>
      </c>
      <c r="N156" s="47">
        <v>235440</v>
      </c>
      <c r="O156" s="47">
        <v>44145</v>
      </c>
      <c r="P156" s="47">
        <v>29430</v>
      </c>
      <c r="Q156" s="46">
        <v>3008985</v>
      </c>
      <c r="R156" s="46">
        <v>0</v>
      </c>
      <c r="S156" s="54">
        <v>3008985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35</v>
      </c>
      <c r="B157" s="113" t="s">
        <v>108</v>
      </c>
      <c r="C157" s="75" t="s">
        <v>160</v>
      </c>
      <c r="D157" s="95" t="s">
        <v>98</v>
      </c>
      <c r="E157" s="76">
        <v>2943000</v>
      </c>
      <c r="F157" s="81">
        <v>25</v>
      </c>
      <c r="G157" s="143">
        <v>2943000</v>
      </c>
      <c r="H157" s="81">
        <v>0</v>
      </c>
      <c r="I157" s="143">
        <v>0</v>
      </c>
      <c r="J157" s="82">
        <v>25</v>
      </c>
      <c r="K157" s="46">
        <v>2943000</v>
      </c>
      <c r="L157" s="76">
        <v>375000</v>
      </c>
      <c r="M157" s="48">
        <v>3318000</v>
      </c>
      <c r="N157" s="47">
        <v>235440</v>
      </c>
      <c r="O157" s="47">
        <v>44145</v>
      </c>
      <c r="P157" s="47">
        <v>29430</v>
      </c>
      <c r="Q157" s="46">
        <v>3008985</v>
      </c>
      <c r="R157" s="46">
        <v>0</v>
      </c>
      <c r="S157" s="54">
        <v>3008985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36</v>
      </c>
      <c r="B158" s="113" t="s">
        <v>109</v>
      </c>
      <c r="C158" s="75" t="s">
        <v>161</v>
      </c>
      <c r="D158" s="95" t="s">
        <v>98</v>
      </c>
      <c r="E158" s="76">
        <v>2943000</v>
      </c>
      <c r="F158" s="81">
        <v>25</v>
      </c>
      <c r="G158" s="143">
        <v>2943000</v>
      </c>
      <c r="H158" s="81">
        <v>0</v>
      </c>
      <c r="I158" s="143">
        <v>0</v>
      </c>
      <c r="J158" s="82">
        <v>25</v>
      </c>
      <c r="K158" s="46">
        <v>2943000</v>
      </c>
      <c r="L158" s="76">
        <v>375000</v>
      </c>
      <c r="M158" s="48">
        <v>3318000</v>
      </c>
      <c r="N158" s="47">
        <v>235440</v>
      </c>
      <c r="O158" s="47">
        <v>44145</v>
      </c>
      <c r="P158" s="47">
        <v>29430</v>
      </c>
      <c r="Q158" s="46">
        <v>3008985</v>
      </c>
      <c r="R158" s="46">
        <v>0</v>
      </c>
      <c r="S158" s="54">
        <v>3008985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37</v>
      </c>
      <c r="B159" s="113" t="s">
        <v>110</v>
      </c>
      <c r="C159" s="75" t="s">
        <v>162</v>
      </c>
      <c r="D159" s="95" t="s">
        <v>98</v>
      </c>
      <c r="E159" s="76">
        <v>2943000</v>
      </c>
      <c r="F159" s="81">
        <v>25</v>
      </c>
      <c r="G159" s="143">
        <v>2943000</v>
      </c>
      <c r="H159" s="81">
        <v>0</v>
      </c>
      <c r="I159" s="143">
        <v>0</v>
      </c>
      <c r="J159" s="82">
        <v>25</v>
      </c>
      <c r="K159" s="46">
        <v>2943000</v>
      </c>
      <c r="L159" s="76">
        <v>375000</v>
      </c>
      <c r="M159" s="48">
        <v>3318000</v>
      </c>
      <c r="N159" s="47">
        <v>235440</v>
      </c>
      <c r="O159" s="47">
        <v>44145</v>
      </c>
      <c r="P159" s="47">
        <v>29430</v>
      </c>
      <c r="Q159" s="46">
        <v>3008985</v>
      </c>
      <c r="R159" s="46">
        <v>0</v>
      </c>
      <c r="S159" s="54">
        <v>3008985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1" customHeight="1">
      <c r="A160" s="49"/>
      <c r="B160" s="198"/>
      <c r="C160" s="50"/>
      <c r="D160" s="3"/>
      <c r="E160" s="51"/>
      <c r="F160" s="51"/>
      <c r="G160" s="51"/>
      <c r="H160" s="51"/>
      <c r="I160" s="51"/>
      <c r="J160" s="52"/>
      <c r="K160" s="51"/>
      <c r="L160" s="51"/>
      <c r="M160" s="53"/>
      <c r="N160" s="51"/>
      <c r="O160" s="51"/>
      <c r="P160" s="51"/>
      <c r="Q160" s="46">
        <v>0</v>
      </c>
      <c r="R160" s="46"/>
      <c r="S160" s="54">
        <v>0</v>
      </c>
      <c r="T160" s="46"/>
      <c r="U160" s="87"/>
      <c r="V160" s="44"/>
      <c r="W160" s="44"/>
      <c r="X160" s="44"/>
      <c r="Y160" s="44"/>
      <c r="Z160" s="44"/>
    </row>
    <row r="161" spans="1:26" s="39" customFormat="1" ht="21" customHeight="1">
      <c r="A161" s="285" t="s">
        <v>22</v>
      </c>
      <c r="B161" s="286"/>
      <c r="C161" s="286"/>
      <c r="D161" s="286"/>
      <c r="E161" s="31">
        <v>91821000</v>
      </c>
      <c r="F161" s="31"/>
      <c r="G161" s="31">
        <v>91703280</v>
      </c>
      <c r="H161" s="31"/>
      <c r="I161" s="31">
        <v>0</v>
      </c>
      <c r="J161" s="31"/>
      <c r="K161" s="31">
        <v>91703280</v>
      </c>
      <c r="L161" s="31">
        <v>11610000</v>
      </c>
      <c r="M161" s="31">
        <v>103313280</v>
      </c>
      <c r="N161" s="31">
        <v>7345680</v>
      </c>
      <c r="O161" s="31">
        <v>1377315</v>
      </c>
      <c r="P161" s="31">
        <v>918210</v>
      </c>
      <c r="Q161" s="31">
        <v>93672075</v>
      </c>
      <c r="R161" s="31">
        <v>0</v>
      </c>
      <c r="S161" s="31">
        <v>93672075</v>
      </c>
      <c r="T161" s="31"/>
      <c r="U161" s="87"/>
      <c r="V161" s="40"/>
      <c r="W161" s="40"/>
      <c r="X161" s="40"/>
      <c r="Y161" s="40"/>
      <c r="Z161" s="40"/>
    </row>
    <row r="162" spans="1:26" ht="11.25" customHeight="1">
      <c r="A162" s="10"/>
      <c r="B162" s="37"/>
      <c r="C162" s="11"/>
      <c r="D162" s="96"/>
      <c r="E162" s="83"/>
      <c r="F162" s="11"/>
      <c r="G162" s="11"/>
      <c r="H162" s="11"/>
      <c r="I162" s="11"/>
      <c r="K162" s="11"/>
      <c r="L162" s="11"/>
      <c r="M162" s="85"/>
      <c r="N162" s="11"/>
      <c r="O162" s="11"/>
      <c r="P162" s="11"/>
      <c r="Q162" s="11"/>
      <c r="R162" s="11"/>
      <c r="S162" s="11"/>
      <c r="T162" s="11"/>
      <c r="U162" s="87"/>
    </row>
    <row r="163" spans="1:26" s="43" customFormat="1" ht="11.25" customHeight="1">
      <c r="A163" s="64"/>
      <c r="B163" s="105"/>
      <c r="C163" s="64"/>
      <c r="D163" s="105"/>
      <c r="E163" s="106"/>
      <c r="F163" s="64"/>
      <c r="G163" s="64"/>
      <c r="H163" s="64"/>
      <c r="I163" s="64"/>
      <c r="J163" s="107"/>
      <c r="K163" s="106"/>
      <c r="L163" s="64"/>
      <c r="M163" s="64"/>
      <c r="N163" s="64"/>
      <c r="O163" s="64"/>
      <c r="P163" s="64"/>
      <c r="Q163" s="64"/>
      <c r="R163" s="64"/>
      <c r="S163" s="91" t="s">
        <v>196</v>
      </c>
      <c r="T163" s="64"/>
      <c r="U163" s="108"/>
      <c r="V163" s="44"/>
      <c r="W163" s="44"/>
      <c r="X163" s="44"/>
      <c r="Y163" s="44"/>
      <c r="Z163" s="44"/>
    </row>
    <row r="164" spans="1:26" s="43" customFormat="1" ht="14.25" customHeight="1">
      <c r="A164" s="34"/>
      <c r="B164" s="108"/>
      <c r="C164" s="34" t="s">
        <v>40</v>
      </c>
      <c r="D164" s="109"/>
      <c r="E164" s="65"/>
      <c r="F164" s="108"/>
      <c r="G164" s="65"/>
      <c r="H164" s="65"/>
      <c r="I164" s="65"/>
      <c r="J164" s="110"/>
      <c r="K164" s="44"/>
      <c r="L164" s="199"/>
      <c r="M164" s="186"/>
      <c r="N164" s="25"/>
      <c r="O164" s="25"/>
      <c r="P164" s="25"/>
      <c r="Q164" s="25"/>
      <c r="S164" s="25" t="s">
        <v>19</v>
      </c>
      <c r="T164" s="108"/>
      <c r="U164" s="108"/>
      <c r="V164" s="44"/>
      <c r="W164" s="44"/>
      <c r="X164" s="44"/>
      <c r="Y164" s="44"/>
      <c r="Z164" s="44"/>
    </row>
    <row r="165" spans="1:26" ht="12">
      <c r="A165" s="10"/>
      <c r="B165" s="37"/>
      <c r="C165" s="19"/>
      <c r="E165" s="17"/>
      <c r="F165" s="16"/>
      <c r="G165" s="17"/>
      <c r="H165" s="17"/>
      <c r="I165" s="17"/>
      <c r="K165" s="8"/>
      <c r="L165" s="19"/>
      <c r="M165" s="6"/>
      <c r="N165" s="15"/>
      <c r="O165" s="15"/>
      <c r="P165" s="15"/>
      <c r="Q165" s="15"/>
      <c r="S165" s="15"/>
      <c r="T165" s="16"/>
      <c r="U165" s="87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</sheetData>
  <protectedRanges>
    <protectedRange password="CC78" sqref="V12:IK13 A20 L12 C6:D8 B16:C16 V6:W9 A12:A17 B12:B15 B17 J12:J13 A19:B19 V20:IK20 Q6:T8 V22:IK58 L13:T13 E20:K20 E6:I7 D13:I13 A84:A119 N6:P7 L6 F84:IK113 L69 L16 J7:K8 L8 L67 M20:T20 A22:A61 W59:IK61 V59:V67 F114:T119 W114:IK119 U114:V125 A166:IK65554 C22:T61 C84:E119 AF6:IK11 A10:B11 K10:K13 W10:W11 Q10:S12 B20:B119" name="Range1"/>
    <protectedRange password="CC78" sqref="F8:G8" name="Range1_4"/>
    <protectedRange password="CC78" sqref="V16:IK17 S16:T17 N16:Q17 E16:I17" name="Range1_1_1"/>
    <protectedRange password="CC78" sqref="Q21 C21 N21 V21:IK21 L21 T21 E21:I21" name="Range1_3_1"/>
    <protectedRange password="CC78" sqref="U1 V4:V5 W1:IK5 Q5:T5 N2:S4 T4:U4 B2:M5 U5:U67 B1:C1 X6:AE11" name="Range1_2"/>
    <protectedRange password="CC78" sqref="V10:V11" name="Range1_1"/>
    <protectedRange password="CC78" sqref="S21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8:IK79 L78 C67:D69 B82:C82 V68:W70 A78:A83 B78:B81 B83 N67:P68 Q67:T69 L79:T79 E67:I68 D79:J79 J78 J68:K69 L82 W67 K71:K79 Q71:S78 AF67:IK77 W71:W77 A71:B77" name="Range1_3"/>
    <protectedRange password="CC78" sqref="F69:G69" name="Range1_4_2"/>
    <protectedRange password="CC78" sqref="V82:IK83 N82:Q83 S82:T83 E82:I83" name="Range1_1_1_1"/>
    <protectedRange password="CC78" sqref="R63:S65 W62:IK66 N66:T66 N62:Q65 T65 B62:M66 U68:U83 X67:AE77" name="Range1_2_2"/>
    <protectedRange password="CC78" sqref="V71:V77" name="Range1_1_2"/>
    <protectedRange password="CC78" sqref="A62:A65 A120:A123" name="Range1_2_1_1_1"/>
    <protectedRange password="CC78" sqref="H69:I69" name="Range1_4_1_1"/>
    <protectedRange password="CC78" sqref="V160:IK161 L160 C125:D127 B164:C164 V126:W128 B160:B163 B165 J160:J161 Q125:T127 N125:P126 E125:I126 D161:I161 J126:K127 L164 L161:T161 N160:P160 W125 A129 K129:K161 A130:A159 A160:A165 AF125:IK159 Q129:S160 W129:W159" name="Range1_5"/>
    <protectedRange password="CC78" sqref="F127:G127" name="Range1_4_3"/>
    <protectedRange password="CC78" sqref="V164:IK165 N164:Q165 S164:T165 E164:I165" name="Range1_1_1_2"/>
    <protectedRange password="CC78" sqref="R121:S123 Q120:Q123 W120:IK124 Q124:T124 T123 B120:P124 X125:AE159 U126:U165" name="Range1_2_3"/>
    <protectedRange password="CC78" sqref="V129:V159" name="Range1_1_3"/>
    <protectedRange password="CC78" sqref="H127:I127" name="Range1_4_1_2"/>
    <protectedRange password="CC78" sqref="L127 L125" name="Range1_3_2"/>
    <protectedRange password="CC78" sqref="D1:Q1" name="Range1_2_4"/>
    <protectedRange password="CC78" sqref="N5:P5" name="Range1_2_5"/>
    <protectedRange password="CC78" sqref="B129:B156" name="Range1_5_2"/>
  </protectedRanges>
  <autoFilter ref="A8:AE10"/>
  <mergeCells count="69">
    <mergeCell ref="M125:M127"/>
    <mergeCell ref="N125:P125"/>
    <mergeCell ref="Q125:Q127"/>
    <mergeCell ref="A161:D161"/>
    <mergeCell ref="F126:G126"/>
    <mergeCell ref="H126:I126"/>
    <mergeCell ref="J126:J127"/>
    <mergeCell ref="K126:K127"/>
    <mergeCell ref="R125:R127"/>
    <mergeCell ref="S125:S127"/>
    <mergeCell ref="T125:T127"/>
    <mergeCell ref="P126:P127"/>
    <mergeCell ref="A79:D79"/>
    <mergeCell ref="D120:Q120"/>
    <mergeCell ref="R120:T120"/>
    <mergeCell ref="A125:A127"/>
    <mergeCell ref="B125:B127"/>
    <mergeCell ref="C125:C127"/>
    <mergeCell ref="D125:D127"/>
    <mergeCell ref="E125:E127"/>
    <mergeCell ref="F125:K125"/>
    <mergeCell ref="L125:L127"/>
    <mergeCell ref="N126:N127"/>
    <mergeCell ref="O126:O127"/>
    <mergeCell ref="S67:S69"/>
    <mergeCell ref="T67:T69"/>
    <mergeCell ref="F68:G68"/>
    <mergeCell ref="H68:I68"/>
    <mergeCell ref="J68:J69"/>
    <mergeCell ref="K68:K69"/>
    <mergeCell ref="N68:N69"/>
    <mergeCell ref="O68:O69"/>
    <mergeCell ref="P68:P69"/>
    <mergeCell ref="F67:K67"/>
    <mergeCell ref="L67:L69"/>
    <mergeCell ref="M67:M69"/>
    <mergeCell ref="N67:P67"/>
    <mergeCell ref="Q67:Q69"/>
    <mergeCell ref="R67:R69"/>
    <mergeCell ref="O7:O8"/>
    <mergeCell ref="P7:P8"/>
    <mergeCell ref="A13:D13"/>
    <mergeCell ref="D62:Q62"/>
    <mergeCell ref="R62:T62"/>
    <mergeCell ref="F7:G7"/>
    <mergeCell ref="H7:I7"/>
    <mergeCell ref="J7:J8"/>
    <mergeCell ref="K7:K8"/>
    <mergeCell ref="A67:A69"/>
    <mergeCell ref="B67:B69"/>
    <mergeCell ref="C67:C69"/>
    <mergeCell ref="D67:D69"/>
    <mergeCell ref="E67:E69"/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8"/>
  <sheetViews>
    <sheetView topLeftCell="O139" zoomScaleNormal="70" workbookViewId="0">
      <selection activeCell="S129" sqref="S129:S15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9" customWidth="1"/>
    <col min="5" max="5" width="10.28515625" style="20" customWidth="1"/>
    <col min="6" max="6" width="7.140625" style="19" customWidth="1"/>
    <col min="7" max="7" width="10.5703125" style="20" customWidth="1"/>
    <col min="8" max="8" width="7.140625" style="20" customWidth="1"/>
    <col min="9" max="9" width="9.5703125" style="20" customWidth="1"/>
    <col min="10" max="10" width="8.5703125" style="78" customWidth="1"/>
    <col min="11" max="12" width="12" style="6" customWidth="1"/>
    <col min="13" max="13" width="11.85546875" style="21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11" t="s">
        <v>172</v>
      </c>
      <c r="B1" s="208"/>
      <c r="C1" s="208"/>
      <c r="D1" s="275" t="s">
        <v>197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41</v>
      </c>
      <c r="S1" s="278"/>
      <c r="T1" s="279"/>
      <c r="U1" s="102" t="s">
        <v>38</v>
      </c>
      <c r="V1" s="93" t="s">
        <v>29</v>
      </c>
      <c r="W1" s="69"/>
      <c r="X1" s="69"/>
      <c r="Y1" s="5"/>
      <c r="Z1" s="5"/>
    </row>
    <row r="2" spans="1:31" s="4" customFormat="1" ht="15" customHeight="1">
      <c r="A2" s="111" t="s">
        <v>174</v>
      </c>
      <c r="B2" s="208"/>
      <c r="C2" s="208"/>
      <c r="D2" s="208"/>
      <c r="E2" s="67"/>
      <c r="F2" s="208"/>
      <c r="G2" s="208"/>
      <c r="H2" s="208"/>
      <c r="I2" s="208"/>
      <c r="J2" s="68"/>
      <c r="K2" s="208"/>
      <c r="L2" s="208"/>
      <c r="M2" s="208"/>
      <c r="N2" s="208"/>
      <c r="O2" s="208"/>
      <c r="P2" s="208"/>
      <c r="Q2" s="208"/>
      <c r="R2" s="208"/>
      <c r="S2" s="208"/>
      <c r="T2" s="63"/>
      <c r="U2" s="66">
        <v>27</v>
      </c>
      <c r="V2" s="94">
        <v>31</v>
      </c>
      <c r="W2" s="69"/>
      <c r="X2" s="69"/>
      <c r="Y2" s="5"/>
      <c r="Z2" s="5"/>
    </row>
    <row r="3" spans="1:31" s="4" customFormat="1" ht="15" customHeight="1">
      <c r="A3" s="111" t="s">
        <v>42</v>
      </c>
      <c r="B3" s="208"/>
      <c r="C3" s="208"/>
      <c r="D3" s="208"/>
      <c r="E3" s="67"/>
      <c r="F3" s="208"/>
      <c r="G3" s="208"/>
      <c r="H3" s="208"/>
      <c r="I3" s="208"/>
      <c r="J3" s="68"/>
      <c r="K3" s="208"/>
      <c r="L3" s="208"/>
      <c r="M3" s="208"/>
      <c r="N3" s="208"/>
      <c r="O3" s="208"/>
      <c r="P3" s="208"/>
      <c r="Q3" s="208"/>
      <c r="R3" s="208"/>
      <c r="S3" s="208"/>
      <c r="T3" s="63"/>
      <c r="U3" s="103"/>
      <c r="V3" s="104"/>
      <c r="W3" s="69"/>
      <c r="X3" s="69"/>
      <c r="Y3" s="5"/>
      <c r="Z3" s="5"/>
    </row>
    <row r="4" spans="1:31" s="4" customFormat="1" ht="15" customHeight="1">
      <c r="A4" s="111" t="s">
        <v>175</v>
      </c>
      <c r="B4" s="208"/>
      <c r="C4" s="208"/>
      <c r="D4" s="208"/>
      <c r="E4" s="214">
        <v>42339</v>
      </c>
      <c r="F4" s="208"/>
      <c r="G4" s="208"/>
      <c r="H4" s="208"/>
      <c r="I4" s="208"/>
      <c r="J4" s="68"/>
      <c r="K4" s="208"/>
      <c r="L4" s="65"/>
      <c r="M4" s="208"/>
      <c r="N4" s="208"/>
      <c r="O4" s="208"/>
      <c r="P4" s="208"/>
      <c r="Q4" s="14"/>
      <c r="R4" s="208"/>
      <c r="S4" s="208"/>
      <c r="T4" s="208"/>
      <c r="V4" s="69"/>
      <c r="W4" s="69"/>
      <c r="X4" s="69"/>
      <c r="Y4" s="5"/>
      <c r="Z4" s="5"/>
    </row>
    <row r="5" spans="1:31" s="88" customFormat="1" ht="14.25" customHeight="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228">
        <v>0.08</v>
      </c>
      <c r="O5" s="228">
        <v>1.4999999999999999E-2</v>
      </c>
      <c r="P5" s="228">
        <v>0.01</v>
      </c>
      <c r="Q5" s="87"/>
      <c r="R5" s="87"/>
      <c r="S5" s="87"/>
      <c r="T5" s="87"/>
      <c r="U5" s="87"/>
      <c r="V5" s="89"/>
      <c r="W5" s="89"/>
      <c r="X5" s="89"/>
      <c r="Y5" s="89"/>
      <c r="Z5" s="89"/>
    </row>
    <row r="6" spans="1:31" s="32" customFormat="1" ht="24" customHeight="1">
      <c r="A6" s="266" t="s">
        <v>16</v>
      </c>
      <c r="B6" s="266" t="s">
        <v>17</v>
      </c>
      <c r="C6" s="270" t="s">
        <v>0</v>
      </c>
      <c r="D6" s="270" t="s">
        <v>1</v>
      </c>
      <c r="E6" s="274" t="s">
        <v>35</v>
      </c>
      <c r="F6" s="268" t="s">
        <v>23</v>
      </c>
      <c r="G6" s="271"/>
      <c r="H6" s="271"/>
      <c r="I6" s="271"/>
      <c r="J6" s="271"/>
      <c r="K6" s="269"/>
      <c r="L6" s="243" t="s">
        <v>37</v>
      </c>
      <c r="M6" s="243" t="s">
        <v>4</v>
      </c>
      <c r="N6" s="270" t="s">
        <v>5</v>
      </c>
      <c r="O6" s="270"/>
      <c r="P6" s="270"/>
      <c r="Q6" s="243" t="s">
        <v>6</v>
      </c>
      <c r="R6" s="243" t="s">
        <v>7</v>
      </c>
      <c r="S6" s="243" t="s">
        <v>8</v>
      </c>
      <c r="T6" s="282" t="s">
        <v>9</v>
      </c>
      <c r="U6" s="87"/>
      <c r="V6" s="33">
        <v>130521877</v>
      </c>
      <c r="W6" s="33"/>
      <c r="X6" s="5"/>
      <c r="Y6" s="5"/>
      <c r="Z6" s="5"/>
      <c r="AA6" s="4"/>
      <c r="AB6" s="4"/>
      <c r="AC6" s="4"/>
      <c r="AD6" s="4"/>
      <c r="AE6" s="4"/>
    </row>
    <row r="7" spans="1:31" s="32" customFormat="1" ht="33.75" customHeight="1">
      <c r="A7" s="267"/>
      <c r="B7" s="267"/>
      <c r="C7" s="270"/>
      <c r="D7" s="270"/>
      <c r="E7" s="274"/>
      <c r="F7" s="268" t="s">
        <v>39</v>
      </c>
      <c r="G7" s="269"/>
      <c r="H7" s="268" t="s">
        <v>33</v>
      </c>
      <c r="I7" s="271"/>
      <c r="J7" s="272" t="s">
        <v>24</v>
      </c>
      <c r="K7" s="243" t="s">
        <v>3</v>
      </c>
      <c r="L7" s="244"/>
      <c r="M7" s="244"/>
      <c r="N7" s="280" t="s">
        <v>11</v>
      </c>
      <c r="O7" s="243" t="s">
        <v>12</v>
      </c>
      <c r="P7" s="243" t="s">
        <v>26</v>
      </c>
      <c r="Q7" s="244"/>
      <c r="R7" s="244"/>
      <c r="S7" s="244"/>
      <c r="T7" s="283"/>
      <c r="U7" s="87"/>
      <c r="V7" s="33"/>
      <c r="W7" s="33"/>
      <c r="X7" s="5"/>
      <c r="Y7" s="5"/>
      <c r="Z7" s="5"/>
      <c r="AA7" s="4"/>
      <c r="AB7" s="4"/>
      <c r="AC7" s="4"/>
      <c r="AD7" s="4"/>
      <c r="AE7" s="4"/>
    </row>
    <row r="8" spans="1:31" s="32" customFormat="1" ht="35.25" customHeight="1">
      <c r="A8" s="267"/>
      <c r="B8" s="267"/>
      <c r="C8" s="243"/>
      <c r="D8" s="243"/>
      <c r="E8" s="274"/>
      <c r="F8" s="207" t="s">
        <v>32</v>
      </c>
      <c r="G8" s="206" t="s">
        <v>15</v>
      </c>
      <c r="H8" s="207" t="s">
        <v>14</v>
      </c>
      <c r="I8" s="211" t="s">
        <v>15</v>
      </c>
      <c r="J8" s="273"/>
      <c r="K8" s="244"/>
      <c r="L8" s="245"/>
      <c r="M8" s="244"/>
      <c r="N8" s="281"/>
      <c r="O8" s="244"/>
      <c r="P8" s="244"/>
      <c r="Q8" s="244"/>
      <c r="R8" s="244"/>
      <c r="S8" s="244"/>
      <c r="T8" s="283"/>
      <c r="U8" s="87"/>
      <c r="V8" s="33"/>
      <c r="W8" s="33"/>
      <c r="X8" s="5"/>
      <c r="Y8" s="5"/>
      <c r="Z8" s="5"/>
      <c r="AA8" s="4"/>
      <c r="AB8" s="4"/>
      <c r="AC8" s="4"/>
      <c r="AD8" s="4"/>
      <c r="AE8" s="4"/>
    </row>
    <row r="9" spans="1:31" s="71" customFormat="1" ht="12.75" customHeight="1">
      <c r="A9" s="70">
        <v>1</v>
      </c>
      <c r="B9" s="70">
        <v>2</v>
      </c>
      <c r="C9" s="70">
        <v>3</v>
      </c>
      <c r="D9" s="70">
        <v>4</v>
      </c>
      <c r="E9" s="70">
        <v>5</v>
      </c>
      <c r="F9" s="70">
        <v>7</v>
      </c>
      <c r="G9" s="70">
        <v>8</v>
      </c>
      <c r="H9" s="70">
        <v>9</v>
      </c>
      <c r="I9" s="70">
        <v>10</v>
      </c>
      <c r="J9" s="70">
        <v>13</v>
      </c>
      <c r="K9" s="70">
        <v>14</v>
      </c>
      <c r="L9" s="70">
        <v>16</v>
      </c>
      <c r="M9" s="70">
        <v>20</v>
      </c>
      <c r="N9" s="70">
        <v>24</v>
      </c>
      <c r="O9" s="70">
        <v>25</v>
      </c>
      <c r="P9" s="70">
        <v>26</v>
      </c>
      <c r="Q9" s="70">
        <v>29</v>
      </c>
      <c r="R9" s="70">
        <v>30</v>
      </c>
      <c r="S9" s="70">
        <v>31</v>
      </c>
      <c r="T9" s="70">
        <v>32</v>
      </c>
      <c r="U9" s="87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43" customFormat="1" ht="23.25" customHeight="1">
      <c r="A10" s="45">
        <v>1</v>
      </c>
      <c r="B10" s="45" t="s">
        <v>43</v>
      </c>
      <c r="C10" s="75" t="s">
        <v>48</v>
      </c>
      <c r="D10" s="95" t="s">
        <v>49</v>
      </c>
      <c r="E10" s="76">
        <v>4336000</v>
      </c>
      <c r="F10" s="81">
        <v>26</v>
      </c>
      <c r="G10" s="143">
        <v>4175407</v>
      </c>
      <c r="H10" s="81">
        <v>0</v>
      </c>
      <c r="I10" s="143">
        <v>0</v>
      </c>
      <c r="J10" s="82">
        <v>26</v>
      </c>
      <c r="K10" s="46">
        <v>4175407</v>
      </c>
      <c r="L10" s="76">
        <v>390000</v>
      </c>
      <c r="M10" s="48">
        <v>4565407</v>
      </c>
      <c r="N10" s="47">
        <v>346880</v>
      </c>
      <c r="O10" s="47">
        <v>65040</v>
      </c>
      <c r="P10" s="47">
        <v>43360</v>
      </c>
      <c r="Q10" s="46">
        <v>4110127</v>
      </c>
      <c r="R10" s="46">
        <v>0</v>
      </c>
      <c r="S10" s="54">
        <v>4110127</v>
      </c>
      <c r="T10" s="46"/>
      <c r="U10" s="87"/>
      <c r="V10" s="44"/>
      <c r="W10" s="33"/>
      <c r="X10" s="5"/>
      <c r="Y10" s="5"/>
      <c r="Z10" s="5"/>
      <c r="AA10" s="4"/>
      <c r="AB10" s="4"/>
      <c r="AC10" s="4"/>
      <c r="AD10" s="4"/>
      <c r="AE10" s="4"/>
    </row>
    <row r="11" spans="1:31" s="43" customFormat="1" ht="23.25" customHeight="1">
      <c r="A11" s="45">
        <v>2</v>
      </c>
      <c r="B11" s="45" t="s">
        <v>44</v>
      </c>
      <c r="C11" s="75" t="s">
        <v>50</v>
      </c>
      <c r="D11" s="95" t="s">
        <v>51</v>
      </c>
      <c r="E11" s="76">
        <v>4056000</v>
      </c>
      <c r="F11" s="81">
        <v>26</v>
      </c>
      <c r="G11" s="143">
        <v>3905778</v>
      </c>
      <c r="H11" s="81">
        <v>0</v>
      </c>
      <c r="I11" s="143">
        <v>0</v>
      </c>
      <c r="J11" s="82">
        <v>26</v>
      </c>
      <c r="K11" s="46">
        <v>3905778</v>
      </c>
      <c r="L11" s="76">
        <v>390000</v>
      </c>
      <c r="M11" s="48">
        <v>4295778</v>
      </c>
      <c r="N11" s="47">
        <v>324480</v>
      </c>
      <c r="O11" s="47">
        <v>60840</v>
      </c>
      <c r="P11" s="47">
        <v>40560</v>
      </c>
      <c r="Q11" s="46">
        <v>3869898</v>
      </c>
      <c r="R11" s="46">
        <v>0</v>
      </c>
      <c r="S11" s="54">
        <v>3869898</v>
      </c>
      <c r="T11" s="46"/>
      <c r="U11" s="87"/>
      <c r="V11" s="44"/>
      <c r="W11" s="33"/>
      <c r="X11" s="5"/>
      <c r="Y11" s="5"/>
      <c r="Z11" s="5"/>
      <c r="AA11" s="4"/>
      <c r="AB11" s="4"/>
      <c r="AC11" s="4"/>
      <c r="AD11" s="4"/>
      <c r="AE11" s="4"/>
    </row>
    <row r="12" spans="1:31" s="43" customFormat="1" ht="22.5" customHeight="1">
      <c r="A12" s="49"/>
      <c r="B12" s="49"/>
      <c r="C12" s="50"/>
      <c r="D12" s="3"/>
      <c r="E12" s="51"/>
      <c r="F12" s="51"/>
      <c r="G12" s="51"/>
      <c r="H12" s="51"/>
      <c r="I12" s="51"/>
      <c r="J12" s="52"/>
      <c r="K12" s="51"/>
      <c r="L12" s="51"/>
      <c r="M12" s="53"/>
      <c r="N12" s="47"/>
      <c r="O12" s="47"/>
      <c r="P12" s="47"/>
      <c r="Q12" s="51"/>
      <c r="R12" s="51"/>
      <c r="S12" s="51"/>
      <c r="T12" s="46"/>
      <c r="U12" s="87"/>
      <c r="V12" s="44"/>
      <c r="W12" s="44"/>
      <c r="X12" s="44"/>
      <c r="Y12" s="44"/>
      <c r="Z12" s="44"/>
    </row>
    <row r="13" spans="1:31" s="39" customFormat="1" ht="21" customHeight="1">
      <c r="A13" s="284" t="s">
        <v>22</v>
      </c>
      <c r="B13" s="284"/>
      <c r="C13" s="284"/>
      <c r="D13" s="284"/>
      <c r="E13" s="112">
        <v>8392000</v>
      </c>
      <c r="F13" s="112"/>
      <c r="G13" s="112">
        <v>8081185</v>
      </c>
      <c r="H13" s="112"/>
      <c r="I13" s="112">
        <v>0</v>
      </c>
      <c r="J13" s="31"/>
      <c r="K13" s="31">
        <v>8081185</v>
      </c>
      <c r="L13" s="31">
        <v>780000</v>
      </c>
      <c r="M13" s="31">
        <v>8861185</v>
      </c>
      <c r="N13" s="31">
        <v>671360</v>
      </c>
      <c r="O13" s="31">
        <v>125880</v>
      </c>
      <c r="P13" s="31">
        <v>83920</v>
      </c>
      <c r="Q13" s="31">
        <v>7980025</v>
      </c>
      <c r="R13" s="31">
        <v>0</v>
      </c>
      <c r="S13" s="31">
        <v>7980025</v>
      </c>
      <c r="T13" s="31"/>
      <c r="U13" s="87"/>
      <c r="V13" s="40"/>
      <c r="W13" s="40"/>
      <c r="X13" s="40"/>
      <c r="Y13" s="40"/>
      <c r="Z13" s="40"/>
    </row>
    <row r="14" spans="1:31" ht="11.25" customHeight="1">
      <c r="A14" s="10"/>
      <c r="B14" s="10"/>
      <c r="C14" s="11"/>
      <c r="D14" s="96"/>
      <c r="E14" s="83"/>
      <c r="F14" s="11"/>
      <c r="G14" s="11"/>
      <c r="H14" s="11"/>
      <c r="I14" s="11"/>
      <c r="K14" s="11"/>
      <c r="L14" s="11"/>
      <c r="M14" s="85"/>
      <c r="N14" s="11"/>
      <c r="O14" s="11"/>
      <c r="P14" s="11"/>
      <c r="Q14" s="11"/>
      <c r="R14" s="11"/>
      <c r="S14" s="11"/>
      <c r="T14" s="11"/>
      <c r="U14" s="87"/>
    </row>
    <row r="15" spans="1:31" s="43" customFormat="1" ht="11.25" customHeight="1">
      <c r="A15" s="64"/>
      <c r="B15" s="64"/>
      <c r="C15" s="64"/>
      <c r="D15" s="105"/>
      <c r="E15" s="106"/>
      <c r="F15" s="64"/>
      <c r="G15" s="64"/>
      <c r="H15" s="64"/>
      <c r="I15" s="64"/>
      <c r="J15" s="107"/>
      <c r="K15" s="106"/>
      <c r="L15" s="64"/>
      <c r="M15" s="64"/>
      <c r="N15" s="64"/>
      <c r="O15" s="64"/>
      <c r="P15" s="64"/>
      <c r="Q15" s="64"/>
      <c r="R15" s="64"/>
      <c r="S15" s="91" t="s">
        <v>198</v>
      </c>
      <c r="T15" s="64"/>
      <c r="U15" s="108"/>
      <c r="V15" s="44"/>
      <c r="W15" s="44"/>
      <c r="X15" s="44"/>
      <c r="Y15" s="44"/>
      <c r="Z15" s="44"/>
    </row>
    <row r="16" spans="1:31" s="43" customFormat="1" ht="12.75">
      <c r="A16" s="34"/>
      <c r="B16" s="34"/>
      <c r="C16" s="34" t="s">
        <v>40</v>
      </c>
      <c r="D16" s="109"/>
      <c r="E16" s="65"/>
      <c r="F16" s="108"/>
      <c r="G16" s="65"/>
      <c r="H16" s="65"/>
      <c r="I16" s="65"/>
      <c r="J16" s="110"/>
      <c r="K16" s="44"/>
      <c r="L16" s="34"/>
      <c r="M16" s="186"/>
      <c r="N16" s="25"/>
      <c r="O16" s="25"/>
      <c r="P16" s="25"/>
      <c r="Q16" s="25"/>
      <c r="S16" s="25" t="s">
        <v>19</v>
      </c>
      <c r="T16" s="108"/>
      <c r="U16" s="108"/>
      <c r="V16" s="44"/>
      <c r="W16" s="44"/>
      <c r="X16" s="44"/>
      <c r="Y16" s="44"/>
      <c r="Z16" s="44"/>
    </row>
    <row r="17" spans="1:31" ht="12">
      <c r="A17" s="10"/>
      <c r="B17" s="10"/>
      <c r="C17" s="19"/>
      <c r="E17" s="17"/>
      <c r="F17" s="16"/>
      <c r="G17" s="17"/>
      <c r="H17" s="17"/>
      <c r="I17" s="17"/>
      <c r="K17" s="8"/>
      <c r="L17" s="19"/>
      <c r="M17" s="6"/>
      <c r="N17" s="15"/>
      <c r="O17" s="15"/>
      <c r="P17" s="15"/>
      <c r="Q17" s="15"/>
      <c r="S17" s="15"/>
      <c r="T17" s="16"/>
      <c r="U17" s="87"/>
    </row>
    <row r="18" spans="1:31" ht="12">
      <c r="C18" s="19"/>
      <c r="L18" s="19"/>
      <c r="M18" s="6"/>
      <c r="T18" s="19"/>
      <c r="U18" s="87"/>
    </row>
    <row r="19" spans="1:31" ht="12">
      <c r="A19" s="10"/>
      <c r="B19" s="10"/>
      <c r="C19" s="19"/>
      <c r="E19" s="38"/>
      <c r="F19" s="37"/>
      <c r="G19" s="38"/>
      <c r="H19" s="38"/>
      <c r="I19" s="38"/>
      <c r="J19" s="77"/>
      <c r="K19" s="10"/>
      <c r="L19" s="19"/>
      <c r="M19" s="10"/>
      <c r="N19" s="84"/>
      <c r="O19" s="10"/>
      <c r="P19" s="10"/>
      <c r="Q19" s="10"/>
      <c r="R19" s="10"/>
      <c r="S19" s="10"/>
      <c r="T19" s="37"/>
      <c r="U19" s="87"/>
    </row>
    <row r="20" spans="1:31" ht="12">
      <c r="A20" s="10"/>
      <c r="B20" s="10"/>
      <c r="C20" s="19"/>
      <c r="K20" s="8"/>
      <c r="L20" s="19"/>
      <c r="M20" s="6"/>
      <c r="T20" s="19"/>
      <c r="U20" s="87"/>
    </row>
    <row r="21" spans="1:31" ht="12">
      <c r="A21" s="79"/>
      <c r="B21" s="18"/>
      <c r="C21" s="12"/>
      <c r="E21" s="14"/>
      <c r="F21" s="13"/>
      <c r="G21" s="14"/>
      <c r="H21" s="14"/>
      <c r="I21" s="14"/>
      <c r="J21" s="80"/>
      <c r="K21" s="9"/>
      <c r="L21" s="12"/>
      <c r="M21" s="9"/>
      <c r="N21" s="13"/>
      <c r="O21" s="9"/>
      <c r="P21" s="9"/>
      <c r="Q21" s="12"/>
      <c r="R21" s="9"/>
      <c r="S21" s="13"/>
      <c r="T21" s="13"/>
      <c r="U21" s="87"/>
    </row>
    <row r="22" spans="1:31" ht="12">
      <c r="A22" s="10"/>
      <c r="B22" s="10"/>
      <c r="K22" s="8"/>
      <c r="L22" s="8"/>
      <c r="M22" s="6"/>
      <c r="U22" s="87"/>
    </row>
    <row r="23" spans="1:31" ht="12">
      <c r="A23" s="10"/>
      <c r="B23" s="10"/>
      <c r="K23" s="8"/>
      <c r="L23" s="8"/>
      <c r="M23" s="6"/>
      <c r="U23" s="87"/>
    </row>
    <row r="24" spans="1:31" ht="12">
      <c r="A24" s="10"/>
      <c r="B24" s="10"/>
      <c r="K24" s="7"/>
      <c r="L24" s="7"/>
      <c r="M24" s="6"/>
      <c r="U24" s="87"/>
    </row>
    <row r="25" spans="1:31" ht="12">
      <c r="M25" s="6"/>
      <c r="U25" s="87"/>
    </row>
    <row r="26" spans="1:31" ht="12">
      <c r="M26" s="6"/>
      <c r="U26" s="87"/>
    </row>
    <row r="27" spans="1:31" ht="12">
      <c r="M27" s="6"/>
      <c r="U27" s="87"/>
    </row>
    <row r="28" spans="1:31" ht="12">
      <c r="M28" s="6"/>
      <c r="U28" s="87"/>
    </row>
    <row r="29" spans="1:31" ht="12">
      <c r="M29" s="6"/>
      <c r="U29" s="87"/>
    </row>
    <row r="30" spans="1:31" ht="12">
      <c r="M30" s="6"/>
      <c r="U30" s="87"/>
    </row>
    <row r="31" spans="1:31" s="8" customFormat="1" ht="12">
      <c r="A31" s="6"/>
      <c r="B31" s="6"/>
      <c r="C31" s="6"/>
      <c r="D31" s="19"/>
      <c r="E31" s="20"/>
      <c r="F31" s="19"/>
      <c r="G31" s="20"/>
      <c r="H31" s="20"/>
      <c r="I31" s="20"/>
      <c r="J31" s="78"/>
      <c r="K31" s="6"/>
      <c r="L31" s="6"/>
      <c r="M31" s="6"/>
      <c r="N31" s="6"/>
      <c r="O31" s="6"/>
      <c r="P31" s="6"/>
      <c r="Q31" s="6"/>
      <c r="R31" s="6"/>
      <c r="S31" s="6"/>
      <c r="U31" s="87"/>
      <c r="AA31" s="6"/>
      <c r="AB31" s="6"/>
      <c r="AC31" s="6"/>
      <c r="AD31" s="6"/>
      <c r="AE31" s="6"/>
    </row>
    <row r="32" spans="1:31" s="8" customFormat="1" ht="12">
      <c r="A32" s="6"/>
      <c r="B32" s="6"/>
      <c r="C32" s="6"/>
      <c r="D32" s="19"/>
      <c r="E32" s="20"/>
      <c r="F32" s="19"/>
      <c r="G32" s="20"/>
      <c r="H32" s="20"/>
      <c r="I32" s="20"/>
      <c r="J32" s="78"/>
      <c r="K32" s="6"/>
      <c r="L32" s="6"/>
      <c r="M32" s="6"/>
      <c r="N32" s="6"/>
      <c r="O32" s="6"/>
      <c r="P32" s="6"/>
      <c r="Q32" s="6"/>
      <c r="R32" s="6"/>
      <c r="S32" s="6"/>
      <c r="U32" s="87"/>
      <c r="AA32" s="6"/>
      <c r="AB32" s="6"/>
      <c r="AC32" s="6"/>
      <c r="AD32" s="6"/>
      <c r="AE32" s="6"/>
    </row>
    <row r="33" spans="1:31" s="8" customFormat="1" ht="12">
      <c r="A33" s="6"/>
      <c r="B33" s="6"/>
      <c r="C33" s="6"/>
      <c r="D33" s="19"/>
      <c r="E33" s="20"/>
      <c r="F33" s="19"/>
      <c r="G33" s="20"/>
      <c r="H33" s="20"/>
      <c r="I33" s="20"/>
      <c r="J33" s="78"/>
      <c r="K33" s="6"/>
      <c r="L33" s="6"/>
      <c r="M33" s="6"/>
      <c r="N33" s="6"/>
      <c r="O33" s="6"/>
      <c r="P33" s="6"/>
      <c r="Q33" s="6"/>
      <c r="R33" s="6"/>
      <c r="S33" s="6"/>
      <c r="U33" s="87"/>
      <c r="AA33" s="6"/>
      <c r="AB33" s="6"/>
      <c r="AC33" s="6"/>
      <c r="AD33" s="6"/>
      <c r="AE33" s="6"/>
    </row>
    <row r="34" spans="1:31" s="8" customFormat="1" ht="12">
      <c r="A34" s="6"/>
      <c r="B34" s="6"/>
      <c r="C34" s="6"/>
      <c r="D34" s="19"/>
      <c r="E34" s="20"/>
      <c r="F34" s="19"/>
      <c r="G34" s="20"/>
      <c r="H34" s="20"/>
      <c r="I34" s="20"/>
      <c r="J34" s="78"/>
      <c r="K34" s="6"/>
      <c r="L34" s="6"/>
      <c r="M34" s="6"/>
      <c r="N34" s="6"/>
      <c r="O34" s="6"/>
      <c r="P34" s="6"/>
      <c r="Q34" s="6"/>
      <c r="R34" s="6"/>
      <c r="S34" s="6"/>
      <c r="U34" s="87"/>
      <c r="AA34" s="6"/>
      <c r="AB34" s="6"/>
      <c r="AC34" s="6"/>
      <c r="AD34" s="6"/>
      <c r="AE34" s="6"/>
    </row>
    <row r="35" spans="1:31" s="8" customFormat="1" ht="12">
      <c r="A35" s="6"/>
      <c r="B35" s="6"/>
      <c r="C35" s="6"/>
      <c r="D35" s="19"/>
      <c r="E35" s="20"/>
      <c r="F35" s="19"/>
      <c r="G35" s="20"/>
      <c r="H35" s="20"/>
      <c r="I35" s="20"/>
      <c r="J35" s="78"/>
      <c r="K35" s="6"/>
      <c r="L35" s="6"/>
      <c r="M35" s="6"/>
      <c r="N35" s="6"/>
      <c r="O35" s="6"/>
      <c r="P35" s="6"/>
      <c r="Q35" s="6"/>
      <c r="R35" s="6"/>
      <c r="S35" s="6"/>
      <c r="U35" s="87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19"/>
      <c r="E36" s="20"/>
      <c r="F36" s="19"/>
      <c r="G36" s="20"/>
      <c r="H36" s="20"/>
      <c r="I36" s="20"/>
      <c r="J36" s="78"/>
      <c r="K36" s="6"/>
      <c r="L36" s="6"/>
      <c r="M36" s="6"/>
      <c r="N36" s="6"/>
      <c r="O36" s="6"/>
      <c r="P36" s="6"/>
      <c r="Q36" s="6"/>
      <c r="R36" s="6"/>
      <c r="S36" s="6"/>
      <c r="U36" s="87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19"/>
      <c r="E37" s="20"/>
      <c r="F37" s="19"/>
      <c r="G37" s="20"/>
      <c r="H37" s="20"/>
      <c r="I37" s="20"/>
      <c r="J37" s="78"/>
      <c r="K37" s="6"/>
      <c r="L37" s="6"/>
      <c r="M37" s="6"/>
      <c r="N37" s="6"/>
      <c r="O37" s="6"/>
      <c r="P37" s="6"/>
      <c r="Q37" s="6"/>
      <c r="R37" s="6"/>
      <c r="S37" s="6"/>
      <c r="U37" s="87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19"/>
      <c r="E38" s="20"/>
      <c r="F38" s="19"/>
      <c r="G38" s="20"/>
      <c r="H38" s="20"/>
      <c r="I38" s="20"/>
      <c r="J38" s="78"/>
      <c r="K38" s="6"/>
      <c r="L38" s="6"/>
      <c r="M38" s="6"/>
      <c r="N38" s="6"/>
      <c r="O38" s="6"/>
      <c r="P38" s="6"/>
      <c r="Q38" s="6"/>
      <c r="R38" s="6"/>
      <c r="S38" s="6"/>
      <c r="U38" s="87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19"/>
      <c r="E39" s="20"/>
      <c r="F39" s="19"/>
      <c r="G39" s="20"/>
      <c r="H39" s="20"/>
      <c r="I39" s="20"/>
      <c r="J39" s="78"/>
      <c r="K39" s="6"/>
      <c r="L39" s="6"/>
      <c r="M39" s="6"/>
      <c r="N39" s="6"/>
      <c r="O39" s="6"/>
      <c r="P39" s="6"/>
      <c r="Q39" s="6"/>
      <c r="R39" s="6"/>
      <c r="S39" s="6"/>
      <c r="U39" s="87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19"/>
      <c r="E40" s="20"/>
      <c r="F40" s="19"/>
      <c r="G40" s="20"/>
      <c r="H40" s="20"/>
      <c r="I40" s="20"/>
      <c r="J40" s="78"/>
      <c r="K40" s="6"/>
      <c r="L40" s="6"/>
      <c r="M40" s="6"/>
      <c r="N40" s="6"/>
      <c r="O40" s="6"/>
      <c r="P40" s="6"/>
      <c r="Q40" s="6"/>
      <c r="R40" s="6"/>
      <c r="S40" s="6"/>
      <c r="U40" s="87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19"/>
      <c r="E41" s="20"/>
      <c r="F41" s="19"/>
      <c r="G41" s="20"/>
      <c r="H41" s="20"/>
      <c r="I41" s="20"/>
      <c r="J41" s="78"/>
      <c r="K41" s="6"/>
      <c r="L41" s="6"/>
      <c r="M41" s="6"/>
      <c r="N41" s="6"/>
      <c r="O41" s="6"/>
      <c r="P41" s="6"/>
      <c r="Q41" s="6"/>
      <c r="R41" s="6"/>
      <c r="S41" s="6"/>
      <c r="U41" s="87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19"/>
      <c r="E42" s="20"/>
      <c r="F42" s="19"/>
      <c r="G42" s="20"/>
      <c r="H42" s="20"/>
      <c r="I42" s="20"/>
      <c r="J42" s="78"/>
      <c r="K42" s="6"/>
      <c r="L42" s="6"/>
      <c r="M42" s="6"/>
      <c r="N42" s="6"/>
      <c r="O42" s="6"/>
      <c r="P42" s="6"/>
      <c r="Q42" s="6"/>
      <c r="R42" s="6"/>
      <c r="S42" s="6"/>
      <c r="U42" s="87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19"/>
      <c r="E43" s="20"/>
      <c r="F43" s="19"/>
      <c r="G43" s="20"/>
      <c r="H43" s="20"/>
      <c r="I43" s="20"/>
      <c r="J43" s="78"/>
      <c r="K43" s="6"/>
      <c r="L43" s="6"/>
      <c r="M43" s="6"/>
      <c r="N43" s="6"/>
      <c r="O43" s="6"/>
      <c r="P43" s="6"/>
      <c r="Q43" s="6"/>
      <c r="R43" s="6"/>
      <c r="S43" s="6"/>
      <c r="U43" s="87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19"/>
      <c r="E44" s="20"/>
      <c r="F44" s="19"/>
      <c r="G44" s="20"/>
      <c r="H44" s="20"/>
      <c r="I44" s="20"/>
      <c r="J44" s="78"/>
      <c r="K44" s="6"/>
      <c r="L44" s="6"/>
      <c r="M44" s="6"/>
      <c r="N44" s="6"/>
      <c r="O44" s="6"/>
      <c r="P44" s="6"/>
      <c r="Q44" s="6"/>
      <c r="R44" s="6"/>
      <c r="S44" s="6"/>
      <c r="U44" s="87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19"/>
      <c r="E45" s="20"/>
      <c r="F45" s="19"/>
      <c r="G45" s="20"/>
      <c r="H45" s="20"/>
      <c r="I45" s="20"/>
      <c r="J45" s="78"/>
      <c r="K45" s="6"/>
      <c r="L45" s="6"/>
      <c r="M45" s="6"/>
      <c r="N45" s="6"/>
      <c r="O45" s="6"/>
      <c r="P45" s="6"/>
      <c r="Q45" s="6"/>
      <c r="R45" s="6"/>
      <c r="S45" s="6"/>
      <c r="U45" s="87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19"/>
      <c r="E46" s="20"/>
      <c r="F46" s="19"/>
      <c r="G46" s="20"/>
      <c r="H46" s="20"/>
      <c r="I46" s="20"/>
      <c r="J46" s="78"/>
      <c r="K46" s="6"/>
      <c r="L46" s="6"/>
      <c r="M46" s="6"/>
      <c r="N46" s="6"/>
      <c r="O46" s="6"/>
      <c r="P46" s="6"/>
      <c r="Q46" s="6"/>
      <c r="R46" s="6"/>
      <c r="S46" s="6"/>
      <c r="U46" s="87"/>
      <c r="AA46" s="6"/>
      <c r="AB46" s="6"/>
      <c r="AC46" s="6"/>
      <c r="AD46" s="6"/>
      <c r="AE46" s="6"/>
    </row>
    <row r="47" spans="1:31" ht="12">
      <c r="M47" s="6"/>
      <c r="U47" s="87"/>
    </row>
    <row r="48" spans="1:31" ht="12">
      <c r="M48" s="6"/>
      <c r="U48" s="87"/>
    </row>
    <row r="49" spans="1:26" ht="12">
      <c r="M49" s="6"/>
      <c r="U49" s="87"/>
    </row>
    <row r="50" spans="1:26" ht="12">
      <c r="M50" s="6"/>
      <c r="U50" s="87"/>
    </row>
    <row r="51" spans="1:26" ht="12">
      <c r="M51" s="6"/>
      <c r="U51" s="87"/>
    </row>
    <row r="52" spans="1:26" ht="12">
      <c r="M52" s="6"/>
      <c r="U52" s="87"/>
    </row>
    <row r="53" spans="1:26" ht="12">
      <c r="M53" s="6"/>
      <c r="U53" s="87"/>
    </row>
    <row r="54" spans="1:26" ht="12">
      <c r="M54" s="6"/>
      <c r="U54" s="87"/>
    </row>
    <row r="55" spans="1:26" ht="12">
      <c r="M55" s="6"/>
      <c r="U55" s="87"/>
    </row>
    <row r="56" spans="1:26" ht="12">
      <c r="M56" s="6"/>
      <c r="U56" s="87"/>
    </row>
    <row r="57" spans="1:26" ht="12">
      <c r="M57" s="6"/>
      <c r="U57" s="87"/>
    </row>
    <row r="58" spans="1:26" ht="12">
      <c r="M58" s="6"/>
      <c r="U58" s="87"/>
    </row>
    <row r="59" spans="1:26" ht="12">
      <c r="M59" s="6"/>
      <c r="U59" s="87"/>
    </row>
    <row r="60" spans="1:26" ht="12">
      <c r="M60" s="6"/>
      <c r="U60" s="87"/>
    </row>
    <row r="61" spans="1:26" ht="12">
      <c r="M61" s="6"/>
      <c r="U61" s="87"/>
    </row>
    <row r="62" spans="1:26" s="116" customFormat="1" ht="29.25" customHeight="1">
      <c r="A62" s="111" t="s">
        <v>172</v>
      </c>
      <c r="B62" s="209"/>
      <c r="C62" s="209"/>
      <c r="D62" s="252" t="s">
        <v>197</v>
      </c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3"/>
      <c r="R62" s="254" t="s">
        <v>99</v>
      </c>
      <c r="S62" s="255"/>
      <c r="T62" s="256"/>
      <c r="U62" s="87"/>
      <c r="V62" s="8"/>
      <c r="W62" s="120"/>
      <c r="X62" s="120"/>
      <c r="Y62" s="121"/>
      <c r="Z62" s="121"/>
    </row>
    <row r="63" spans="1:26" s="116" customFormat="1" ht="15" customHeight="1">
      <c r="A63" s="111" t="s">
        <v>174</v>
      </c>
      <c r="B63" s="209"/>
      <c r="C63" s="209"/>
      <c r="D63" s="209"/>
      <c r="E63" s="122"/>
      <c r="F63" s="209"/>
      <c r="G63" s="209"/>
      <c r="H63" s="209"/>
      <c r="I63" s="209"/>
      <c r="J63" s="123"/>
      <c r="K63" s="209"/>
      <c r="L63" s="209"/>
      <c r="M63" s="209"/>
      <c r="N63" s="209"/>
      <c r="O63" s="209"/>
      <c r="P63" s="209"/>
      <c r="Q63" s="209"/>
      <c r="R63" s="209"/>
      <c r="S63" s="209"/>
      <c r="T63" s="115"/>
      <c r="U63" s="87"/>
      <c r="V63" s="8"/>
      <c r="W63" s="120"/>
      <c r="X63" s="120"/>
      <c r="Y63" s="121"/>
      <c r="Z63" s="121"/>
    </row>
    <row r="64" spans="1:26" s="116" customFormat="1" ht="15" customHeight="1">
      <c r="A64" s="111" t="s">
        <v>42</v>
      </c>
      <c r="B64" s="209"/>
      <c r="C64" s="209"/>
      <c r="D64" s="209"/>
      <c r="E64" s="122"/>
      <c r="F64" s="209"/>
      <c r="G64" s="209"/>
      <c r="H64" s="209"/>
      <c r="I64" s="209"/>
      <c r="J64" s="123"/>
      <c r="K64" s="209"/>
      <c r="L64" s="209"/>
      <c r="M64" s="209"/>
      <c r="N64" s="209"/>
      <c r="O64" s="209"/>
      <c r="P64" s="209"/>
      <c r="Q64" s="209"/>
      <c r="R64" s="209"/>
      <c r="S64" s="209"/>
      <c r="T64" s="115"/>
      <c r="U64" s="87"/>
      <c r="V64" s="8"/>
      <c r="W64" s="120"/>
      <c r="X64" s="120"/>
      <c r="Y64" s="121"/>
      <c r="Z64" s="121"/>
    </row>
    <row r="65" spans="1:31" s="116" customFormat="1" ht="15" customHeight="1">
      <c r="A65" s="111" t="s">
        <v>175</v>
      </c>
      <c r="B65" s="209"/>
      <c r="C65" s="209"/>
      <c r="D65" s="209"/>
      <c r="E65" s="122"/>
      <c r="F65" s="209"/>
      <c r="G65" s="209"/>
      <c r="H65" s="209"/>
      <c r="I65" s="209"/>
      <c r="J65" s="123"/>
      <c r="K65" s="209"/>
      <c r="L65" s="124"/>
      <c r="M65" s="209"/>
      <c r="N65" s="209"/>
      <c r="O65" s="209"/>
      <c r="P65" s="209"/>
      <c r="Q65" s="125"/>
      <c r="R65" s="209"/>
      <c r="S65" s="209"/>
      <c r="T65" s="209"/>
      <c r="U65" s="87"/>
      <c r="V65" s="8"/>
      <c r="W65" s="120"/>
      <c r="X65" s="120"/>
      <c r="Y65" s="121"/>
      <c r="Z65" s="121"/>
    </row>
    <row r="66" spans="1:31" s="128" customFormat="1" ht="14.25" customHeight="1">
      <c r="A66" s="126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87"/>
      <c r="V66" s="8"/>
      <c r="W66" s="127"/>
      <c r="X66" s="127"/>
      <c r="Y66" s="127"/>
      <c r="Z66" s="127"/>
    </row>
    <row r="67" spans="1:31" s="131" customFormat="1" ht="24" customHeight="1">
      <c r="A67" s="257" t="s">
        <v>16</v>
      </c>
      <c r="B67" s="257" t="s">
        <v>17</v>
      </c>
      <c r="C67" s="259" t="s">
        <v>0</v>
      </c>
      <c r="D67" s="259" t="s">
        <v>1</v>
      </c>
      <c r="E67" s="260" t="s">
        <v>35</v>
      </c>
      <c r="F67" s="261" t="s">
        <v>23</v>
      </c>
      <c r="G67" s="262"/>
      <c r="H67" s="262"/>
      <c r="I67" s="262"/>
      <c r="J67" s="262"/>
      <c r="K67" s="263"/>
      <c r="L67" s="243" t="s">
        <v>37</v>
      </c>
      <c r="M67" s="246" t="s">
        <v>4</v>
      </c>
      <c r="N67" s="259" t="s">
        <v>5</v>
      </c>
      <c r="O67" s="259"/>
      <c r="P67" s="259"/>
      <c r="Q67" s="246" t="s">
        <v>6</v>
      </c>
      <c r="R67" s="246" t="s">
        <v>7</v>
      </c>
      <c r="S67" s="246" t="s">
        <v>8</v>
      </c>
      <c r="T67" s="264" t="s">
        <v>9</v>
      </c>
      <c r="U67" s="87"/>
      <c r="V67" s="8"/>
      <c r="W67" s="130"/>
      <c r="X67" s="121"/>
      <c r="Y67" s="121"/>
      <c r="Z67" s="121"/>
      <c r="AA67" s="116"/>
      <c r="AB67" s="116"/>
      <c r="AC67" s="116"/>
      <c r="AD67" s="116"/>
      <c r="AE67" s="116"/>
    </row>
    <row r="68" spans="1:31" s="131" customFormat="1" ht="33.75" customHeight="1">
      <c r="A68" s="258"/>
      <c r="B68" s="258"/>
      <c r="C68" s="259"/>
      <c r="D68" s="259"/>
      <c r="E68" s="260"/>
      <c r="F68" s="261" t="s">
        <v>39</v>
      </c>
      <c r="G68" s="263"/>
      <c r="H68" s="261" t="s">
        <v>33</v>
      </c>
      <c r="I68" s="262"/>
      <c r="J68" s="248" t="s">
        <v>24</v>
      </c>
      <c r="K68" s="246" t="s">
        <v>3</v>
      </c>
      <c r="L68" s="244"/>
      <c r="M68" s="247"/>
      <c r="N68" s="250" t="s">
        <v>11</v>
      </c>
      <c r="O68" s="246" t="s">
        <v>12</v>
      </c>
      <c r="P68" s="246" t="s">
        <v>26</v>
      </c>
      <c r="Q68" s="247"/>
      <c r="R68" s="247"/>
      <c r="S68" s="247"/>
      <c r="T68" s="265"/>
      <c r="U68" s="117"/>
      <c r="V68" s="130"/>
      <c r="W68" s="130"/>
      <c r="X68" s="121"/>
      <c r="Y68" s="121"/>
      <c r="Z68" s="121"/>
      <c r="AA68" s="116"/>
      <c r="AB68" s="116"/>
      <c r="AC68" s="116"/>
      <c r="AD68" s="116"/>
      <c r="AE68" s="116"/>
    </row>
    <row r="69" spans="1:31" s="131" customFormat="1" ht="35.25" customHeight="1">
      <c r="A69" s="258"/>
      <c r="B69" s="258"/>
      <c r="C69" s="246"/>
      <c r="D69" s="246"/>
      <c r="E69" s="260"/>
      <c r="F69" s="210" t="s">
        <v>32</v>
      </c>
      <c r="G69" s="211" t="s">
        <v>15</v>
      </c>
      <c r="H69" s="210" t="s">
        <v>14</v>
      </c>
      <c r="I69" s="211" t="s">
        <v>15</v>
      </c>
      <c r="J69" s="249"/>
      <c r="K69" s="247"/>
      <c r="L69" s="245"/>
      <c r="M69" s="247"/>
      <c r="N69" s="251"/>
      <c r="O69" s="247"/>
      <c r="P69" s="247"/>
      <c r="Q69" s="247"/>
      <c r="R69" s="247"/>
      <c r="S69" s="247"/>
      <c r="T69" s="265"/>
      <c r="U69" s="117"/>
      <c r="V69" s="130"/>
      <c r="W69" s="130"/>
      <c r="X69" s="121"/>
      <c r="Y69" s="121"/>
      <c r="Z69" s="121"/>
      <c r="AA69" s="116"/>
      <c r="AB69" s="116"/>
      <c r="AC69" s="116"/>
      <c r="AD69" s="116"/>
      <c r="AE69" s="116"/>
    </row>
    <row r="70" spans="1:31" s="137" customFormat="1" ht="12.75" customHeight="1">
      <c r="A70" s="133">
        <v>1</v>
      </c>
      <c r="B70" s="133">
        <v>2</v>
      </c>
      <c r="C70" s="133">
        <v>3</v>
      </c>
      <c r="D70" s="133">
        <v>4</v>
      </c>
      <c r="E70" s="133">
        <v>5</v>
      </c>
      <c r="F70" s="133">
        <v>7</v>
      </c>
      <c r="G70" s="133">
        <v>8</v>
      </c>
      <c r="H70" s="133">
        <v>9</v>
      </c>
      <c r="I70" s="133">
        <v>10</v>
      </c>
      <c r="J70" s="133">
        <v>13</v>
      </c>
      <c r="K70" s="133">
        <v>14</v>
      </c>
      <c r="L70" s="133">
        <v>16</v>
      </c>
      <c r="M70" s="133">
        <v>20</v>
      </c>
      <c r="N70" s="133">
        <v>24</v>
      </c>
      <c r="O70" s="133">
        <v>25</v>
      </c>
      <c r="P70" s="133">
        <v>26</v>
      </c>
      <c r="Q70" s="133">
        <v>29</v>
      </c>
      <c r="R70" s="133">
        <v>30</v>
      </c>
      <c r="S70" s="133">
        <v>31</v>
      </c>
      <c r="T70" s="133">
        <v>32</v>
      </c>
      <c r="U70" s="117"/>
      <c r="V70" s="134"/>
      <c r="W70" s="134"/>
      <c r="X70" s="135"/>
      <c r="Y70" s="135"/>
      <c r="Z70" s="135"/>
      <c r="AA70" s="136"/>
      <c r="AB70" s="136"/>
      <c r="AC70" s="136"/>
      <c r="AD70" s="136"/>
      <c r="AE70" s="136"/>
    </row>
    <row r="71" spans="1:31" s="149" customFormat="1" ht="23.25" customHeight="1">
      <c r="A71" s="138">
        <v>7</v>
      </c>
      <c r="B71" s="138" t="s">
        <v>53</v>
      </c>
      <c r="C71" s="139" t="s">
        <v>54</v>
      </c>
      <c r="D71" s="140" t="s">
        <v>19</v>
      </c>
      <c r="E71" s="141">
        <v>10851000</v>
      </c>
      <c r="F71" s="142">
        <v>21</v>
      </c>
      <c r="G71" s="143">
        <v>8439667</v>
      </c>
      <c r="H71" s="142">
        <v>0</v>
      </c>
      <c r="I71" s="143">
        <v>0</v>
      </c>
      <c r="J71" s="144">
        <v>21</v>
      </c>
      <c r="K71" s="143">
        <v>8439667</v>
      </c>
      <c r="L71" s="76">
        <v>315000</v>
      </c>
      <c r="M71" s="146">
        <v>8754667</v>
      </c>
      <c r="N71" s="47">
        <v>868080</v>
      </c>
      <c r="O71" s="47">
        <v>162765</v>
      </c>
      <c r="P71" s="47">
        <v>108510</v>
      </c>
      <c r="Q71" s="143">
        <v>7615312</v>
      </c>
      <c r="R71" s="143">
        <v>0</v>
      </c>
      <c r="S71" s="147">
        <v>7615312</v>
      </c>
      <c r="T71" s="143"/>
      <c r="U71" s="117"/>
      <c r="V71" s="148"/>
      <c r="W71" s="130"/>
      <c r="X71" s="121"/>
      <c r="Y71" s="121"/>
      <c r="Z71" s="121"/>
      <c r="AA71" s="116"/>
      <c r="AB71" s="116"/>
      <c r="AC71" s="116"/>
      <c r="AD71" s="116"/>
      <c r="AE71" s="116"/>
    </row>
    <row r="72" spans="1:31" s="149" customFormat="1" ht="23.25" customHeight="1">
      <c r="A72" s="138">
        <v>8</v>
      </c>
      <c r="B72" s="138" t="s">
        <v>55</v>
      </c>
      <c r="C72" s="139" t="s">
        <v>58</v>
      </c>
      <c r="D72" s="140" t="s">
        <v>59</v>
      </c>
      <c r="E72" s="141">
        <v>4895000</v>
      </c>
      <c r="F72" s="142">
        <v>27</v>
      </c>
      <c r="G72" s="143">
        <v>4895000</v>
      </c>
      <c r="H72" s="142">
        <v>0</v>
      </c>
      <c r="I72" s="143">
        <v>0</v>
      </c>
      <c r="J72" s="144">
        <v>27</v>
      </c>
      <c r="K72" s="143">
        <v>4895000</v>
      </c>
      <c r="L72" s="76">
        <v>405000</v>
      </c>
      <c r="M72" s="146">
        <v>5300000</v>
      </c>
      <c r="N72" s="47">
        <v>391600</v>
      </c>
      <c r="O72" s="47">
        <v>73425</v>
      </c>
      <c r="P72" s="47">
        <v>48950</v>
      </c>
      <c r="Q72" s="143">
        <v>4786025</v>
      </c>
      <c r="R72" s="143">
        <v>0</v>
      </c>
      <c r="S72" s="147">
        <v>4786025</v>
      </c>
      <c r="T72" s="143"/>
      <c r="U72" s="117"/>
      <c r="V72" s="148"/>
      <c r="W72" s="130"/>
      <c r="X72" s="121"/>
      <c r="Y72" s="121"/>
      <c r="Z72" s="121"/>
      <c r="AA72" s="116"/>
      <c r="AB72" s="116"/>
      <c r="AC72" s="116"/>
      <c r="AD72" s="116"/>
      <c r="AE72" s="116"/>
    </row>
    <row r="73" spans="1:31" s="149" customFormat="1" ht="23.25" customHeight="1">
      <c r="A73" s="138">
        <v>9</v>
      </c>
      <c r="B73" s="138" t="s">
        <v>57</v>
      </c>
      <c r="C73" s="139" t="s">
        <v>61</v>
      </c>
      <c r="D73" s="140" t="s">
        <v>62</v>
      </c>
      <c r="E73" s="141">
        <v>4895000</v>
      </c>
      <c r="F73" s="142">
        <v>25</v>
      </c>
      <c r="G73" s="143">
        <v>4532407</v>
      </c>
      <c r="H73" s="142">
        <v>0</v>
      </c>
      <c r="I73" s="143">
        <v>0</v>
      </c>
      <c r="J73" s="144">
        <v>25</v>
      </c>
      <c r="K73" s="143">
        <v>4532407</v>
      </c>
      <c r="L73" s="76">
        <v>375000</v>
      </c>
      <c r="M73" s="146">
        <v>4907407</v>
      </c>
      <c r="N73" s="47">
        <v>391600</v>
      </c>
      <c r="O73" s="47">
        <v>73425</v>
      </c>
      <c r="P73" s="47">
        <v>48950</v>
      </c>
      <c r="Q73" s="143">
        <v>4393432</v>
      </c>
      <c r="R73" s="143">
        <v>0</v>
      </c>
      <c r="S73" s="147">
        <v>4393432</v>
      </c>
      <c r="T73" s="143"/>
      <c r="U73" s="117"/>
      <c r="V73" s="148"/>
      <c r="W73" s="130"/>
      <c r="X73" s="121"/>
      <c r="Y73" s="121"/>
      <c r="Z73" s="121"/>
      <c r="AA73" s="116"/>
      <c r="AB73" s="116"/>
      <c r="AC73" s="116"/>
      <c r="AD73" s="116"/>
      <c r="AE73" s="116"/>
    </row>
    <row r="74" spans="1:31" s="149" customFormat="1" ht="23.25" customHeight="1">
      <c r="A74" s="138">
        <v>10</v>
      </c>
      <c r="B74" s="138" t="s">
        <v>60</v>
      </c>
      <c r="C74" s="139" t="s">
        <v>65</v>
      </c>
      <c r="D74" s="140" t="s">
        <v>66</v>
      </c>
      <c r="E74" s="141">
        <v>4336000</v>
      </c>
      <c r="F74" s="142">
        <v>27</v>
      </c>
      <c r="G74" s="143">
        <v>4336000</v>
      </c>
      <c r="H74" s="142">
        <v>0</v>
      </c>
      <c r="I74" s="143">
        <v>0</v>
      </c>
      <c r="J74" s="144">
        <v>27</v>
      </c>
      <c r="K74" s="143">
        <v>4336000</v>
      </c>
      <c r="L74" s="76">
        <v>405000</v>
      </c>
      <c r="M74" s="146">
        <v>4741000</v>
      </c>
      <c r="N74" s="47">
        <v>346880</v>
      </c>
      <c r="O74" s="47">
        <v>65040</v>
      </c>
      <c r="P74" s="47">
        <v>43360</v>
      </c>
      <c r="Q74" s="143">
        <v>4285720</v>
      </c>
      <c r="R74" s="143">
        <v>0</v>
      </c>
      <c r="S74" s="147">
        <v>4285720</v>
      </c>
      <c r="T74" s="143"/>
      <c r="U74" s="117"/>
      <c r="V74" s="148"/>
      <c r="W74" s="130"/>
      <c r="X74" s="121"/>
      <c r="Y74" s="121"/>
      <c r="Z74" s="121"/>
      <c r="AA74" s="116"/>
      <c r="AB74" s="116"/>
      <c r="AC74" s="116"/>
      <c r="AD74" s="116"/>
      <c r="AE74" s="116"/>
    </row>
    <row r="75" spans="1:31" s="149" customFormat="1" ht="23.25" customHeight="1">
      <c r="A75" s="138">
        <v>11</v>
      </c>
      <c r="B75" s="138" t="s">
        <v>63</v>
      </c>
      <c r="C75" s="139" t="s">
        <v>68</v>
      </c>
      <c r="D75" s="140" t="s">
        <v>56</v>
      </c>
      <c r="E75" s="141">
        <v>3496000</v>
      </c>
      <c r="F75" s="142">
        <v>26</v>
      </c>
      <c r="G75" s="143">
        <v>3366519</v>
      </c>
      <c r="H75" s="142">
        <v>0</v>
      </c>
      <c r="I75" s="143">
        <v>0</v>
      </c>
      <c r="J75" s="144">
        <v>26</v>
      </c>
      <c r="K75" s="143">
        <v>3366519</v>
      </c>
      <c r="L75" s="76">
        <v>390000</v>
      </c>
      <c r="M75" s="146">
        <v>3756519</v>
      </c>
      <c r="N75" s="47">
        <v>279680</v>
      </c>
      <c r="O75" s="47">
        <v>52440</v>
      </c>
      <c r="P75" s="47">
        <v>34960</v>
      </c>
      <c r="Q75" s="143">
        <v>3389439</v>
      </c>
      <c r="R75" s="143">
        <v>0</v>
      </c>
      <c r="S75" s="147">
        <v>3389439</v>
      </c>
      <c r="T75" s="143"/>
      <c r="U75" s="117"/>
      <c r="V75" s="148"/>
      <c r="W75" s="130"/>
      <c r="X75" s="121"/>
      <c r="Y75" s="121"/>
      <c r="Z75" s="121"/>
      <c r="AA75" s="116"/>
      <c r="AB75" s="116"/>
      <c r="AC75" s="116"/>
      <c r="AD75" s="116"/>
      <c r="AE75" s="116"/>
    </row>
    <row r="76" spans="1:31" s="149" customFormat="1" ht="23.25" customHeight="1">
      <c r="A76" s="138">
        <v>12</v>
      </c>
      <c r="B76" s="138" t="s">
        <v>64</v>
      </c>
      <c r="C76" s="139" t="s">
        <v>164</v>
      </c>
      <c r="D76" s="140" t="s">
        <v>70</v>
      </c>
      <c r="E76" s="141">
        <v>4056000</v>
      </c>
      <c r="F76" s="142">
        <v>22</v>
      </c>
      <c r="G76" s="143">
        <v>3304889</v>
      </c>
      <c r="H76" s="142">
        <v>0</v>
      </c>
      <c r="I76" s="143">
        <v>0</v>
      </c>
      <c r="J76" s="144">
        <v>22</v>
      </c>
      <c r="K76" s="143">
        <v>3304889</v>
      </c>
      <c r="L76" s="76">
        <v>330000</v>
      </c>
      <c r="M76" s="146">
        <v>3634889</v>
      </c>
      <c r="N76" s="47">
        <v>324480</v>
      </c>
      <c r="O76" s="47">
        <v>60840</v>
      </c>
      <c r="P76" s="47">
        <v>40560</v>
      </c>
      <c r="Q76" s="143">
        <v>3209009</v>
      </c>
      <c r="R76" s="143">
        <v>0</v>
      </c>
      <c r="S76" s="147">
        <v>3209009</v>
      </c>
      <c r="T76" s="143"/>
      <c r="U76" s="117"/>
      <c r="V76" s="148"/>
      <c r="W76" s="130"/>
      <c r="X76" s="121"/>
      <c r="Y76" s="121"/>
      <c r="Z76" s="121"/>
      <c r="AA76" s="116"/>
      <c r="AB76" s="116"/>
      <c r="AC76" s="116"/>
      <c r="AD76" s="116"/>
      <c r="AE76" s="116"/>
    </row>
    <row r="77" spans="1:31" s="149" customFormat="1" ht="23.25" customHeight="1">
      <c r="A77" s="138">
        <v>13</v>
      </c>
      <c r="B77" s="138" t="s">
        <v>166</v>
      </c>
      <c r="C77" s="139" t="s">
        <v>171</v>
      </c>
      <c r="D77" s="140" t="s">
        <v>66</v>
      </c>
      <c r="E77" s="141">
        <v>4056000</v>
      </c>
      <c r="F77" s="142">
        <v>26</v>
      </c>
      <c r="G77" s="143">
        <v>3905778</v>
      </c>
      <c r="H77" s="142">
        <v>0</v>
      </c>
      <c r="I77" s="143">
        <v>0</v>
      </c>
      <c r="J77" s="144">
        <v>26</v>
      </c>
      <c r="K77" s="143">
        <v>3905778</v>
      </c>
      <c r="L77" s="76">
        <v>390000</v>
      </c>
      <c r="M77" s="146">
        <v>4295778</v>
      </c>
      <c r="N77" s="47">
        <v>324480</v>
      </c>
      <c r="O77" s="47">
        <v>60840</v>
      </c>
      <c r="P77" s="47">
        <v>40560</v>
      </c>
      <c r="Q77" s="143">
        <v>3869898</v>
      </c>
      <c r="R77" s="143">
        <v>0</v>
      </c>
      <c r="S77" s="147">
        <v>3869898</v>
      </c>
      <c r="T77" s="143"/>
      <c r="U77" s="117"/>
      <c r="V77" s="148"/>
      <c r="W77" s="130"/>
      <c r="X77" s="121"/>
      <c r="Y77" s="121"/>
      <c r="Z77" s="121"/>
      <c r="AA77" s="116"/>
      <c r="AB77" s="116"/>
      <c r="AC77" s="116"/>
      <c r="AD77" s="116"/>
      <c r="AE77" s="116"/>
    </row>
    <row r="78" spans="1:31" s="149" customFormat="1" ht="22.5" customHeight="1">
      <c r="A78" s="150"/>
      <c r="B78" s="150"/>
      <c r="C78" s="151"/>
      <c r="D78" s="152"/>
      <c r="E78" s="153"/>
      <c r="F78" s="153"/>
      <c r="G78" s="153"/>
      <c r="H78" s="153"/>
      <c r="I78" s="153"/>
      <c r="J78" s="154"/>
      <c r="K78" s="153"/>
      <c r="L78" s="153"/>
      <c r="M78" s="155"/>
      <c r="N78" s="153"/>
      <c r="O78" s="153"/>
      <c r="P78" s="153"/>
      <c r="Q78" s="153"/>
      <c r="R78" s="153"/>
      <c r="S78" s="153"/>
      <c r="T78" s="143"/>
      <c r="U78" s="117"/>
      <c r="V78" s="148"/>
      <c r="W78" s="148"/>
      <c r="X78" s="148"/>
      <c r="Y78" s="148"/>
      <c r="Z78" s="148"/>
    </row>
    <row r="79" spans="1:31" s="159" customFormat="1" ht="21" customHeight="1">
      <c r="A79" s="241" t="s">
        <v>22</v>
      </c>
      <c r="B79" s="242"/>
      <c r="C79" s="242"/>
      <c r="D79" s="242"/>
      <c r="E79" s="156">
        <v>36585000</v>
      </c>
      <c r="F79" s="156"/>
      <c r="G79" s="156">
        <v>32780260</v>
      </c>
      <c r="H79" s="156"/>
      <c r="I79" s="156">
        <v>0</v>
      </c>
      <c r="J79" s="156"/>
      <c r="K79" s="157">
        <v>32780260</v>
      </c>
      <c r="L79" s="157">
        <v>2610000</v>
      </c>
      <c r="M79" s="157">
        <v>35390260</v>
      </c>
      <c r="N79" s="157">
        <v>2926800</v>
      </c>
      <c r="O79" s="157">
        <v>548775</v>
      </c>
      <c r="P79" s="157">
        <v>365850</v>
      </c>
      <c r="Q79" s="157">
        <v>31548835</v>
      </c>
      <c r="R79" s="157">
        <v>0</v>
      </c>
      <c r="S79" s="157">
        <v>31548835</v>
      </c>
      <c r="T79" s="157"/>
      <c r="U79" s="117"/>
      <c r="V79" s="158"/>
      <c r="W79" s="158"/>
      <c r="X79" s="158"/>
      <c r="Y79" s="158"/>
      <c r="Z79" s="158"/>
    </row>
    <row r="80" spans="1:31" s="167" customFormat="1" ht="13.5" customHeight="1">
      <c r="A80" s="160"/>
      <c r="B80" s="160"/>
      <c r="C80" s="161"/>
      <c r="D80" s="162"/>
      <c r="E80" s="163"/>
      <c r="F80" s="161"/>
      <c r="G80" s="161"/>
      <c r="H80" s="161"/>
      <c r="I80" s="161"/>
      <c r="J80" s="164"/>
      <c r="K80" s="161"/>
      <c r="L80" s="161"/>
      <c r="M80" s="165"/>
      <c r="N80" s="161"/>
      <c r="O80" s="161"/>
      <c r="P80" s="161"/>
      <c r="Q80" s="161"/>
      <c r="R80" s="161"/>
      <c r="S80" s="161"/>
      <c r="T80" s="161"/>
      <c r="U80" s="117"/>
      <c r="V80" s="166"/>
      <c r="W80" s="166"/>
      <c r="X80" s="166"/>
      <c r="Y80" s="166"/>
      <c r="Z80" s="166"/>
    </row>
    <row r="81" spans="1:26" s="149" customFormat="1" ht="17.25" customHeight="1">
      <c r="A81" s="168"/>
      <c r="B81" s="168"/>
      <c r="C81" s="168"/>
      <c r="D81" s="169"/>
      <c r="E81" s="170"/>
      <c r="F81" s="168"/>
      <c r="G81" s="168"/>
      <c r="H81" s="168"/>
      <c r="I81" s="168"/>
      <c r="J81" s="171"/>
      <c r="K81" s="170"/>
      <c r="L81" s="168"/>
      <c r="M81" s="168"/>
      <c r="N81" s="168"/>
      <c r="O81" s="168"/>
      <c r="P81" s="168"/>
      <c r="Q81" s="168"/>
      <c r="R81" s="168"/>
      <c r="S81" s="172" t="s">
        <v>198</v>
      </c>
      <c r="T81" s="168"/>
      <c r="U81" s="173"/>
      <c r="V81" s="148"/>
      <c r="W81" s="148"/>
      <c r="X81" s="148"/>
      <c r="Y81" s="148"/>
      <c r="Z81" s="148"/>
    </row>
    <row r="82" spans="1:26" s="149" customFormat="1" ht="12.75">
      <c r="A82" s="174"/>
      <c r="B82" s="174"/>
      <c r="C82" s="173" t="s">
        <v>40</v>
      </c>
      <c r="D82" s="175"/>
      <c r="E82" s="124"/>
      <c r="F82" s="173"/>
      <c r="G82" s="124"/>
      <c r="H82" s="124"/>
      <c r="I82" s="124"/>
      <c r="J82" s="176"/>
      <c r="K82" s="148"/>
      <c r="L82" s="177"/>
      <c r="M82" s="188"/>
      <c r="N82" s="178"/>
      <c r="O82" s="178"/>
      <c r="P82" s="178"/>
      <c r="Q82" s="178"/>
      <c r="S82" s="178" t="s">
        <v>19</v>
      </c>
      <c r="T82" s="173"/>
      <c r="U82" s="173"/>
      <c r="V82" s="148"/>
      <c r="W82" s="148"/>
      <c r="X82" s="148"/>
      <c r="Y82" s="148"/>
      <c r="Z82" s="148"/>
    </row>
    <row r="83" spans="1:26" s="167" customFormat="1" ht="12">
      <c r="A83" s="160"/>
      <c r="B83" s="160"/>
      <c r="C83" s="179"/>
      <c r="D83" s="179"/>
      <c r="E83" s="180"/>
      <c r="F83" s="118"/>
      <c r="G83" s="180"/>
      <c r="H83" s="180"/>
      <c r="I83" s="180"/>
      <c r="J83" s="164"/>
      <c r="K83" s="166"/>
      <c r="L83" s="181"/>
      <c r="N83" s="182"/>
      <c r="O83" s="182"/>
      <c r="P83" s="182"/>
      <c r="Q83" s="182"/>
      <c r="S83" s="182"/>
      <c r="T83" s="118"/>
      <c r="U83" s="117"/>
      <c r="V83" s="166"/>
      <c r="W83" s="166"/>
      <c r="X83" s="166"/>
      <c r="Y83" s="166"/>
      <c r="Z83" s="16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>
      <c r="M118" s="6"/>
    </row>
    <row r="119" spans="1:31">
      <c r="M119" s="6"/>
    </row>
    <row r="120" spans="1:31" s="4" customFormat="1" ht="41.25" customHeight="1">
      <c r="A120" s="111" t="s">
        <v>172</v>
      </c>
      <c r="B120" s="208"/>
      <c r="C120" s="208"/>
      <c r="D120" s="275" t="s">
        <v>197</v>
      </c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5"/>
      <c r="Q120" s="276"/>
      <c r="R120" s="277" t="s">
        <v>128</v>
      </c>
      <c r="S120" s="278"/>
      <c r="T120" s="279"/>
      <c r="U120" s="6"/>
      <c r="V120" s="8"/>
      <c r="W120" s="69"/>
      <c r="X120" s="69"/>
      <c r="Y120" s="5"/>
      <c r="Z120" s="5"/>
    </row>
    <row r="121" spans="1:31" s="4" customFormat="1" ht="15" customHeight="1">
      <c r="A121" s="111" t="s">
        <v>174</v>
      </c>
      <c r="B121" s="208"/>
      <c r="C121" s="208"/>
      <c r="D121" s="208"/>
      <c r="E121" s="67"/>
      <c r="F121" s="208"/>
      <c r="G121" s="208"/>
      <c r="H121" s="208"/>
      <c r="I121" s="208"/>
      <c r="J121" s="68"/>
      <c r="K121" s="208"/>
      <c r="L121" s="208"/>
      <c r="M121" s="208"/>
      <c r="N121" s="208"/>
      <c r="O121" s="208"/>
      <c r="P121" s="208"/>
      <c r="Q121" s="208"/>
      <c r="R121" s="208"/>
      <c r="S121" s="208"/>
      <c r="T121" s="63"/>
      <c r="U121" s="6"/>
      <c r="V121" s="8"/>
      <c r="W121" s="69"/>
      <c r="X121" s="69"/>
      <c r="Y121" s="5"/>
      <c r="Z121" s="5"/>
    </row>
    <row r="122" spans="1:31" s="4" customFormat="1" ht="15" customHeight="1">
      <c r="A122" s="111" t="s">
        <v>42</v>
      </c>
      <c r="B122" s="208"/>
      <c r="C122" s="208"/>
      <c r="D122" s="208"/>
      <c r="E122" s="67"/>
      <c r="F122" s="208"/>
      <c r="G122" s="208"/>
      <c r="H122" s="208"/>
      <c r="I122" s="208"/>
      <c r="J122" s="68"/>
      <c r="K122" s="208"/>
      <c r="L122" s="208"/>
      <c r="M122" s="208"/>
      <c r="N122" s="208"/>
      <c r="O122" s="208"/>
      <c r="P122" s="208"/>
      <c r="Q122" s="208"/>
      <c r="R122" s="208"/>
      <c r="S122" s="208"/>
      <c r="T122" s="63"/>
      <c r="U122" s="6"/>
      <c r="V122" s="8"/>
      <c r="W122" s="69"/>
      <c r="X122" s="69"/>
      <c r="Y122" s="5"/>
      <c r="Z122" s="5"/>
    </row>
    <row r="123" spans="1:31" s="4" customFormat="1" ht="15" customHeight="1">
      <c r="A123" s="111" t="s">
        <v>175</v>
      </c>
      <c r="B123" s="208"/>
      <c r="C123" s="208"/>
      <c r="D123" s="208"/>
      <c r="E123" s="67"/>
      <c r="F123" s="208"/>
      <c r="G123" s="208"/>
      <c r="H123" s="208"/>
      <c r="I123" s="208"/>
      <c r="J123" s="68"/>
      <c r="K123" s="208"/>
      <c r="L123" s="65"/>
      <c r="M123" s="208"/>
      <c r="N123" s="208"/>
      <c r="O123" s="208"/>
      <c r="P123" s="208"/>
      <c r="Q123" s="14"/>
      <c r="R123" s="208"/>
      <c r="S123" s="208"/>
      <c r="T123" s="208"/>
      <c r="U123" s="6"/>
      <c r="V123" s="8"/>
      <c r="W123" s="69"/>
      <c r="X123" s="69"/>
      <c r="Y123" s="5"/>
      <c r="Z123" s="5"/>
    </row>
    <row r="124" spans="1:31" s="88" customFormat="1" ht="14.25" customHeight="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6"/>
      <c r="V124" s="8"/>
      <c r="W124" s="89"/>
      <c r="X124" s="89"/>
      <c r="Y124" s="89"/>
      <c r="Z124" s="89"/>
    </row>
    <row r="125" spans="1:31" s="32" customFormat="1" ht="24" customHeight="1">
      <c r="A125" s="266" t="s">
        <v>16</v>
      </c>
      <c r="B125" s="266" t="s">
        <v>17</v>
      </c>
      <c r="C125" s="270" t="s">
        <v>0</v>
      </c>
      <c r="D125" s="270" t="s">
        <v>1</v>
      </c>
      <c r="E125" s="274" t="s">
        <v>35</v>
      </c>
      <c r="F125" s="268" t="s">
        <v>23</v>
      </c>
      <c r="G125" s="271"/>
      <c r="H125" s="271"/>
      <c r="I125" s="271"/>
      <c r="J125" s="271"/>
      <c r="K125" s="269"/>
      <c r="L125" s="243" t="s">
        <v>37</v>
      </c>
      <c r="M125" s="243" t="s">
        <v>4</v>
      </c>
      <c r="N125" s="270" t="s">
        <v>5</v>
      </c>
      <c r="O125" s="270"/>
      <c r="P125" s="270"/>
      <c r="Q125" s="243" t="s">
        <v>6</v>
      </c>
      <c r="R125" s="243" t="s">
        <v>7</v>
      </c>
      <c r="S125" s="243" t="s">
        <v>8</v>
      </c>
      <c r="T125" s="282" t="s">
        <v>9</v>
      </c>
      <c r="U125" s="6"/>
      <c r="V125" s="8"/>
      <c r="W125" s="33"/>
      <c r="X125" s="5"/>
      <c r="Y125" s="5"/>
      <c r="Z125" s="5"/>
      <c r="AA125" s="4"/>
      <c r="AB125" s="4"/>
      <c r="AC125" s="4"/>
      <c r="AD125" s="4"/>
      <c r="AE125" s="4"/>
    </row>
    <row r="126" spans="1:31" s="32" customFormat="1" ht="33.75" customHeight="1">
      <c r="A126" s="267"/>
      <c r="B126" s="267"/>
      <c r="C126" s="270"/>
      <c r="D126" s="270"/>
      <c r="E126" s="274"/>
      <c r="F126" s="268" t="s">
        <v>39</v>
      </c>
      <c r="G126" s="269"/>
      <c r="H126" s="268" t="s">
        <v>33</v>
      </c>
      <c r="I126" s="271"/>
      <c r="J126" s="272" t="s">
        <v>24</v>
      </c>
      <c r="K126" s="243" t="s">
        <v>3</v>
      </c>
      <c r="L126" s="244"/>
      <c r="M126" s="244"/>
      <c r="N126" s="280" t="s">
        <v>11</v>
      </c>
      <c r="O126" s="243" t="s">
        <v>12</v>
      </c>
      <c r="P126" s="243" t="s">
        <v>26</v>
      </c>
      <c r="Q126" s="244"/>
      <c r="R126" s="244"/>
      <c r="S126" s="244"/>
      <c r="T126" s="283"/>
      <c r="U126" s="87"/>
      <c r="V126" s="33"/>
      <c r="W126" s="33"/>
      <c r="X126" s="5"/>
      <c r="Y126" s="5"/>
      <c r="Z126" s="5"/>
      <c r="AA126" s="4"/>
      <c r="AB126" s="4"/>
      <c r="AC126" s="4"/>
      <c r="AD126" s="4"/>
      <c r="AE126" s="4"/>
    </row>
    <row r="127" spans="1:31" s="32" customFormat="1" ht="35.25" customHeight="1">
      <c r="A127" s="267"/>
      <c r="B127" s="267"/>
      <c r="C127" s="243"/>
      <c r="D127" s="243"/>
      <c r="E127" s="274"/>
      <c r="F127" s="207" t="s">
        <v>32</v>
      </c>
      <c r="G127" s="206" t="s">
        <v>15</v>
      </c>
      <c r="H127" s="207" t="s">
        <v>14</v>
      </c>
      <c r="I127" s="211" t="s">
        <v>15</v>
      </c>
      <c r="J127" s="273"/>
      <c r="K127" s="244"/>
      <c r="L127" s="245"/>
      <c r="M127" s="244"/>
      <c r="N127" s="281"/>
      <c r="O127" s="244"/>
      <c r="P127" s="244"/>
      <c r="Q127" s="244"/>
      <c r="R127" s="244"/>
      <c r="S127" s="244"/>
      <c r="T127" s="283"/>
      <c r="U127" s="87"/>
      <c r="V127" s="33"/>
      <c r="W127" s="33"/>
      <c r="X127" s="5"/>
      <c r="Y127" s="5"/>
      <c r="Z127" s="5"/>
      <c r="AA127" s="4"/>
      <c r="AB127" s="4"/>
      <c r="AC127" s="4"/>
      <c r="AD127" s="4"/>
      <c r="AE127" s="4"/>
    </row>
    <row r="128" spans="1:31" s="71" customFormat="1" ht="12.75" customHeight="1">
      <c r="A128" s="70">
        <v>1</v>
      </c>
      <c r="B128" s="70">
        <v>2</v>
      </c>
      <c r="C128" s="70">
        <v>3</v>
      </c>
      <c r="D128" s="70">
        <v>4</v>
      </c>
      <c r="E128" s="70">
        <v>5</v>
      </c>
      <c r="F128" s="70">
        <v>7</v>
      </c>
      <c r="G128" s="70">
        <v>8</v>
      </c>
      <c r="H128" s="70">
        <v>9</v>
      </c>
      <c r="I128" s="70">
        <v>10</v>
      </c>
      <c r="J128" s="70">
        <v>13</v>
      </c>
      <c r="K128" s="70">
        <v>14</v>
      </c>
      <c r="L128" s="70">
        <v>16</v>
      </c>
      <c r="M128" s="70">
        <v>20</v>
      </c>
      <c r="N128" s="70">
        <v>24</v>
      </c>
      <c r="O128" s="70">
        <v>25</v>
      </c>
      <c r="P128" s="70">
        <v>26</v>
      </c>
      <c r="Q128" s="70">
        <v>29</v>
      </c>
      <c r="R128" s="70">
        <v>30</v>
      </c>
      <c r="S128" s="70">
        <v>31</v>
      </c>
      <c r="T128" s="70">
        <v>32</v>
      </c>
      <c r="U128" s="87"/>
      <c r="V128" s="72"/>
      <c r="W128" s="72"/>
      <c r="X128" s="73"/>
      <c r="Y128" s="73"/>
      <c r="Z128" s="73"/>
      <c r="AA128" s="74"/>
      <c r="AB128" s="74"/>
      <c r="AC128" s="74"/>
      <c r="AD128" s="74"/>
      <c r="AE128" s="74"/>
    </row>
    <row r="129" spans="1:31" s="43" customFormat="1" ht="23.25" customHeight="1">
      <c r="A129" s="45">
        <v>7</v>
      </c>
      <c r="B129" s="113" t="s">
        <v>71</v>
      </c>
      <c r="C129" s="75" t="s">
        <v>129</v>
      </c>
      <c r="D129" s="95" t="s">
        <v>98</v>
      </c>
      <c r="E129" s="76">
        <v>3237000</v>
      </c>
      <c r="F129" s="81">
        <v>26</v>
      </c>
      <c r="G129" s="143">
        <v>3117111</v>
      </c>
      <c r="H129" s="81">
        <v>0</v>
      </c>
      <c r="I129" s="143">
        <v>0</v>
      </c>
      <c r="J129" s="82">
        <v>26</v>
      </c>
      <c r="K129" s="46">
        <v>3117111</v>
      </c>
      <c r="L129" s="76">
        <v>390000</v>
      </c>
      <c r="M129" s="48">
        <v>3507111</v>
      </c>
      <c r="N129" s="47">
        <v>258960</v>
      </c>
      <c r="O129" s="47">
        <v>48555</v>
      </c>
      <c r="P129" s="47">
        <v>32370</v>
      </c>
      <c r="Q129" s="46">
        <v>3167226</v>
      </c>
      <c r="R129" s="46">
        <v>0</v>
      </c>
      <c r="S129" s="54">
        <v>3167226</v>
      </c>
      <c r="T129" s="46"/>
      <c r="U129" s="87"/>
      <c r="V129" s="44"/>
      <c r="W129" s="33"/>
      <c r="X129" s="5"/>
      <c r="Y129" s="5"/>
      <c r="Z129" s="5"/>
      <c r="AA129" s="4"/>
      <c r="AB129" s="4"/>
      <c r="AC129" s="4"/>
      <c r="AD129" s="4"/>
      <c r="AE129" s="4"/>
    </row>
    <row r="130" spans="1:31" s="43" customFormat="1" ht="23.25" customHeight="1">
      <c r="A130" s="45">
        <v>8</v>
      </c>
      <c r="B130" s="113" t="s">
        <v>72</v>
      </c>
      <c r="C130" s="75" t="s">
        <v>130</v>
      </c>
      <c r="D130" s="95" t="s">
        <v>98</v>
      </c>
      <c r="E130" s="76">
        <v>2943000</v>
      </c>
      <c r="F130" s="81">
        <v>27</v>
      </c>
      <c r="G130" s="143">
        <v>2943000</v>
      </c>
      <c r="H130" s="81">
        <v>0</v>
      </c>
      <c r="I130" s="143">
        <v>0</v>
      </c>
      <c r="J130" s="82">
        <v>27</v>
      </c>
      <c r="K130" s="46">
        <v>2943000</v>
      </c>
      <c r="L130" s="76">
        <v>405000</v>
      </c>
      <c r="M130" s="48">
        <v>3348000</v>
      </c>
      <c r="N130" s="47">
        <v>235440</v>
      </c>
      <c r="O130" s="47">
        <v>44145</v>
      </c>
      <c r="P130" s="47">
        <v>29430</v>
      </c>
      <c r="Q130" s="46">
        <v>3038985</v>
      </c>
      <c r="R130" s="46">
        <v>0</v>
      </c>
      <c r="S130" s="54">
        <v>3038985</v>
      </c>
      <c r="T130" s="46"/>
      <c r="U130" s="87"/>
      <c r="V130" s="44"/>
      <c r="W130" s="33"/>
      <c r="X130" s="5"/>
      <c r="Y130" s="5"/>
      <c r="Z130" s="5"/>
      <c r="AA130" s="4"/>
      <c r="AB130" s="4"/>
      <c r="AC130" s="4"/>
      <c r="AD130" s="4"/>
      <c r="AE130" s="4"/>
    </row>
    <row r="131" spans="1:31" s="43" customFormat="1" ht="23.25" customHeight="1">
      <c r="A131" s="45">
        <v>9</v>
      </c>
      <c r="B131" s="113" t="s">
        <v>73</v>
      </c>
      <c r="C131" s="75" t="s">
        <v>131</v>
      </c>
      <c r="D131" s="95" t="s">
        <v>98</v>
      </c>
      <c r="E131" s="76">
        <v>2943000</v>
      </c>
      <c r="F131" s="81">
        <v>27</v>
      </c>
      <c r="G131" s="143">
        <v>2943000</v>
      </c>
      <c r="H131" s="81">
        <v>0</v>
      </c>
      <c r="I131" s="143">
        <v>0</v>
      </c>
      <c r="J131" s="82">
        <v>27</v>
      </c>
      <c r="K131" s="46">
        <v>2943000</v>
      </c>
      <c r="L131" s="76">
        <v>405000</v>
      </c>
      <c r="M131" s="48">
        <v>3348000</v>
      </c>
      <c r="N131" s="47">
        <v>235440</v>
      </c>
      <c r="O131" s="47">
        <v>44145</v>
      </c>
      <c r="P131" s="47">
        <v>29430</v>
      </c>
      <c r="Q131" s="46">
        <v>3038985</v>
      </c>
      <c r="R131" s="46">
        <v>0</v>
      </c>
      <c r="S131" s="54">
        <v>3038985</v>
      </c>
      <c r="T131" s="46"/>
      <c r="U131" s="87"/>
      <c r="V131" s="44"/>
      <c r="W131" s="33"/>
      <c r="X131" s="5"/>
      <c r="Y131" s="5"/>
      <c r="Z131" s="5"/>
      <c r="AA131" s="4"/>
      <c r="AB131" s="4"/>
      <c r="AC131" s="4"/>
      <c r="AD131" s="4"/>
      <c r="AE131" s="4"/>
    </row>
    <row r="132" spans="1:31" s="43" customFormat="1" ht="23.25" customHeight="1">
      <c r="A132" s="45">
        <v>10</v>
      </c>
      <c r="B132" s="113" t="s">
        <v>74</v>
      </c>
      <c r="C132" s="75" t="s">
        <v>132</v>
      </c>
      <c r="D132" s="95" t="s">
        <v>98</v>
      </c>
      <c r="E132" s="76">
        <v>2943000</v>
      </c>
      <c r="F132" s="81">
        <v>25</v>
      </c>
      <c r="G132" s="143">
        <v>2725000</v>
      </c>
      <c r="H132" s="81">
        <v>0</v>
      </c>
      <c r="I132" s="143">
        <v>0</v>
      </c>
      <c r="J132" s="82">
        <v>25</v>
      </c>
      <c r="K132" s="46">
        <v>2725000</v>
      </c>
      <c r="L132" s="76">
        <v>375000</v>
      </c>
      <c r="M132" s="48">
        <v>3100000</v>
      </c>
      <c r="N132" s="47">
        <v>235440</v>
      </c>
      <c r="O132" s="47">
        <v>44145</v>
      </c>
      <c r="P132" s="47">
        <v>29430</v>
      </c>
      <c r="Q132" s="46">
        <v>2790985</v>
      </c>
      <c r="R132" s="46">
        <v>0</v>
      </c>
      <c r="S132" s="54">
        <v>2790985</v>
      </c>
      <c r="T132" s="46"/>
      <c r="U132" s="87"/>
      <c r="V132" s="44"/>
      <c r="W132" s="33"/>
      <c r="X132" s="5"/>
      <c r="Y132" s="5"/>
      <c r="Z132" s="5"/>
      <c r="AA132" s="4"/>
      <c r="AB132" s="4"/>
      <c r="AC132" s="4"/>
      <c r="AD132" s="4"/>
      <c r="AE132" s="4"/>
    </row>
    <row r="133" spans="1:31" s="43" customFormat="1" ht="23.25" customHeight="1">
      <c r="A133" s="45">
        <v>11</v>
      </c>
      <c r="B133" s="113" t="s">
        <v>75</v>
      </c>
      <c r="C133" s="75" t="s">
        <v>133</v>
      </c>
      <c r="D133" s="95" t="s">
        <v>98</v>
      </c>
      <c r="E133" s="76">
        <v>2943000</v>
      </c>
      <c r="F133" s="81">
        <v>27</v>
      </c>
      <c r="G133" s="143">
        <v>2943000</v>
      </c>
      <c r="H133" s="81">
        <v>0</v>
      </c>
      <c r="I133" s="143">
        <v>0</v>
      </c>
      <c r="J133" s="82">
        <v>27</v>
      </c>
      <c r="K133" s="46">
        <v>2943000</v>
      </c>
      <c r="L133" s="76">
        <v>405000</v>
      </c>
      <c r="M133" s="48">
        <v>3348000</v>
      </c>
      <c r="N133" s="47">
        <v>235440</v>
      </c>
      <c r="O133" s="47">
        <v>44145</v>
      </c>
      <c r="P133" s="47">
        <v>29430</v>
      </c>
      <c r="Q133" s="46">
        <v>3038985</v>
      </c>
      <c r="R133" s="46">
        <v>0</v>
      </c>
      <c r="S133" s="54">
        <v>3038985</v>
      </c>
      <c r="T133" s="46"/>
      <c r="U133" s="87"/>
      <c r="V133" s="44"/>
      <c r="W133" s="33"/>
      <c r="X133" s="5"/>
      <c r="Y133" s="5"/>
      <c r="Z133" s="5"/>
      <c r="AA133" s="4"/>
      <c r="AB133" s="4"/>
      <c r="AC133" s="4"/>
      <c r="AD133" s="4"/>
      <c r="AE133" s="4"/>
    </row>
    <row r="134" spans="1:31" s="43" customFormat="1" ht="23.25" customHeight="1">
      <c r="A134" s="45">
        <v>12</v>
      </c>
      <c r="B134" s="113" t="s">
        <v>76</v>
      </c>
      <c r="C134" s="75" t="s">
        <v>134</v>
      </c>
      <c r="D134" s="95" t="s">
        <v>98</v>
      </c>
      <c r="E134" s="76">
        <v>2943000</v>
      </c>
      <c r="F134" s="81">
        <v>26</v>
      </c>
      <c r="G134" s="143">
        <v>2834000</v>
      </c>
      <c r="H134" s="81">
        <v>0</v>
      </c>
      <c r="I134" s="143">
        <v>0</v>
      </c>
      <c r="J134" s="82">
        <v>26</v>
      </c>
      <c r="K134" s="46">
        <v>2834000</v>
      </c>
      <c r="L134" s="76">
        <v>390000</v>
      </c>
      <c r="M134" s="48">
        <v>3224000</v>
      </c>
      <c r="N134" s="47">
        <v>235440</v>
      </c>
      <c r="O134" s="47">
        <v>44145</v>
      </c>
      <c r="P134" s="47">
        <v>29430</v>
      </c>
      <c r="Q134" s="46">
        <v>2914985</v>
      </c>
      <c r="R134" s="46">
        <v>0</v>
      </c>
      <c r="S134" s="54">
        <v>2914985</v>
      </c>
      <c r="T134" s="46"/>
      <c r="U134" s="87"/>
      <c r="V134" s="44"/>
      <c r="W134" s="33"/>
      <c r="X134" s="5"/>
      <c r="Y134" s="5"/>
      <c r="Z134" s="5"/>
      <c r="AA134" s="4"/>
      <c r="AB134" s="4"/>
      <c r="AC134" s="4"/>
      <c r="AD134" s="4"/>
      <c r="AE134" s="4"/>
    </row>
    <row r="135" spans="1:31" s="43" customFormat="1" ht="23.25" customHeight="1">
      <c r="A135" s="45">
        <v>13</v>
      </c>
      <c r="B135" s="113" t="s">
        <v>77</v>
      </c>
      <c r="C135" s="75" t="s">
        <v>135</v>
      </c>
      <c r="D135" s="95" t="s">
        <v>98</v>
      </c>
      <c r="E135" s="76">
        <v>2943000</v>
      </c>
      <c r="F135" s="81">
        <v>27</v>
      </c>
      <c r="G135" s="143">
        <v>2943000</v>
      </c>
      <c r="H135" s="81">
        <v>0</v>
      </c>
      <c r="I135" s="143">
        <v>0</v>
      </c>
      <c r="J135" s="82">
        <v>27</v>
      </c>
      <c r="K135" s="46">
        <v>2943000</v>
      </c>
      <c r="L135" s="76">
        <v>405000</v>
      </c>
      <c r="M135" s="48">
        <v>3348000</v>
      </c>
      <c r="N135" s="47">
        <v>235440</v>
      </c>
      <c r="O135" s="47">
        <v>44145</v>
      </c>
      <c r="P135" s="47">
        <v>29430</v>
      </c>
      <c r="Q135" s="46">
        <v>3038985</v>
      </c>
      <c r="R135" s="46">
        <v>0</v>
      </c>
      <c r="S135" s="54">
        <v>3038985</v>
      </c>
      <c r="T135" s="46"/>
      <c r="U135" s="87"/>
      <c r="V135" s="44"/>
      <c r="W135" s="33"/>
      <c r="X135" s="5"/>
      <c r="Y135" s="5"/>
      <c r="Z135" s="5"/>
      <c r="AA135" s="4"/>
      <c r="AB135" s="4"/>
      <c r="AC135" s="4"/>
      <c r="AD135" s="4"/>
      <c r="AE135" s="4"/>
    </row>
    <row r="136" spans="1:31" s="43" customFormat="1" ht="23.25" customHeight="1">
      <c r="A136" s="45">
        <v>14</v>
      </c>
      <c r="B136" s="113" t="s">
        <v>78</v>
      </c>
      <c r="C136" s="75" t="s">
        <v>136</v>
      </c>
      <c r="D136" s="95" t="s">
        <v>98</v>
      </c>
      <c r="E136" s="76">
        <v>2943000</v>
      </c>
      <c r="F136" s="81">
        <v>27</v>
      </c>
      <c r="G136" s="143">
        <v>2943000</v>
      </c>
      <c r="H136" s="81">
        <v>0</v>
      </c>
      <c r="I136" s="143">
        <v>0</v>
      </c>
      <c r="J136" s="82">
        <v>27</v>
      </c>
      <c r="K136" s="46">
        <v>2943000</v>
      </c>
      <c r="L136" s="76">
        <v>405000</v>
      </c>
      <c r="M136" s="48">
        <v>3348000</v>
      </c>
      <c r="N136" s="47">
        <v>235440</v>
      </c>
      <c r="O136" s="47">
        <v>44145</v>
      </c>
      <c r="P136" s="47">
        <v>29430</v>
      </c>
      <c r="Q136" s="46">
        <v>3038985</v>
      </c>
      <c r="R136" s="46">
        <v>0</v>
      </c>
      <c r="S136" s="54">
        <v>3038985</v>
      </c>
      <c r="T136" s="46"/>
      <c r="U136" s="87"/>
      <c r="V136" s="44"/>
      <c r="W136" s="33"/>
      <c r="X136" s="5"/>
      <c r="Y136" s="5"/>
      <c r="Z136" s="5"/>
      <c r="AA136" s="4"/>
      <c r="AB136" s="4"/>
      <c r="AC136" s="4"/>
      <c r="AD136" s="4"/>
      <c r="AE136" s="4"/>
    </row>
    <row r="137" spans="1:31" s="43" customFormat="1" ht="23.25" customHeight="1">
      <c r="A137" s="45">
        <v>15</v>
      </c>
      <c r="B137" s="113" t="s">
        <v>79</v>
      </c>
      <c r="C137" s="75" t="s">
        <v>137</v>
      </c>
      <c r="D137" s="95" t="s">
        <v>98</v>
      </c>
      <c r="E137" s="76">
        <v>2943000</v>
      </c>
      <c r="F137" s="81">
        <v>26</v>
      </c>
      <c r="G137" s="143">
        <v>2834000</v>
      </c>
      <c r="H137" s="81">
        <v>0</v>
      </c>
      <c r="I137" s="143">
        <v>0</v>
      </c>
      <c r="J137" s="82">
        <v>26</v>
      </c>
      <c r="K137" s="46">
        <v>2834000</v>
      </c>
      <c r="L137" s="76">
        <v>390000</v>
      </c>
      <c r="M137" s="48">
        <v>3224000</v>
      </c>
      <c r="N137" s="47">
        <v>235440</v>
      </c>
      <c r="O137" s="47">
        <v>44145</v>
      </c>
      <c r="P137" s="47">
        <v>29430</v>
      </c>
      <c r="Q137" s="46">
        <v>2914985</v>
      </c>
      <c r="R137" s="46">
        <v>0</v>
      </c>
      <c r="S137" s="54">
        <v>2914985</v>
      </c>
      <c r="T137" s="46"/>
      <c r="U137" s="87"/>
      <c r="V137" s="44"/>
      <c r="W137" s="33"/>
      <c r="X137" s="5"/>
      <c r="Y137" s="5"/>
      <c r="Z137" s="5"/>
      <c r="AA137" s="4"/>
      <c r="AB137" s="4"/>
      <c r="AC137" s="4"/>
      <c r="AD137" s="4"/>
      <c r="AE137" s="4"/>
    </row>
    <row r="138" spans="1:31" s="43" customFormat="1" ht="23.25" customHeight="1">
      <c r="A138" s="45">
        <v>16</v>
      </c>
      <c r="B138" s="113" t="s">
        <v>80</v>
      </c>
      <c r="C138" s="75" t="s">
        <v>138</v>
      </c>
      <c r="D138" s="95" t="s">
        <v>98</v>
      </c>
      <c r="E138" s="76">
        <v>2943000</v>
      </c>
      <c r="F138" s="81">
        <v>27</v>
      </c>
      <c r="G138" s="143">
        <v>2943000</v>
      </c>
      <c r="H138" s="81">
        <v>0</v>
      </c>
      <c r="I138" s="143">
        <v>0</v>
      </c>
      <c r="J138" s="82">
        <v>27</v>
      </c>
      <c r="K138" s="46">
        <v>2943000</v>
      </c>
      <c r="L138" s="76">
        <v>405000</v>
      </c>
      <c r="M138" s="48">
        <v>3348000</v>
      </c>
      <c r="N138" s="47">
        <v>235440</v>
      </c>
      <c r="O138" s="47">
        <v>44145</v>
      </c>
      <c r="P138" s="47">
        <v>29430</v>
      </c>
      <c r="Q138" s="46">
        <v>3038985</v>
      </c>
      <c r="R138" s="46">
        <v>0</v>
      </c>
      <c r="S138" s="54">
        <v>3038985</v>
      </c>
      <c r="T138" s="46"/>
      <c r="U138" s="87"/>
      <c r="V138" s="44"/>
      <c r="W138" s="33"/>
      <c r="X138" s="5"/>
      <c r="Y138" s="5"/>
      <c r="Z138" s="5"/>
      <c r="AA138" s="4"/>
      <c r="AB138" s="4"/>
      <c r="AC138" s="4"/>
      <c r="AD138" s="4"/>
      <c r="AE138" s="4"/>
    </row>
    <row r="139" spans="1:31" s="43" customFormat="1" ht="23.25" customHeight="1">
      <c r="A139" s="45">
        <v>17</v>
      </c>
      <c r="B139" s="113" t="s">
        <v>81</v>
      </c>
      <c r="C139" s="75" t="s">
        <v>139</v>
      </c>
      <c r="D139" s="95" t="s">
        <v>98</v>
      </c>
      <c r="E139" s="76">
        <v>2943000</v>
      </c>
      <c r="F139" s="81">
        <v>25</v>
      </c>
      <c r="G139" s="143">
        <v>2725000</v>
      </c>
      <c r="H139" s="81">
        <v>0</v>
      </c>
      <c r="I139" s="143">
        <v>0</v>
      </c>
      <c r="J139" s="82">
        <v>25</v>
      </c>
      <c r="K139" s="46">
        <v>2725000</v>
      </c>
      <c r="L139" s="76">
        <v>375000</v>
      </c>
      <c r="M139" s="48">
        <v>3100000</v>
      </c>
      <c r="N139" s="47">
        <v>235440</v>
      </c>
      <c r="O139" s="47">
        <v>44145</v>
      </c>
      <c r="P139" s="47">
        <v>29430</v>
      </c>
      <c r="Q139" s="46">
        <v>2790985</v>
      </c>
      <c r="R139" s="46">
        <v>0</v>
      </c>
      <c r="S139" s="54">
        <v>2790985</v>
      </c>
      <c r="T139" s="46"/>
      <c r="U139" s="87"/>
      <c r="V139" s="44"/>
      <c r="W139" s="33"/>
      <c r="X139" s="5"/>
      <c r="Y139" s="5"/>
      <c r="Z139" s="5"/>
      <c r="AA139" s="4"/>
      <c r="AB139" s="4"/>
      <c r="AC139" s="4"/>
      <c r="AD139" s="4"/>
      <c r="AE139" s="4"/>
    </row>
    <row r="140" spans="1:31" s="43" customFormat="1" ht="23.25" customHeight="1">
      <c r="A140" s="45">
        <v>18</v>
      </c>
      <c r="B140" s="113" t="s">
        <v>83</v>
      </c>
      <c r="C140" s="75" t="s">
        <v>141</v>
      </c>
      <c r="D140" s="95" t="s">
        <v>98</v>
      </c>
      <c r="E140" s="76">
        <v>2943000</v>
      </c>
      <c r="F140" s="81">
        <v>27</v>
      </c>
      <c r="G140" s="143">
        <v>2943000</v>
      </c>
      <c r="H140" s="81">
        <v>0</v>
      </c>
      <c r="I140" s="143">
        <v>0</v>
      </c>
      <c r="J140" s="82">
        <v>27</v>
      </c>
      <c r="K140" s="46">
        <v>2943000</v>
      </c>
      <c r="L140" s="76">
        <v>405000</v>
      </c>
      <c r="M140" s="48">
        <v>3348000</v>
      </c>
      <c r="N140" s="47">
        <v>235440</v>
      </c>
      <c r="O140" s="47">
        <v>44145</v>
      </c>
      <c r="P140" s="47">
        <v>29430</v>
      </c>
      <c r="Q140" s="46">
        <v>3038985</v>
      </c>
      <c r="R140" s="46">
        <v>0</v>
      </c>
      <c r="S140" s="54">
        <v>3038985</v>
      </c>
      <c r="T140" s="46"/>
      <c r="U140" s="87"/>
      <c r="V140" s="44"/>
      <c r="W140" s="33"/>
      <c r="X140" s="5"/>
      <c r="Y140" s="5"/>
      <c r="Z140" s="5"/>
      <c r="AA140" s="4"/>
      <c r="AB140" s="4"/>
      <c r="AC140" s="4"/>
      <c r="AD140" s="4"/>
      <c r="AE140" s="4"/>
    </row>
    <row r="141" spans="1:31" s="43" customFormat="1" ht="23.25" customHeight="1">
      <c r="A141" s="45">
        <v>19</v>
      </c>
      <c r="B141" s="113" t="s">
        <v>84</v>
      </c>
      <c r="C141" s="75" t="s">
        <v>142</v>
      </c>
      <c r="D141" s="95" t="s">
        <v>98</v>
      </c>
      <c r="E141" s="76">
        <v>2943000</v>
      </c>
      <c r="F141" s="81">
        <v>26</v>
      </c>
      <c r="G141" s="143">
        <v>2834000</v>
      </c>
      <c r="H141" s="81">
        <v>0</v>
      </c>
      <c r="I141" s="143">
        <v>0</v>
      </c>
      <c r="J141" s="82">
        <v>26</v>
      </c>
      <c r="K141" s="46">
        <v>2834000</v>
      </c>
      <c r="L141" s="76">
        <v>390000</v>
      </c>
      <c r="M141" s="48">
        <v>3224000</v>
      </c>
      <c r="N141" s="47">
        <v>235440</v>
      </c>
      <c r="O141" s="47">
        <v>44145</v>
      </c>
      <c r="P141" s="47">
        <v>29430</v>
      </c>
      <c r="Q141" s="46">
        <v>2914985</v>
      </c>
      <c r="R141" s="46">
        <v>0</v>
      </c>
      <c r="S141" s="54">
        <v>2914985</v>
      </c>
      <c r="T141" s="46"/>
      <c r="U141" s="87"/>
      <c r="V141" s="44"/>
      <c r="W141" s="33"/>
      <c r="X141" s="5"/>
      <c r="Y141" s="5"/>
      <c r="Z141" s="5"/>
      <c r="AA141" s="4"/>
      <c r="AB141" s="4"/>
      <c r="AC141" s="4"/>
      <c r="AD141" s="4"/>
      <c r="AE141" s="4"/>
    </row>
    <row r="142" spans="1:31" s="43" customFormat="1" ht="23.25" customHeight="1">
      <c r="A142" s="45">
        <v>20</v>
      </c>
      <c r="B142" s="113" t="s">
        <v>85</v>
      </c>
      <c r="C142" s="75" t="s">
        <v>143</v>
      </c>
      <c r="D142" s="95" t="s">
        <v>98</v>
      </c>
      <c r="E142" s="76">
        <v>2943000</v>
      </c>
      <c r="F142" s="81">
        <v>27</v>
      </c>
      <c r="G142" s="143">
        <v>2943000</v>
      </c>
      <c r="H142" s="81">
        <v>0</v>
      </c>
      <c r="I142" s="143">
        <v>0</v>
      </c>
      <c r="J142" s="82">
        <v>27</v>
      </c>
      <c r="K142" s="46">
        <v>2943000</v>
      </c>
      <c r="L142" s="76">
        <v>405000</v>
      </c>
      <c r="M142" s="48">
        <v>3348000</v>
      </c>
      <c r="N142" s="47">
        <v>235440</v>
      </c>
      <c r="O142" s="47">
        <v>44145</v>
      </c>
      <c r="P142" s="47">
        <v>29430</v>
      </c>
      <c r="Q142" s="46">
        <v>3038985</v>
      </c>
      <c r="R142" s="46">
        <v>0</v>
      </c>
      <c r="S142" s="54">
        <v>3038985</v>
      </c>
      <c r="T142" s="46"/>
      <c r="U142" s="87"/>
      <c r="V142" s="44"/>
      <c r="W142" s="33"/>
      <c r="X142" s="5"/>
      <c r="Y142" s="5"/>
      <c r="Z142" s="5"/>
      <c r="AA142" s="4"/>
      <c r="AB142" s="4"/>
      <c r="AC142" s="4"/>
      <c r="AD142" s="4"/>
      <c r="AE142" s="4"/>
    </row>
    <row r="143" spans="1:31" s="43" customFormat="1" ht="23.25" customHeight="1">
      <c r="A143" s="45">
        <v>21</v>
      </c>
      <c r="B143" s="113" t="s">
        <v>86</v>
      </c>
      <c r="C143" s="75" t="s">
        <v>144</v>
      </c>
      <c r="D143" s="95" t="s">
        <v>98</v>
      </c>
      <c r="E143" s="76">
        <v>2943000</v>
      </c>
      <c r="F143" s="81">
        <v>26</v>
      </c>
      <c r="G143" s="143">
        <v>2834000</v>
      </c>
      <c r="H143" s="81">
        <v>0</v>
      </c>
      <c r="I143" s="143">
        <v>0</v>
      </c>
      <c r="J143" s="82">
        <v>26</v>
      </c>
      <c r="K143" s="46">
        <v>2834000</v>
      </c>
      <c r="L143" s="76">
        <v>390000</v>
      </c>
      <c r="M143" s="48">
        <v>3224000</v>
      </c>
      <c r="N143" s="47">
        <v>235440</v>
      </c>
      <c r="O143" s="47">
        <v>44145</v>
      </c>
      <c r="P143" s="47">
        <v>29430</v>
      </c>
      <c r="Q143" s="46">
        <v>2914985</v>
      </c>
      <c r="R143" s="46">
        <v>0</v>
      </c>
      <c r="S143" s="54">
        <v>2914985</v>
      </c>
      <c r="T143" s="46"/>
      <c r="U143" s="87"/>
      <c r="V143" s="44"/>
      <c r="W143" s="33"/>
      <c r="X143" s="5"/>
      <c r="Y143" s="5"/>
      <c r="Z143" s="5"/>
      <c r="AA143" s="4"/>
      <c r="AB143" s="4"/>
      <c r="AC143" s="4"/>
      <c r="AD143" s="4"/>
      <c r="AE143" s="4"/>
    </row>
    <row r="144" spans="1:31" s="43" customFormat="1" ht="23.25" customHeight="1">
      <c r="A144" s="45">
        <v>22</v>
      </c>
      <c r="B144" s="113" t="s">
        <v>87</v>
      </c>
      <c r="C144" s="75" t="s">
        <v>145</v>
      </c>
      <c r="D144" s="95" t="s">
        <v>98</v>
      </c>
      <c r="E144" s="76">
        <v>2943000</v>
      </c>
      <c r="F144" s="81">
        <v>23</v>
      </c>
      <c r="G144" s="143">
        <v>2507000</v>
      </c>
      <c r="H144" s="81">
        <v>0</v>
      </c>
      <c r="I144" s="143">
        <v>0</v>
      </c>
      <c r="J144" s="82">
        <v>23</v>
      </c>
      <c r="K144" s="46">
        <v>2507000</v>
      </c>
      <c r="L144" s="76">
        <v>345000</v>
      </c>
      <c r="M144" s="48">
        <v>2852000</v>
      </c>
      <c r="N144" s="47">
        <v>235440</v>
      </c>
      <c r="O144" s="47">
        <v>44145</v>
      </c>
      <c r="P144" s="47">
        <v>29430</v>
      </c>
      <c r="Q144" s="46">
        <v>2542985</v>
      </c>
      <c r="R144" s="46">
        <v>0</v>
      </c>
      <c r="S144" s="54">
        <v>2542985</v>
      </c>
      <c r="T144" s="46"/>
      <c r="U144" s="87"/>
      <c r="V144" s="44"/>
      <c r="W144" s="33"/>
      <c r="X144" s="5"/>
      <c r="Y144" s="5"/>
      <c r="Z144" s="5"/>
      <c r="AA144" s="4"/>
      <c r="AB144" s="4"/>
      <c r="AC144" s="4"/>
      <c r="AD144" s="4"/>
      <c r="AE144" s="4"/>
    </row>
    <row r="145" spans="1:31" s="43" customFormat="1" ht="23.25" customHeight="1">
      <c r="A145" s="45">
        <v>23</v>
      </c>
      <c r="B145" s="113" t="s">
        <v>88</v>
      </c>
      <c r="C145" s="75" t="s">
        <v>146</v>
      </c>
      <c r="D145" s="95" t="s">
        <v>98</v>
      </c>
      <c r="E145" s="76">
        <v>2943000</v>
      </c>
      <c r="F145" s="81">
        <v>27</v>
      </c>
      <c r="G145" s="143">
        <v>2943000</v>
      </c>
      <c r="H145" s="81">
        <v>0</v>
      </c>
      <c r="I145" s="143">
        <v>0</v>
      </c>
      <c r="J145" s="82">
        <v>27</v>
      </c>
      <c r="K145" s="46">
        <v>2943000</v>
      </c>
      <c r="L145" s="76">
        <v>405000</v>
      </c>
      <c r="M145" s="48">
        <v>3348000</v>
      </c>
      <c r="N145" s="47">
        <v>235440</v>
      </c>
      <c r="O145" s="47">
        <v>44145</v>
      </c>
      <c r="P145" s="47">
        <v>29430</v>
      </c>
      <c r="Q145" s="46">
        <v>3038985</v>
      </c>
      <c r="R145" s="46">
        <v>0</v>
      </c>
      <c r="S145" s="54">
        <v>3038985</v>
      </c>
      <c r="T145" s="46"/>
      <c r="U145" s="87"/>
      <c r="V145" s="44"/>
      <c r="W145" s="33"/>
      <c r="X145" s="5"/>
      <c r="Y145" s="5"/>
      <c r="Z145" s="5"/>
      <c r="AA145" s="4"/>
      <c r="AB145" s="4"/>
      <c r="AC145" s="4"/>
      <c r="AD145" s="4"/>
      <c r="AE145" s="4"/>
    </row>
    <row r="146" spans="1:31" s="43" customFormat="1" ht="23.25" customHeight="1">
      <c r="A146" s="45">
        <v>24</v>
      </c>
      <c r="B146" s="113" t="s">
        <v>89</v>
      </c>
      <c r="C146" s="75" t="s">
        <v>151</v>
      </c>
      <c r="D146" s="95" t="s">
        <v>98</v>
      </c>
      <c r="E146" s="76">
        <v>2943000</v>
      </c>
      <c r="F146" s="81">
        <v>27</v>
      </c>
      <c r="G146" s="143">
        <v>2943000</v>
      </c>
      <c r="H146" s="81">
        <v>0</v>
      </c>
      <c r="I146" s="143">
        <v>0</v>
      </c>
      <c r="J146" s="82">
        <v>27</v>
      </c>
      <c r="K146" s="46">
        <v>2943000</v>
      </c>
      <c r="L146" s="76">
        <v>405000</v>
      </c>
      <c r="M146" s="48">
        <v>3348000</v>
      </c>
      <c r="N146" s="47">
        <v>235440</v>
      </c>
      <c r="O146" s="47">
        <v>44145</v>
      </c>
      <c r="P146" s="47">
        <v>29430</v>
      </c>
      <c r="Q146" s="46">
        <v>3038985</v>
      </c>
      <c r="R146" s="46">
        <v>0</v>
      </c>
      <c r="S146" s="54">
        <v>3038985</v>
      </c>
      <c r="T146" s="46"/>
      <c r="U146" s="87"/>
      <c r="V146" s="44"/>
      <c r="W146" s="33"/>
      <c r="X146" s="5"/>
      <c r="Y146" s="5"/>
      <c r="Z146" s="5"/>
      <c r="AA146" s="4"/>
      <c r="AB146" s="4"/>
      <c r="AC146" s="4"/>
      <c r="AD146" s="4"/>
      <c r="AE146" s="4"/>
    </row>
    <row r="147" spans="1:31" s="43" customFormat="1" ht="23.25" customHeight="1">
      <c r="A147" s="45">
        <v>25</v>
      </c>
      <c r="B147" s="113" t="s">
        <v>90</v>
      </c>
      <c r="C147" s="75" t="s">
        <v>153</v>
      </c>
      <c r="D147" s="95" t="s">
        <v>98</v>
      </c>
      <c r="E147" s="76">
        <v>2943000</v>
      </c>
      <c r="F147" s="81">
        <v>27</v>
      </c>
      <c r="G147" s="143">
        <v>2943000</v>
      </c>
      <c r="H147" s="81">
        <v>0</v>
      </c>
      <c r="I147" s="143">
        <v>0</v>
      </c>
      <c r="J147" s="82">
        <v>27</v>
      </c>
      <c r="K147" s="46">
        <v>2943000</v>
      </c>
      <c r="L147" s="76">
        <v>405000</v>
      </c>
      <c r="M147" s="48">
        <v>3348000</v>
      </c>
      <c r="N147" s="47">
        <v>235440</v>
      </c>
      <c r="O147" s="47">
        <v>44145</v>
      </c>
      <c r="P147" s="47">
        <v>29430</v>
      </c>
      <c r="Q147" s="46">
        <v>3038985</v>
      </c>
      <c r="R147" s="46">
        <v>0</v>
      </c>
      <c r="S147" s="54">
        <v>3038985</v>
      </c>
      <c r="T147" s="46"/>
      <c r="U147" s="87"/>
      <c r="V147" s="44"/>
      <c r="W147" s="33"/>
      <c r="X147" s="5"/>
      <c r="Y147" s="5"/>
      <c r="Z147" s="5"/>
      <c r="AA147" s="4"/>
      <c r="AB147" s="4"/>
      <c r="AC147" s="4"/>
      <c r="AD147" s="4"/>
      <c r="AE147" s="4"/>
    </row>
    <row r="148" spans="1:31" s="43" customFormat="1" ht="23.25" customHeight="1">
      <c r="A148" s="45">
        <v>26</v>
      </c>
      <c r="B148" s="113" t="s">
        <v>95</v>
      </c>
      <c r="C148" s="75" t="s">
        <v>158</v>
      </c>
      <c r="D148" s="95" t="s">
        <v>98</v>
      </c>
      <c r="E148" s="76">
        <v>2943000</v>
      </c>
      <c r="F148" s="81">
        <v>27</v>
      </c>
      <c r="G148" s="143">
        <v>2943000</v>
      </c>
      <c r="H148" s="81">
        <v>0</v>
      </c>
      <c r="I148" s="143">
        <v>0</v>
      </c>
      <c r="J148" s="82">
        <v>27</v>
      </c>
      <c r="K148" s="46">
        <v>2943000</v>
      </c>
      <c r="L148" s="76">
        <v>405000</v>
      </c>
      <c r="M148" s="48">
        <v>3348000</v>
      </c>
      <c r="N148" s="47">
        <v>235440</v>
      </c>
      <c r="O148" s="47">
        <v>44145</v>
      </c>
      <c r="P148" s="47">
        <v>29430</v>
      </c>
      <c r="Q148" s="46">
        <v>3038985</v>
      </c>
      <c r="R148" s="46">
        <v>0</v>
      </c>
      <c r="S148" s="54">
        <v>3038985</v>
      </c>
      <c r="T148" s="46"/>
      <c r="U148" s="87"/>
      <c r="V148" s="44"/>
      <c r="W148" s="33"/>
      <c r="X148" s="5"/>
      <c r="Y148" s="5"/>
      <c r="Z148" s="5"/>
      <c r="AA148" s="4"/>
      <c r="AB148" s="4"/>
      <c r="AC148" s="4"/>
      <c r="AD148" s="4"/>
      <c r="AE148" s="4"/>
    </row>
    <row r="149" spans="1:31" s="43" customFormat="1" ht="23.25" customHeight="1">
      <c r="A149" s="45">
        <v>27</v>
      </c>
      <c r="B149" s="113" t="s">
        <v>97</v>
      </c>
      <c r="C149" s="75" t="s">
        <v>169</v>
      </c>
      <c r="D149" s="95" t="s">
        <v>98</v>
      </c>
      <c r="E149" s="76">
        <v>2943000</v>
      </c>
      <c r="F149" s="81">
        <v>27</v>
      </c>
      <c r="G149" s="143">
        <v>2943000</v>
      </c>
      <c r="H149" s="81">
        <v>0</v>
      </c>
      <c r="I149" s="143">
        <v>0</v>
      </c>
      <c r="J149" s="82">
        <v>27</v>
      </c>
      <c r="K149" s="46">
        <v>2943000</v>
      </c>
      <c r="L149" s="76">
        <v>405000</v>
      </c>
      <c r="M149" s="48">
        <v>3348000</v>
      </c>
      <c r="N149" s="47">
        <v>235440</v>
      </c>
      <c r="O149" s="47">
        <v>44145</v>
      </c>
      <c r="P149" s="47">
        <v>29430</v>
      </c>
      <c r="Q149" s="46">
        <v>3038985</v>
      </c>
      <c r="R149" s="46">
        <v>0</v>
      </c>
      <c r="S149" s="54">
        <v>3038985</v>
      </c>
      <c r="T149" s="46"/>
      <c r="U149" s="87"/>
      <c r="V149" s="44"/>
      <c r="W149" s="33"/>
      <c r="X149" s="5"/>
      <c r="Y149" s="5"/>
      <c r="Z149" s="5"/>
      <c r="AA149" s="4"/>
      <c r="AB149" s="4"/>
      <c r="AC149" s="4"/>
      <c r="AD149" s="4"/>
      <c r="AE149" s="4"/>
    </row>
    <row r="150" spans="1:31" s="43" customFormat="1" ht="23.25" customHeight="1">
      <c r="A150" s="45">
        <v>28</v>
      </c>
      <c r="B150" s="113" t="s">
        <v>100</v>
      </c>
      <c r="C150" s="75" t="s">
        <v>111</v>
      </c>
      <c r="D150" s="95" t="s">
        <v>98</v>
      </c>
      <c r="E150" s="76">
        <v>3237000</v>
      </c>
      <c r="F150" s="81">
        <v>26</v>
      </c>
      <c r="G150" s="143">
        <v>3117111</v>
      </c>
      <c r="H150" s="81">
        <v>0</v>
      </c>
      <c r="I150" s="143">
        <v>0</v>
      </c>
      <c r="J150" s="82">
        <v>26</v>
      </c>
      <c r="K150" s="46">
        <v>3117111</v>
      </c>
      <c r="L150" s="76">
        <v>390000</v>
      </c>
      <c r="M150" s="48">
        <v>3507111</v>
      </c>
      <c r="N150" s="47">
        <v>258960</v>
      </c>
      <c r="O150" s="47">
        <v>48555</v>
      </c>
      <c r="P150" s="47">
        <v>32370</v>
      </c>
      <c r="Q150" s="46">
        <v>3167226</v>
      </c>
      <c r="R150" s="46">
        <v>0</v>
      </c>
      <c r="S150" s="54">
        <v>3167226</v>
      </c>
      <c r="T150" s="46"/>
      <c r="U150" s="87"/>
      <c r="V150" s="44"/>
      <c r="W150" s="33"/>
      <c r="X150" s="5"/>
      <c r="Y150" s="5"/>
      <c r="Z150" s="5"/>
      <c r="AA150" s="4"/>
      <c r="AB150" s="4"/>
      <c r="AC150" s="4"/>
      <c r="AD150" s="4"/>
      <c r="AE150" s="4"/>
    </row>
    <row r="151" spans="1:31" s="43" customFormat="1" ht="23.25" customHeight="1">
      <c r="A151" s="45">
        <v>29</v>
      </c>
      <c r="B151" s="113" t="s">
        <v>101</v>
      </c>
      <c r="C151" s="75" t="s">
        <v>112</v>
      </c>
      <c r="D151" s="95" t="s">
        <v>98</v>
      </c>
      <c r="E151" s="76">
        <v>2943000</v>
      </c>
      <c r="F151" s="81">
        <v>27</v>
      </c>
      <c r="G151" s="143">
        <v>2943000</v>
      </c>
      <c r="H151" s="81">
        <v>0</v>
      </c>
      <c r="I151" s="143">
        <v>0</v>
      </c>
      <c r="J151" s="82">
        <v>27</v>
      </c>
      <c r="K151" s="46">
        <v>2943000</v>
      </c>
      <c r="L151" s="76">
        <v>405000</v>
      </c>
      <c r="M151" s="48">
        <v>3348000</v>
      </c>
      <c r="N151" s="47">
        <v>235440</v>
      </c>
      <c r="O151" s="47">
        <v>44145</v>
      </c>
      <c r="P151" s="47">
        <v>29430</v>
      </c>
      <c r="Q151" s="46">
        <v>3038985</v>
      </c>
      <c r="R151" s="46">
        <v>0</v>
      </c>
      <c r="S151" s="54">
        <v>3038985</v>
      </c>
      <c r="T151" s="46"/>
      <c r="U151" s="87"/>
      <c r="V151" s="44"/>
      <c r="W151" s="33"/>
      <c r="X151" s="5"/>
      <c r="Y151" s="5"/>
      <c r="Z151" s="5"/>
      <c r="AA151" s="4"/>
      <c r="AB151" s="4"/>
      <c r="AC151" s="4"/>
      <c r="AD151" s="4"/>
      <c r="AE151" s="4"/>
    </row>
    <row r="152" spans="1:31" s="43" customFormat="1" ht="23.25" customHeight="1">
      <c r="A152" s="45">
        <v>30</v>
      </c>
      <c r="B152" s="113" t="s">
        <v>102</v>
      </c>
      <c r="C152" s="75" t="s">
        <v>113</v>
      </c>
      <c r="D152" s="95" t="s">
        <v>98</v>
      </c>
      <c r="E152" s="76">
        <v>2943000</v>
      </c>
      <c r="F152" s="81">
        <v>23</v>
      </c>
      <c r="G152" s="143">
        <v>2507000</v>
      </c>
      <c r="H152" s="81">
        <v>0</v>
      </c>
      <c r="I152" s="143">
        <v>0</v>
      </c>
      <c r="J152" s="82">
        <v>23</v>
      </c>
      <c r="K152" s="46">
        <v>2507000</v>
      </c>
      <c r="L152" s="76">
        <v>345000</v>
      </c>
      <c r="M152" s="48">
        <v>2852000</v>
      </c>
      <c r="N152" s="47">
        <v>235440</v>
      </c>
      <c r="O152" s="47">
        <v>44145</v>
      </c>
      <c r="P152" s="47">
        <v>29430</v>
      </c>
      <c r="Q152" s="46">
        <v>2542985</v>
      </c>
      <c r="R152" s="46">
        <v>0</v>
      </c>
      <c r="S152" s="54">
        <v>2542985</v>
      </c>
      <c r="T152" s="46"/>
      <c r="U152" s="87"/>
      <c r="V152" s="44"/>
      <c r="W152" s="33"/>
      <c r="X152" s="5"/>
      <c r="Y152" s="5"/>
      <c r="Z152" s="5"/>
      <c r="AA152" s="4"/>
      <c r="AB152" s="4"/>
      <c r="AC152" s="4"/>
      <c r="AD152" s="4"/>
      <c r="AE152" s="4"/>
    </row>
    <row r="153" spans="1:31" s="43" customFormat="1" ht="23.25" customHeight="1">
      <c r="A153" s="45">
        <v>31</v>
      </c>
      <c r="B153" s="113" t="s">
        <v>103</v>
      </c>
      <c r="C153" s="75" t="s">
        <v>168</v>
      </c>
      <c r="D153" s="95" t="s">
        <v>98</v>
      </c>
      <c r="E153" s="76">
        <v>2943000</v>
      </c>
      <c r="F153" s="81">
        <v>26</v>
      </c>
      <c r="G153" s="143">
        <v>2834000</v>
      </c>
      <c r="H153" s="81">
        <v>0</v>
      </c>
      <c r="I153" s="143">
        <v>0</v>
      </c>
      <c r="J153" s="82">
        <v>26</v>
      </c>
      <c r="K153" s="46">
        <v>2834000</v>
      </c>
      <c r="L153" s="76">
        <v>390000</v>
      </c>
      <c r="M153" s="48">
        <v>3224000</v>
      </c>
      <c r="N153" s="47">
        <v>235440</v>
      </c>
      <c r="O153" s="47">
        <v>44145</v>
      </c>
      <c r="P153" s="47">
        <v>29430</v>
      </c>
      <c r="Q153" s="46">
        <v>2914985</v>
      </c>
      <c r="R153" s="46">
        <v>0</v>
      </c>
      <c r="S153" s="54">
        <v>2914985</v>
      </c>
      <c r="T153" s="46"/>
      <c r="U153" s="87"/>
      <c r="V153" s="44"/>
      <c r="W153" s="33"/>
      <c r="X153" s="5"/>
      <c r="Y153" s="5"/>
      <c r="Z153" s="5"/>
      <c r="AA153" s="4"/>
      <c r="AB153" s="4"/>
      <c r="AC153" s="4"/>
      <c r="AD153" s="4"/>
      <c r="AE153" s="4"/>
    </row>
    <row r="154" spans="1:31" s="43" customFormat="1" ht="23.25" customHeight="1">
      <c r="A154" s="45">
        <v>32</v>
      </c>
      <c r="B154" s="113" t="s">
        <v>105</v>
      </c>
      <c r="C154" s="75" t="s">
        <v>115</v>
      </c>
      <c r="D154" s="95" t="s">
        <v>98</v>
      </c>
      <c r="E154" s="76">
        <v>2943000</v>
      </c>
      <c r="F154" s="81">
        <v>23</v>
      </c>
      <c r="G154" s="143">
        <v>2507000</v>
      </c>
      <c r="H154" s="81">
        <v>0</v>
      </c>
      <c r="I154" s="143">
        <v>0</v>
      </c>
      <c r="J154" s="82">
        <v>23</v>
      </c>
      <c r="K154" s="46">
        <v>2507000</v>
      </c>
      <c r="L154" s="76">
        <v>345000</v>
      </c>
      <c r="M154" s="48">
        <v>2852000</v>
      </c>
      <c r="N154" s="47">
        <v>235440</v>
      </c>
      <c r="O154" s="47">
        <v>44145</v>
      </c>
      <c r="P154" s="47">
        <v>29430</v>
      </c>
      <c r="Q154" s="46">
        <v>2542985</v>
      </c>
      <c r="R154" s="46">
        <v>0</v>
      </c>
      <c r="S154" s="54">
        <v>2542985</v>
      </c>
      <c r="T154" s="46"/>
      <c r="U154" s="87"/>
      <c r="V154" s="44"/>
      <c r="W154" s="33"/>
      <c r="X154" s="5"/>
      <c r="Y154" s="5"/>
      <c r="Z154" s="5"/>
      <c r="AA154" s="4"/>
      <c r="AB154" s="4"/>
      <c r="AC154" s="4"/>
      <c r="AD154" s="4"/>
      <c r="AE154" s="4"/>
    </row>
    <row r="155" spans="1:31" s="43" customFormat="1" ht="23.25" customHeight="1">
      <c r="A155" s="45">
        <v>33</v>
      </c>
      <c r="B155" s="113" t="s">
        <v>106</v>
      </c>
      <c r="C155" s="75" t="s">
        <v>152</v>
      </c>
      <c r="D155" s="95" t="s">
        <v>98</v>
      </c>
      <c r="E155" s="76">
        <v>2943000</v>
      </c>
      <c r="F155" s="81">
        <v>26</v>
      </c>
      <c r="G155" s="143">
        <v>2834000</v>
      </c>
      <c r="H155" s="81">
        <v>0</v>
      </c>
      <c r="I155" s="143">
        <v>0</v>
      </c>
      <c r="J155" s="82">
        <v>26</v>
      </c>
      <c r="K155" s="46">
        <v>2834000</v>
      </c>
      <c r="L155" s="76">
        <v>390000</v>
      </c>
      <c r="M155" s="48">
        <v>3224000</v>
      </c>
      <c r="N155" s="47">
        <v>235440</v>
      </c>
      <c r="O155" s="47">
        <v>44145</v>
      </c>
      <c r="P155" s="47">
        <v>29430</v>
      </c>
      <c r="Q155" s="46">
        <v>2914985</v>
      </c>
      <c r="R155" s="46">
        <v>0</v>
      </c>
      <c r="S155" s="54">
        <v>2914985</v>
      </c>
      <c r="T155" s="46"/>
      <c r="U155" s="87"/>
      <c r="V155" s="44"/>
      <c r="W155" s="33"/>
      <c r="X155" s="5"/>
      <c r="Y155" s="5"/>
      <c r="Z155" s="5"/>
      <c r="AA155" s="4"/>
      <c r="AB155" s="4"/>
      <c r="AC155" s="4"/>
      <c r="AD155" s="4"/>
      <c r="AE155" s="4"/>
    </row>
    <row r="156" spans="1:31" s="43" customFormat="1" ht="23.25" customHeight="1">
      <c r="A156" s="45">
        <v>34</v>
      </c>
      <c r="B156" s="113" t="s">
        <v>107</v>
      </c>
      <c r="C156" s="75" t="s">
        <v>159</v>
      </c>
      <c r="D156" s="95" t="s">
        <v>98</v>
      </c>
      <c r="E156" s="76">
        <v>2943000</v>
      </c>
      <c r="F156" s="81">
        <v>26</v>
      </c>
      <c r="G156" s="143">
        <v>2834000</v>
      </c>
      <c r="H156" s="81">
        <v>0</v>
      </c>
      <c r="I156" s="143">
        <v>0</v>
      </c>
      <c r="J156" s="82">
        <v>26</v>
      </c>
      <c r="K156" s="46">
        <v>2834000</v>
      </c>
      <c r="L156" s="76">
        <v>390000</v>
      </c>
      <c r="M156" s="48">
        <v>3224000</v>
      </c>
      <c r="N156" s="47">
        <v>235440</v>
      </c>
      <c r="O156" s="47">
        <v>44145</v>
      </c>
      <c r="P156" s="47">
        <v>29430</v>
      </c>
      <c r="Q156" s="46">
        <v>2914985</v>
      </c>
      <c r="R156" s="46">
        <v>0</v>
      </c>
      <c r="S156" s="54">
        <v>2914985</v>
      </c>
      <c r="T156" s="46"/>
      <c r="U156" s="87"/>
      <c r="V156" s="44"/>
      <c r="W156" s="33"/>
      <c r="X156" s="5"/>
      <c r="Y156" s="5"/>
      <c r="Z156" s="5"/>
      <c r="AA156" s="4"/>
      <c r="AB156" s="4"/>
      <c r="AC156" s="4"/>
      <c r="AD156" s="4"/>
      <c r="AE156" s="4"/>
    </row>
    <row r="157" spans="1:31" s="43" customFormat="1" ht="23.25" customHeight="1">
      <c r="A157" s="45">
        <v>35</v>
      </c>
      <c r="B157" s="113" t="s">
        <v>108</v>
      </c>
      <c r="C157" s="75" t="s">
        <v>160</v>
      </c>
      <c r="D157" s="95" t="s">
        <v>98</v>
      </c>
      <c r="E157" s="76">
        <v>2943000</v>
      </c>
      <c r="F157" s="81">
        <v>26</v>
      </c>
      <c r="G157" s="143">
        <v>2834000</v>
      </c>
      <c r="H157" s="81">
        <v>0</v>
      </c>
      <c r="I157" s="143">
        <v>0</v>
      </c>
      <c r="J157" s="82">
        <v>26</v>
      </c>
      <c r="K157" s="46">
        <v>2834000</v>
      </c>
      <c r="L157" s="76">
        <v>390000</v>
      </c>
      <c r="M157" s="48">
        <v>3224000</v>
      </c>
      <c r="N157" s="47">
        <v>235440</v>
      </c>
      <c r="O157" s="47">
        <v>44145</v>
      </c>
      <c r="P157" s="47">
        <v>29430</v>
      </c>
      <c r="Q157" s="46">
        <v>2914985</v>
      </c>
      <c r="R157" s="46">
        <v>0</v>
      </c>
      <c r="S157" s="54">
        <v>2914985</v>
      </c>
      <c r="T157" s="46"/>
      <c r="U157" s="87"/>
      <c r="V157" s="44"/>
      <c r="W157" s="33"/>
      <c r="X157" s="5"/>
      <c r="Y157" s="5"/>
      <c r="Z157" s="5"/>
      <c r="AA157" s="4"/>
      <c r="AB157" s="4"/>
      <c r="AC157" s="4"/>
      <c r="AD157" s="4"/>
      <c r="AE157" s="4"/>
    </row>
    <row r="158" spans="1:31" s="43" customFormat="1" ht="23.25" customHeight="1">
      <c r="A158" s="45">
        <v>36</v>
      </c>
      <c r="B158" s="113" t="s">
        <v>109</v>
      </c>
      <c r="C158" s="75" t="s">
        <v>161</v>
      </c>
      <c r="D158" s="95" t="s">
        <v>98</v>
      </c>
      <c r="E158" s="76">
        <v>2943000</v>
      </c>
      <c r="F158" s="81">
        <v>23</v>
      </c>
      <c r="G158" s="143">
        <v>2507000</v>
      </c>
      <c r="H158" s="81">
        <v>0</v>
      </c>
      <c r="I158" s="143">
        <v>0</v>
      </c>
      <c r="J158" s="82">
        <v>23</v>
      </c>
      <c r="K158" s="46">
        <v>2507000</v>
      </c>
      <c r="L158" s="76">
        <v>345000</v>
      </c>
      <c r="M158" s="48">
        <v>2852000</v>
      </c>
      <c r="N158" s="47">
        <v>235440</v>
      </c>
      <c r="O158" s="47">
        <v>44145</v>
      </c>
      <c r="P158" s="47">
        <v>29430</v>
      </c>
      <c r="Q158" s="46">
        <v>2542985</v>
      </c>
      <c r="R158" s="46">
        <v>0</v>
      </c>
      <c r="S158" s="54">
        <v>2542985</v>
      </c>
      <c r="T158" s="46"/>
      <c r="U158" s="87"/>
      <c r="V158" s="44"/>
      <c r="W158" s="33"/>
      <c r="X158" s="5"/>
      <c r="Y158" s="5"/>
      <c r="Z158" s="5"/>
      <c r="AA158" s="4"/>
      <c r="AB158" s="4"/>
      <c r="AC158" s="4"/>
      <c r="AD158" s="4"/>
      <c r="AE158" s="4"/>
    </row>
    <row r="159" spans="1:31" s="43" customFormat="1" ht="23.25" customHeight="1">
      <c r="A159" s="45">
        <v>37</v>
      </c>
      <c r="B159" s="113" t="s">
        <v>110</v>
      </c>
      <c r="C159" s="75" t="s">
        <v>162</v>
      </c>
      <c r="D159" s="95" t="s">
        <v>98</v>
      </c>
      <c r="E159" s="76">
        <v>2943000</v>
      </c>
      <c r="F159" s="81">
        <v>27</v>
      </c>
      <c r="G159" s="143">
        <v>2943000</v>
      </c>
      <c r="H159" s="81">
        <v>0</v>
      </c>
      <c r="I159" s="143">
        <v>0</v>
      </c>
      <c r="J159" s="82">
        <v>27</v>
      </c>
      <c r="K159" s="46">
        <v>2943000</v>
      </c>
      <c r="L159" s="76">
        <v>405000</v>
      </c>
      <c r="M159" s="48">
        <v>3348000</v>
      </c>
      <c r="N159" s="47">
        <v>235440</v>
      </c>
      <c r="O159" s="47">
        <v>44145</v>
      </c>
      <c r="P159" s="47">
        <v>29430</v>
      </c>
      <c r="Q159" s="46">
        <v>3038985</v>
      </c>
      <c r="R159" s="46">
        <v>0</v>
      </c>
      <c r="S159" s="54">
        <v>3038985</v>
      </c>
      <c r="T159" s="46"/>
      <c r="U159" s="87"/>
      <c r="V159" s="44"/>
      <c r="W159" s="33"/>
      <c r="X159" s="5"/>
      <c r="Y159" s="5"/>
      <c r="Z159" s="5"/>
      <c r="AA159" s="4"/>
      <c r="AB159" s="4"/>
      <c r="AC159" s="4"/>
      <c r="AD159" s="4"/>
      <c r="AE159" s="4"/>
    </row>
    <row r="160" spans="1:31" s="43" customFormat="1" ht="21" customHeight="1">
      <c r="A160" s="49"/>
      <c r="B160" s="198"/>
      <c r="C160" s="50"/>
      <c r="D160" s="3"/>
      <c r="E160" s="51"/>
      <c r="F160" s="51"/>
      <c r="G160" s="51"/>
      <c r="H160" s="51"/>
      <c r="I160" s="51"/>
      <c r="J160" s="52"/>
      <c r="K160" s="51"/>
      <c r="L160" s="51"/>
      <c r="M160" s="53"/>
      <c r="N160" s="51"/>
      <c r="O160" s="51"/>
      <c r="P160" s="51"/>
      <c r="Q160" s="46">
        <v>0</v>
      </c>
      <c r="R160" s="46"/>
      <c r="S160" s="54">
        <v>0</v>
      </c>
      <c r="T160" s="46"/>
      <c r="U160" s="87"/>
      <c r="V160" s="44"/>
      <c r="W160" s="44"/>
      <c r="X160" s="44"/>
      <c r="Y160" s="44"/>
      <c r="Z160" s="44"/>
    </row>
    <row r="161" spans="1:26" s="39" customFormat="1" ht="21" customHeight="1">
      <c r="A161" s="285" t="s">
        <v>22</v>
      </c>
      <c r="B161" s="286"/>
      <c r="C161" s="286"/>
      <c r="D161" s="286"/>
      <c r="E161" s="31">
        <v>91821000</v>
      </c>
      <c r="F161" s="31"/>
      <c r="G161" s="31">
        <v>88529222</v>
      </c>
      <c r="H161" s="31"/>
      <c r="I161" s="31">
        <v>0</v>
      </c>
      <c r="J161" s="31"/>
      <c r="K161" s="31">
        <v>88529222</v>
      </c>
      <c r="L161" s="31">
        <v>12105000</v>
      </c>
      <c r="M161" s="31">
        <v>100634222</v>
      </c>
      <c r="N161" s="31">
        <v>7345680</v>
      </c>
      <c r="O161" s="31">
        <v>1377315</v>
      </c>
      <c r="P161" s="31">
        <v>918210</v>
      </c>
      <c r="Q161" s="31">
        <v>90993017</v>
      </c>
      <c r="R161" s="31">
        <v>0</v>
      </c>
      <c r="S161" s="31">
        <v>90993017</v>
      </c>
      <c r="T161" s="31"/>
      <c r="U161" s="87"/>
      <c r="V161" s="40"/>
      <c r="W161" s="40"/>
      <c r="X161" s="40"/>
      <c r="Y161" s="40"/>
      <c r="Z161" s="40"/>
    </row>
    <row r="162" spans="1:26" ht="11.25" customHeight="1">
      <c r="A162" s="10"/>
      <c r="B162" s="37"/>
      <c r="C162" s="11"/>
      <c r="D162" s="96"/>
      <c r="E162" s="83"/>
      <c r="F162" s="11"/>
      <c r="G162" s="11"/>
      <c r="H162" s="11"/>
      <c r="I162" s="11"/>
      <c r="K162" s="11"/>
      <c r="L162" s="11"/>
      <c r="M162" s="85"/>
      <c r="N162" s="11"/>
      <c r="O162" s="11"/>
      <c r="P162" s="11"/>
      <c r="Q162" s="11"/>
      <c r="R162" s="11"/>
      <c r="S162" s="11"/>
      <c r="T162" s="11"/>
      <c r="U162" s="87"/>
    </row>
    <row r="163" spans="1:26" s="43" customFormat="1" ht="11.25" customHeight="1">
      <c r="A163" s="64"/>
      <c r="B163" s="105"/>
      <c r="C163" s="64"/>
      <c r="D163" s="105"/>
      <c r="E163" s="106"/>
      <c r="F163" s="64"/>
      <c r="G163" s="64"/>
      <c r="H163" s="64"/>
      <c r="I163" s="64"/>
      <c r="J163" s="107"/>
      <c r="K163" s="106"/>
      <c r="L163" s="64"/>
      <c r="M163" s="64"/>
      <c r="N163" s="64"/>
      <c r="O163" s="64"/>
      <c r="P163" s="64"/>
      <c r="Q163" s="64"/>
      <c r="R163" s="64"/>
      <c r="S163" s="91" t="s">
        <v>198</v>
      </c>
      <c r="T163" s="64"/>
      <c r="U163" s="108"/>
      <c r="V163" s="44"/>
      <c r="W163" s="44"/>
      <c r="X163" s="44"/>
      <c r="Y163" s="44"/>
      <c r="Z163" s="44"/>
    </row>
    <row r="164" spans="1:26" s="43" customFormat="1" ht="14.25" customHeight="1">
      <c r="A164" s="34"/>
      <c r="B164" s="108"/>
      <c r="C164" s="34" t="s">
        <v>40</v>
      </c>
      <c r="D164" s="109"/>
      <c r="E164" s="65"/>
      <c r="F164" s="108"/>
      <c r="G164" s="65"/>
      <c r="H164" s="65"/>
      <c r="I164" s="65"/>
      <c r="J164" s="110"/>
      <c r="K164" s="44"/>
      <c r="L164" s="199"/>
      <c r="M164" s="186"/>
      <c r="N164" s="25"/>
      <c r="O164" s="25"/>
      <c r="P164" s="25"/>
      <c r="Q164" s="25"/>
      <c r="S164" s="25" t="s">
        <v>19</v>
      </c>
      <c r="T164" s="108"/>
      <c r="U164" s="108"/>
      <c r="V164" s="44"/>
      <c r="W164" s="44"/>
      <c r="X164" s="44"/>
      <c r="Y164" s="44"/>
      <c r="Z164" s="44"/>
    </row>
    <row r="165" spans="1:26" ht="12">
      <c r="A165" s="10"/>
      <c r="B165" s="37"/>
      <c r="C165" s="19"/>
      <c r="E165" s="17"/>
      <c r="F165" s="16"/>
      <c r="G165" s="17"/>
      <c r="H165" s="17"/>
      <c r="I165" s="17"/>
      <c r="K165" s="8"/>
      <c r="L165" s="19"/>
      <c r="M165" s="6"/>
      <c r="N165" s="15"/>
      <c r="O165" s="15"/>
      <c r="P165" s="15"/>
      <c r="Q165" s="15"/>
      <c r="S165" s="15"/>
      <c r="T165" s="16"/>
      <c r="U165" s="87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</sheetData>
  <protectedRanges>
    <protectedRange password="CC78" sqref="V12:IK13 A20 C6:D8 B16:C16 V6:W9 A12:A17 B12:B15 B17 J12:J13 A19:B19 V20:IK20 Q6:T8 V22:IK58 L12:L13 E20:K20 E6:I7 D13:I13 A84:A119 N6:P7 L6 F84:IK113 L69 L16 J7:K8 L8 L67 M20:T20 A22:A61 W59:IK61 V59:V67 F114:T119 W114:IK119 U114:V125 A166:IK65554 C22:T61 C84:E119 AF6:IK11 K10:K13 A10:B11 W10:W11 Q10:S12 N13:T13 B20:B119" name="Range1"/>
    <protectedRange password="CC78" sqref="F8:G8" name="Range1_4"/>
    <protectedRange password="CC78" sqref="V16:IK17 S16:T17 N16:Q17 E16:I17" name="Range1_1_1"/>
    <protectedRange password="CC78" sqref="Q21 C21 N21 V21:IK21 L21 T21 E21:I21" name="Range1_3_1"/>
    <protectedRange password="CC78" sqref="U1 R2:S4 V4:V5 W1:IK5 Q5:T5 N1:Q4 T4:U4 B1:M5 U5:U67 X6:AE11" name="Range1_2"/>
    <protectedRange password="CC78" sqref="V10:V11" name="Range1_1"/>
    <protectedRange password="CC78" sqref="S21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8:IK79 L78 C67:D69 B82:C82 V68:W70 A78:A83 B78:B81 B83 N67:P68 Q67:T69 L79:T79 E67:I68 D79:J79 J78 J68:K69 L82 N78:S78 W67 K71:K79 Q71:S77 AF67:IK77 W71:W77 A71:B77" name="Range1_3"/>
    <protectedRange password="CC78" sqref="F69:G69" name="Range1_4_2"/>
    <protectedRange password="CC78" sqref="V82:IK83 N82:Q83 S82:T83 E82:I83" name="Range1_1_1_1"/>
    <protectedRange password="CC78" sqref="R63:S65 W62:IK66 N66:T66 N62:Q65 T65 B62:M66 U68:U83 X67:AE77" name="Range1_2_2"/>
    <protectedRange password="CC78" sqref="V71:V77" name="Range1_1_2"/>
    <protectedRange password="CC78" sqref="A62:A65 A120:A123" name="Range1_2_1_1_1"/>
    <protectedRange password="CC78" sqref="H69:I69" name="Range1_4_1_1"/>
    <protectedRange password="CC78" sqref="V160:IK161 L160 C125:D127 B164:C164 V126:W128 B160:B163 B165 J160:J161 Q125:T127 N125:P126 E125:I126 D161:I161 J126:K127 L164 L161:T161 N160:P160 W125 A129 W129:W159 Q129:S160 AF125:IK159 A130:A165 K129:K161" name="Range1_5"/>
    <protectedRange password="CC78" sqref="F127:G127" name="Range1_4_3"/>
    <protectedRange password="CC78" sqref="V164:IK165 N164:Q165 S164:T165 E164:I165" name="Range1_1_1_2"/>
    <protectedRange password="CC78" sqref="R121:S123 Q120:Q123 W120:IK124 Q124:T124 T123 B120:P124 U126:U165 X125:AE159" name="Range1_2_3"/>
    <protectedRange password="CC78" sqref="V129:V159" name="Range1_1_3"/>
    <protectedRange password="CC78" sqref="H127:I127" name="Range1_4_1_2"/>
    <protectedRange password="CC78" sqref="L127 L125" name="Range1_3_2"/>
    <protectedRange password="CC78" sqref="N5:P5" name="Range1_2_4"/>
    <protectedRange password="CC78" sqref="B129:B156" name="Range1_5_2"/>
  </protectedRanges>
  <autoFilter ref="A8:AE10"/>
  <mergeCells count="69">
    <mergeCell ref="M125:M127"/>
    <mergeCell ref="N125:P125"/>
    <mergeCell ref="Q125:Q127"/>
    <mergeCell ref="A161:D161"/>
    <mergeCell ref="F126:G126"/>
    <mergeCell ref="H126:I126"/>
    <mergeCell ref="J126:J127"/>
    <mergeCell ref="K126:K127"/>
    <mergeCell ref="R125:R127"/>
    <mergeCell ref="S125:S127"/>
    <mergeCell ref="T125:T127"/>
    <mergeCell ref="P126:P127"/>
    <mergeCell ref="A79:D79"/>
    <mergeCell ref="D120:Q120"/>
    <mergeCell ref="R120:T120"/>
    <mergeCell ref="A125:A127"/>
    <mergeCell ref="B125:B127"/>
    <mergeCell ref="C125:C127"/>
    <mergeCell ref="D125:D127"/>
    <mergeCell ref="E125:E127"/>
    <mergeCell ref="F125:K125"/>
    <mergeCell ref="L125:L127"/>
    <mergeCell ref="N126:N127"/>
    <mergeCell ref="O126:O127"/>
    <mergeCell ref="S67:S69"/>
    <mergeCell ref="T67:T69"/>
    <mergeCell ref="F68:G68"/>
    <mergeCell ref="H68:I68"/>
    <mergeCell ref="J68:J69"/>
    <mergeCell ref="K68:K69"/>
    <mergeCell ref="N68:N69"/>
    <mergeCell ref="O68:O69"/>
    <mergeCell ref="P68:P69"/>
    <mergeCell ref="F67:K67"/>
    <mergeCell ref="L67:L69"/>
    <mergeCell ref="M67:M69"/>
    <mergeCell ref="N67:P67"/>
    <mergeCell ref="Q67:Q69"/>
    <mergeCell ref="R67:R69"/>
    <mergeCell ref="O7:O8"/>
    <mergeCell ref="P7:P8"/>
    <mergeCell ref="A13:D13"/>
    <mergeCell ref="D62:Q62"/>
    <mergeCell ref="R62:T62"/>
    <mergeCell ref="F7:G7"/>
    <mergeCell ref="H7:I7"/>
    <mergeCell ref="J7:J8"/>
    <mergeCell ref="K7:K8"/>
    <mergeCell ref="A67:A69"/>
    <mergeCell ref="B67:B69"/>
    <mergeCell ref="C67:C69"/>
    <mergeCell ref="D67:D69"/>
    <mergeCell ref="E67:E69"/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  <pageSetUpPr fitToPage="1"/>
  </sheetPr>
  <dimension ref="A1:AA153"/>
  <sheetViews>
    <sheetView tabSelected="1" topLeftCell="A8" workbookViewId="0">
      <pane xSplit="6" ySplit="3" topLeftCell="G47" activePane="bottomRight" state="frozen"/>
      <selection activeCell="A8" sqref="A8"/>
      <selection pane="topRight" activeCell="G8" sqref="G8"/>
      <selection pane="bottomLeft" activeCell="A11" sqref="A11"/>
      <selection pane="bottomRight" activeCell="A57" sqref="A57:XFD62"/>
    </sheetView>
  </sheetViews>
  <sheetFormatPr defaultRowHeight="12.75"/>
  <cols>
    <col min="1" max="1" width="5.5703125" style="310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57" customWidth="1"/>
    <col min="6" max="8" width="9.7109375" style="36" customWidth="1"/>
    <col min="9" max="23" width="10.5703125" style="2" customWidth="1"/>
    <col min="24" max="24" width="12.140625" style="57" customWidth="1"/>
    <col min="25" max="25" width="13.28515625" style="57" customWidth="1"/>
    <col min="26" max="27" width="11.85546875" style="57" customWidth="1"/>
    <col min="28" max="16384" width="9.140625" style="2"/>
  </cols>
  <sheetData>
    <row r="1" spans="1:27" ht="15">
      <c r="A1" s="292" t="str">
        <f>[1]nguon!A1</f>
        <v>Công ty TNHH Hải sản An Lạc</v>
      </c>
    </row>
    <row r="2" spans="1:27" ht="15">
      <c r="A2" s="292" t="str">
        <f>[1]nguon!A2</f>
        <v>Địa chỉ: Lô A14, đường 4A, KCN Hải Sơn, Đức Hòa, Long An</v>
      </c>
    </row>
    <row r="3" spans="1:27" ht="15">
      <c r="A3" s="292" t="str">
        <f>[1]nguon!A3</f>
        <v>MST: 1100878093</v>
      </c>
    </row>
    <row r="4" spans="1:27">
      <c r="A4" s="293"/>
      <c r="B4" s="92"/>
    </row>
    <row r="5" spans="1:27" ht="23.25" customHeight="1">
      <c r="A5" s="294" t="s">
        <v>27</v>
      </c>
      <c r="B5" s="288"/>
      <c r="C5" s="288"/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</row>
    <row r="6" spans="1:27" ht="23.25" customHeight="1">
      <c r="A6" s="295" t="e">
        <f>"Tháng "&amp;#REF!&amp;" năm 2011"</f>
        <v>#REF!</v>
      </c>
      <c r="B6" s="289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</row>
    <row r="7" spans="1:27" s="99" customFormat="1" ht="19.5" customHeight="1">
      <c r="A7" s="2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8"/>
      <c r="AA7" s="98"/>
    </row>
    <row r="8" spans="1:27" s="1" customFormat="1" ht="20.25" customHeight="1">
      <c r="A8" s="297" t="s">
        <v>16</v>
      </c>
      <c r="B8" s="243" t="s">
        <v>2</v>
      </c>
      <c r="C8" s="243" t="s">
        <v>0</v>
      </c>
      <c r="D8" s="243" t="s">
        <v>1</v>
      </c>
      <c r="E8" s="274" t="s">
        <v>35</v>
      </c>
      <c r="F8" s="290" t="s">
        <v>28</v>
      </c>
      <c r="G8" s="290"/>
      <c r="H8" s="291"/>
      <c r="I8" s="282" t="s">
        <v>21</v>
      </c>
      <c r="J8" s="274" t="s">
        <v>25</v>
      </c>
      <c r="K8" s="274"/>
      <c r="L8" s="274"/>
      <c r="M8" s="274"/>
      <c r="N8" s="274"/>
      <c r="O8" s="274"/>
      <c r="P8" s="274"/>
      <c r="Q8" s="274"/>
      <c r="R8" s="274"/>
      <c r="S8" s="274"/>
      <c r="T8" s="274"/>
      <c r="U8" s="274"/>
      <c r="V8" s="239"/>
      <c r="W8" s="282" t="s">
        <v>31</v>
      </c>
      <c r="X8" s="282" t="s">
        <v>20</v>
      </c>
      <c r="Y8" s="282" t="s">
        <v>10</v>
      </c>
      <c r="Z8" s="90"/>
      <c r="AA8" s="90"/>
    </row>
    <row r="9" spans="1:27" s="1" customFormat="1" ht="20.25" customHeight="1">
      <c r="A9" s="298"/>
      <c r="B9" s="244"/>
      <c r="C9" s="244"/>
      <c r="D9" s="244"/>
      <c r="E9" s="274"/>
      <c r="F9" s="184" t="s">
        <v>36</v>
      </c>
      <c r="G9" s="184" t="s">
        <v>37</v>
      </c>
      <c r="H9" s="184" t="s">
        <v>30</v>
      </c>
      <c r="I9" s="283"/>
      <c r="J9" s="183" t="s">
        <v>116</v>
      </c>
      <c r="K9" s="183" t="s">
        <v>117</v>
      </c>
      <c r="L9" s="183" t="s">
        <v>118</v>
      </c>
      <c r="M9" s="183" t="s">
        <v>119</v>
      </c>
      <c r="N9" s="183" t="s">
        <v>120</v>
      </c>
      <c r="O9" s="183" t="s">
        <v>121</v>
      </c>
      <c r="P9" s="183" t="s">
        <v>122</v>
      </c>
      <c r="Q9" s="183" t="s">
        <v>123</v>
      </c>
      <c r="R9" s="183" t="s">
        <v>124</v>
      </c>
      <c r="S9" s="183" t="s">
        <v>125</v>
      </c>
      <c r="T9" s="183" t="s">
        <v>126</v>
      </c>
      <c r="U9" s="183" t="s">
        <v>127</v>
      </c>
      <c r="V9" s="240"/>
      <c r="W9" s="283"/>
      <c r="X9" s="283"/>
      <c r="Y9" s="283"/>
      <c r="Z9" s="90"/>
      <c r="AA9" s="90"/>
    </row>
    <row r="10" spans="1:27" ht="14.25" customHeight="1">
      <c r="A10" s="299">
        <v>1</v>
      </c>
      <c r="B10" s="101">
        <v>1</v>
      </c>
      <c r="C10" s="101">
        <v>2</v>
      </c>
      <c r="D10" s="101">
        <v>3</v>
      </c>
      <c r="E10" s="101">
        <v>4</v>
      </c>
      <c r="F10" s="101">
        <v>5</v>
      </c>
      <c r="G10" s="101">
        <v>6</v>
      </c>
      <c r="H10" s="101">
        <v>7</v>
      </c>
      <c r="I10" s="101">
        <v>8</v>
      </c>
      <c r="J10" s="101">
        <v>9</v>
      </c>
      <c r="K10" s="101">
        <v>10</v>
      </c>
      <c r="L10" s="101">
        <v>11</v>
      </c>
      <c r="M10" s="101">
        <v>12</v>
      </c>
      <c r="N10" s="101">
        <v>13</v>
      </c>
      <c r="O10" s="101">
        <v>14</v>
      </c>
      <c r="P10" s="101">
        <v>15</v>
      </c>
      <c r="Q10" s="101">
        <v>16</v>
      </c>
      <c r="R10" s="101">
        <v>17</v>
      </c>
      <c r="S10" s="101">
        <v>18</v>
      </c>
      <c r="T10" s="101">
        <v>19</v>
      </c>
      <c r="U10" s="101">
        <v>20</v>
      </c>
      <c r="V10" s="101"/>
      <c r="W10" s="101">
        <v>21</v>
      </c>
      <c r="X10" s="101">
        <v>22</v>
      </c>
      <c r="Y10" s="101">
        <v>23</v>
      </c>
    </row>
    <row r="11" spans="1:27" s="220" customFormat="1" ht="21.75" customHeight="1">
      <c r="A11" s="300">
        <f>ROW()-10</f>
        <v>1</v>
      </c>
      <c r="B11" s="216" t="s">
        <v>43</v>
      </c>
      <c r="C11" s="221" t="s">
        <v>48</v>
      </c>
      <c r="D11" s="216" t="s">
        <v>49</v>
      </c>
      <c r="E11" s="204">
        <v>4336000</v>
      </c>
      <c r="F11" s="204"/>
      <c r="G11" s="204">
        <v>390000</v>
      </c>
      <c r="H11" s="204"/>
      <c r="I11" s="204"/>
      <c r="J11" s="204">
        <v>3907182</v>
      </c>
      <c r="K11" s="204">
        <v>4105720</v>
      </c>
      <c r="L11" s="204">
        <v>3907182</v>
      </c>
      <c r="M11" s="204">
        <v>3878840</v>
      </c>
      <c r="N11" s="204">
        <v>3878840</v>
      </c>
      <c r="O11" s="204">
        <v>4067280</v>
      </c>
      <c r="P11" s="204">
        <v>3934535</v>
      </c>
      <c r="Q11" s="204">
        <v>3907182</v>
      </c>
      <c r="R11" s="204">
        <v>4067280</v>
      </c>
      <c r="S11" s="204">
        <v>3934535</v>
      </c>
      <c r="T11" s="204">
        <v>4255720</v>
      </c>
      <c r="U11" s="204">
        <v>4110127</v>
      </c>
      <c r="V11" s="204">
        <f>SUM(J11:U11)</f>
        <v>47954423</v>
      </c>
      <c r="W11" s="204">
        <f>E11*10.5%</f>
        <v>455280</v>
      </c>
      <c r="X11" s="204">
        <f>W11*12</f>
        <v>5463360</v>
      </c>
      <c r="Y11" s="204"/>
      <c r="Z11" s="218"/>
      <c r="AA11" s="219"/>
    </row>
    <row r="12" spans="1:27" s="220" customFormat="1" ht="21.75" customHeight="1">
      <c r="A12" s="300">
        <f t="shared" ref="A12:A62" si="0">ROW()-10</f>
        <v>2</v>
      </c>
      <c r="B12" s="216" t="s">
        <v>44</v>
      </c>
      <c r="C12" s="221" t="s">
        <v>50</v>
      </c>
      <c r="D12" s="216" t="s">
        <v>51</v>
      </c>
      <c r="E12" s="204">
        <v>4056000</v>
      </c>
      <c r="F12" s="204"/>
      <c r="G12" s="204">
        <v>390000</v>
      </c>
      <c r="H12" s="204"/>
      <c r="I12" s="204"/>
      <c r="J12" s="204">
        <v>3849120</v>
      </c>
      <c r="K12" s="204">
        <v>3855120</v>
      </c>
      <c r="L12" s="204">
        <v>3678120</v>
      </c>
      <c r="M12" s="204">
        <v>3650640</v>
      </c>
      <c r="N12" s="204">
        <v>3473400</v>
      </c>
      <c r="O12" s="204">
        <v>4182360</v>
      </c>
      <c r="P12" s="204">
        <v>3704676</v>
      </c>
      <c r="Q12" s="204">
        <v>4020120</v>
      </c>
      <c r="R12" s="204">
        <v>3823585</v>
      </c>
      <c r="S12" s="204">
        <v>3704676</v>
      </c>
      <c r="T12" s="204">
        <v>4005120</v>
      </c>
      <c r="U12" s="204">
        <v>3869898</v>
      </c>
      <c r="V12" s="204">
        <f t="shared" ref="V12:V62" si="1">SUM(J12:U12)</f>
        <v>45816835</v>
      </c>
      <c r="W12" s="204">
        <f t="shared" ref="W12:W62" si="2">E12*10.5%</f>
        <v>425880</v>
      </c>
      <c r="X12" s="204">
        <f>W12*12</f>
        <v>5110560</v>
      </c>
      <c r="Y12" s="204"/>
      <c r="Z12" s="218"/>
      <c r="AA12" s="219"/>
    </row>
    <row r="13" spans="1:27" s="220" customFormat="1" ht="21.75" customHeight="1">
      <c r="A13" s="311">
        <f t="shared" si="0"/>
        <v>3</v>
      </c>
      <c r="B13" s="216" t="s">
        <v>45</v>
      </c>
      <c r="C13" s="221" t="s">
        <v>52</v>
      </c>
      <c r="D13" s="216" t="s">
        <v>51</v>
      </c>
      <c r="E13" s="204">
        <v>4400000</v>
      </c>
      <c r="F13" s="204"/>
      <c r="G13" s="204">
        <v>390000</v>
      </c>
      <c r="H13" s="204"/>
      <c r="I13" s="204"/>
      <c r="J13" s="204">
        <v>3959538</v>
      </c>
      <c r="K13" s="204">
        <v>4163000</v>
      </c>
      <c r="L13" s="204">
        <v>4143769</v>
      </c>
      <c r="M13" s="204">
        <v>3931000</v>
      </c>
      <c r="N13" s="204">
        <v>3931000</v>
      </c>
      <c r="O13" s="204">
        <v>4122000</v>
      </c>
      <c r="P13" s="204"/>
      <c r="Q13" s="204"/>
      <c r="R13" s="204"/>
      <c r="S13" s="204"/>
      <c r="T13" s="204"/>
      <c r="U13" s="204"/>
      <c r="V13" s="204">
        <f t="shared" si="1"/>
        <v>24250307</v>
      </c>
      <c r="W13" s="204">
        <f t="shared" si="2"/>
        <v>462000</v>
      </c>
      <c r="X13" s="204">
        <f>W13*6</f>
        <v>2772000</v>
      </c>
      <c r="Y13" s="204"/>
      <c r="Z13" s="218"/>
      <c r="AA13" s="219"/>
    </row>
    <row r="14" spans="1:27" s="220" customFormat="1" ht="21.75" customHeight="1">
      <c r="A14" s="311">
        <f t="shared" si="0"/>
        <v>4</v>
      </c>
      <c r="B14" s="216" t="s">
        <v>46</v>
      </c>
      <c r="C14" s="221" t="s">
        <v>150</v>
      </c>
      <c r="D14" s="216" t="s">
        <v>51</v>
      </c>
      <c r="E14" s="204">
        <v>4056000</v>
      </c>
      <c r="F14" s="204"/>
      <c r="G14" s="204">
        <v>390000</v>
      </c>
      <c r="H14" s="204"/>
      <c r="I14" s="204"/>
      <c r="J14" s="204">
        <v>3678120</v>
      </c>
      <c r="K14" s="204">
        <v>3855120</v>
      </c>
      <c r="L14" s="204">
        <v>3849120</v>
      </c>
      <c r="M14" s="204">
        <v>3650640</v>
      </c>
      <c r="N14" s="204">
        <v>3473400</v>
      </c>
      <c r="O14" s="204">
        <v>3650640</v>
      </c>
      <c r="P14" s="204">
        <v>3704676</v>
      </c>
      <c r="Q14" s="204"/>
      <c r="R14" s="204"/>
      <c r="S14" s="204"/>
      <c r="T14" s="204"/>
      <c r="U14" s="204"/>
      <c r="V14" s="204">
        <f t="shared" si="1"/>
        <v>25861716</v>
      </c>
      <c r="W14" s="204">
        <f t="shared" si="2"/>
        <v>425880</v>
      </c>
      <c r="X14" s="204">
        <f>W14*7</f>
        <v>2981160</v>
      </c>
      <c r="Y14" s="204"/>
      <c r="Z14" s="218"/>
      <c r="AA14" s="219"/>
    </row>
    <row r="15" spans="1:27" s="220" customFormat="1" ht="21.75" customHeight="1">
      <c r="A15" s="311">
        <f t="shared" si="0"/>
        <v>5</v>
      </c>
      <c r="B15" s="216" t="s">
        <v>47</v>
      </c>
      <c r="C15" s="221" t="s">
        <v>163</v>
      </c>
      <c r="D15" s="216" t="s">
        <v>49</v>
      </c>
      <c r="E15" s="204">
        <v>3613000</v>
      </c>
      <c r="F15" s="204"/>
      <c r="G15" s="204">
        <v>390000</v>
      </c>
      <c r="H15" s="204"/>
      <c r="I15" s="204"/>
      <c r="J15" s="204">
        <v>3161750</v>
      </c>
      <c r="K15" s="204">
        <v>3458635</v>
      </c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>
        <f t="shared" si="1"/>
        <v>6620385</v>
      </c>
      <c r="W15" s="204">
        <f t="shared" si="2"/>
        <v>379365</v>
      </c>
      <c r="X15" s="204">
        <f>W15*2</f>
        <v>758730</v>
      </c>
      <c r="Y15" s="204"/>
      <c r="Z15" s="218"/>
      <c r="AA15" s="219"/>
    </row>
    <row r="16" spans="1:27" s="226" customFormat="1" ht="21.75" customHeight="1">
      <c r="A16" s="301">
        <f t="shared" si="0"/>
        <v>6</v>
      </c>
      <c r="B16" s="217" t="s">
        <v>53</v>
      </c>
      <c r="C16" s="222" t="s">
        <v>54</v>
      </c>
      <c r="D16" s="217" t="s">
        <v>19</v>
      </c>
      <c r="E16" s="223">
        <v>10851000</v>
      </c>
      <c r="F16" s="223"/>
      <c r="G16" s="223">
        <v>390000</v>
      </c>
      <c r="H16" s="223"/>
      <c r="I16" s="223"/>
      <c r="J16" s="223">
        <v>8372260</v>
      </c>
      <c r="K16" s="223">
        <v>6983045</v>
      </c>
      <c r="L16" s="223">
        <v>8372260</v>
      </c>
      <c r="M16" s="223">
        <v>6943365</v>
      </c>
      <c r="N16" s="223">
        <v>7392405</v>
      </c>
      <c r="O16" s="223">
        <v>7841445</v>
      </c>
      <c r="P16" s="223">
        <v>7198423</v>
      </c>
      <c r="Q16" s="223">
        <v>7507568</v>
      </c>
      <c r="R16" s="223">
        <v>7392405</v>
      </c>
      <c r="S16" s="223">
        <v>7615312</v>
      </c>
      <c r="T16" s="223">
        <v>8290485</v>
      </c>
      <c r="U16" s="223">
        <v>7615312</v>
      </c>
      <c r="V16" s="204">
        <f t="shared" si="1"/>
        <v>91524285</v>
      </c>
      <c r="W16" s="204">
        <f t="shared" si="2"/>
        <v>1139355</v>
      </c>
      <c r="X16" s="223">
        <f>W16*12</f>
        <v>13672260</v>
      </c>
      <c r="Y16" s="223"/>
      <c r="Z16" s="224"/>
      <c r="AA16" s="225"/>
    </row>
    <row r="17" spans="1:27" s="226" customFormat="1" ht="21.75" customHeight="1">
      <c r="A17" s="301">
        <f t="shared" si="0"/>
        <v>7</v>
      </c>
      <c r="B17" s="217" t="s">
        <v>55</v>
      </c>
      <c r="C17" s="222" t="s">
        <v>58</v>
      </c>
      <c r="D17" s="217" t="s">
        <v>59</v>
      </c>
      <c r="E17" s="223">
        <v>4895000</v>
      </c>
      <c r="F17" s="223"/>
      <c r="G17" s="223">
        <v>390000</v>
      </c>
      <c r="H17" s="223"/>
      <c r="I17" s="223"/>
      <c r="J17" s="223">
        <v>4364487</v>
      </c>
      <c r="K17" s="223">
        <v>4606025</v>
      </c>
      <c r="L17" s="223">
        <v>4567756</v>
      </c>
      <c r="M17" s="223">
        <v>4123625</v>
      </c>
      <c r="N17" s="223">
        <v>4545225</v>
      </c>
      <c r="O17" s="223">
        <v>4966825</v>
      </c>
      <c r="P17" s="223">
        <v>4786025</v>
      </c>
      <c r="Q17" s="223">
        <v>4771025</v>
      </c>
      <c r="R17" s="223">
        <v>4545225</v>
      </c>
      <c r="S17" s="223">
        <v>4000840</v>
      </c>
      <c r="T17" s="223">
        <v>4756025</v>
      </c>
      <c r="U17" s="223">
        <v>4786025</v>
      </c>
      <c r="V17" s="204">
        <f t="shared" si="1"/>
        <v>54819108</v>
      </c>
      <c r="W17" s="204">
        <f t="shared" si="2"/>
        <v>513975</v>
      </c>
      <c r="X17" s="223">
        <f t="shared" ref="X17:X21" si="3">W17*12</f>
        <v>6167700</v>
      </c>
      <c r="Y17" s="223"/>
      <c r="Z17" s="224"/>
      <c r="AA17" s="225"/>
    </row>
    <row r="18" spans="1:27" s="226" customFormat="1" ht="21.75" customHeight="1">
      <c r="A18" s="301">
        <f t="shared" si="0"/>
        <v>8</v>
      </c>
      <c r="B18" s="217" t="s">
        <v>57</v>
      </c>
      <c r="C18" s="222" t="s">
        <v>61</v>
      </c>
      <c r="D18" s="217" t="s">
        <v>62</v>
      </c>
      <c r="E18" s="223">
        <v>4895000</v>
      </c>
      <c r="F18" s="223"/>
      <c r="G18" s="223">
        <v>390000</v>
      </c>
      <c r="H18" s="223"/>
      <c r="I18" s="223"/>
      <c r="J18" s="223">
        <v>4364487</v>
      </c>
      <c r="K18" s="223">
        <v>3801653</v>
      </c>
      <c r="L18" s="223">
        <v>4771025</v>
      </c>
      <c r="M18" s="223">
        <v>4334425</v>
      </c>
      <c r="N18" s="223">
        <v>4123625</v>
      </c>
      <c r="O18" s="223">
        <v>4756025</v>
      </c>
      <c r="P18" s="223">
        <v>2823062</v>
      </c>
      <c r="Q18" s="223">
        <v>4364487</v>
      </c>
      <c r="R18" s="223">
        <v>4545225</v>
      </c>
      <c r="S18" s="223">
        <v>4786025</v>
      </c>
      <c r="T18" s="223">
        <v>4756025</v>
      </c>
      <c r="U18" s="223">
        <v>4393432</v>
      </c>
      <c r="V18" s="204">
        <f t="shared" si="1"/>
        <v>51819496</v>
      </c>
      <c r="W18" s="204">
        <f t="shared" si="2"/>
        <v>513975</v>
      </c>
      <c r="X18" s="223">
        <f t="shared" si="3"/>
        <v>6167700</v>
      </c>
      <c r="Y18" s="223"/>
      <c r="Z18" s="224"/>
      <c r="AA18" s="225"/>
    </row>
    <row r="19" spans="1:27" s="226" customFormat="1" ht="21.75" customHeight="1">
      <c r="A19" s="301">
        <f t="shared" si="0"/>
        <v>9</v>
      </c>
      <c r="B19" s="217" t="s">
        <v>60</v>
      </c>
      <c r="C19" s="222" t="s">
        <v>65</v>
      </c>
      <c r="D19" s="217" t="s">
        <v>66</v>
      </c>
      <c r="E19" s="223">
        <v>4336000</v>
      </c>
      <c r="F19" s="223"/>
      <c r="G19" s="223">
        <v>390000</v>
      </c>
      <c r="H19" s="223"/>
      <c r="I19" s="223"/>
      <c r="J19" s="223">
        <v>3907182</v>
      </c>
      <c r="K19" s="223">
        <v>3105853</v>
      </c>
      <c r="L19" s="223">
        <v>4088951</v>
      </c>
      <c r="M19" s="223">
        <v>4067280</v>
      </c>
      <c r="N19" s="223">
        <v>4067280</v>
      </c>
      <c r="O19" s="223">
        <v>4067280</v>
      </c>
      <c r="P19" s="223">
        <v>4285720</v>
      </c>
      <c r="Q19" s="223">
        <v>4270720</v>
      </c>
      <c r="R19" s="223">
        <v>4067280</v>
      </c>
      <c r="S19" s="223">
        <v>3934535</v>
      </c>
      <c r="T19" s="223">
        <v>4255720</v>
      </c>
      <c r="U19" s="223">
        <v>4285720</v>
      </c>
      <c r="V19" s="204">
        <f t="shared" si="1"/>
        <v>48403521</v>
      </c>
      <c r="W19" s="204">
        <f t="shared" si="2"/>
        <v>455280</v>
      </c>
      <c r="X19" s="223">
        <f t="shared" si="3"/>
        <v>5463360</v>
      </c>
      <c r="Y19" s="223"/>
      <c r="Z19" s="224"/>
      <c r="AA19" s="225"/>
    </row>
    <row r="20" spans="1:27" s="226" customFormat="1" ht="21.75" customHeight="1">
      <c r="A20" s="301">
        <f t="shared" si="0"/>
        <v>10</v>
      </c>
      <c r="B20" s="217" t="s">
        <v>63</v>
      </c>
      <c r="C20" s="222" t="s">
        <v>68</v>
      </c>
      <c r="D20" s="217" t="s">
        <v>56</v>
      </c>
      <c r="E20" s="223">
        <v>3496000</v>
      </c>
      <c r="F20" s="223"/>
      <c r="G20" s="223">
        <v>390000</v>
      </c>
      <c r="H20" s="223"/>
      <c r="I20" s="223"/>
      <c r="J20" s="223">
        <v>3369458</v>
      </c>
      <c r="K20" s="223">
        <v>3569720</v>
      </c>
      <c r="L20" s="223">
        <v>3518920</v>
      </c>
      <c r="M20" s="223">
        <v>3194240</v>
      </c>
      <c r="N20" s="223">
        <v>3194240</v>
      </c>
      <c r="O20" s="223">
        <v>3658760</v>
      </c>
      <c r="P20" s="223">
        <v>3244957</v>
      </c>
      <c r="Q20" s="223">
        <v>3369458</v>
      </c>
      <c r="R20" s="223">
        <v>3349080</v>
      </c>
      <c r="S20" s="223">
        <v>3244957</v>
      </c>
      <c r="T20" s="223">
        <v>3503920</v>
      </c>
      <c r="U20" s="223">
        <v>3389439</v>
      </c>
      <c r="V20" s="204">
        <f t="shared" si="1"/>
        <v>40607149</v>
      </c>
      <c r="W20" s="204">
        <f t="shared" si="2"/>
        <v>367080</v>
      </c>
      <c r="X20" s="223">
        <f t="shared" si="3"/>
        <v>4404960</v>
      </c>
      <c r="Y20" s="223"/>
      <c r="Z20" s="224"/>
      <c r="AA20" s="225"/>
    </row>
    <row r="21" spans="1:27" s="226" customFormat="1" ht="21.75" customHeight="1">
      <c r="A21" s="301">
        <f t="shared" si="0"/>
        <v>11</v>
      </c>
      <c r="B21" s="217" t="s">
        <v>64</v>
      </c>
      <c r="C21" s="222" t="s">
        <v>164</v>
      </c>
      <c r="D21" s="227" t="s">
        <v>70</v>
      </c>
      <c r="E21" s="223">
        <v>4056000</v>
      </c>
      <c r="F21" s="223"/>
      <c r="G21" s="223">
        <v>390000</v>
      </c>
      <c r="H21" s="223"/>
      <c r="I21" s="223"/>
      <c r="J21" s="223">
        <v>3849120</v>
      </c>
      <c r="K21" s="223">
        <v>2604152</v>
      </c>
      <c r="L21" s="223">
        <v>3849120</v>
      </c>
      <c r="M21" s="223">
        <v>3650640</v>
      </c>
      <c r="N21" s="223">
        <v>3827880</v>
      </c>
      <c r="O21" s="223">
        <v>3827880</v>
      </c>
      <c r="P21" s="223">
        <v>4035120</v>
      </c>
      <c r="Q21" s="223">
        <v>3678120</v>
      </c>
      <c r="R21" s="223">
        <v>3827880</v>
      </c>
      <c r="S21" s="223">
        <v>3704676</v>
      </c>
      <c r="T21" s="223">
        <v>4005120</v>
      </c>
      <c r="U21" s="223">
        <v>3209009</v>
      </c>
      <c r="V21" s="204">
        <f t="shared" si="1"/>
        <v>44068717</v>
      </c>
      <c r="W21" s="204">
        <f t="shared" si="2"/>
        <v>425880</v>
      </c>
      <c r="X21" s="223">
        <f t="shared" si="3"/>
        <v>5110560</v>
      </c>
      <c r="Y21" s="223"/>
      <c r="Z21" s="224"/>
      <c r="AA21" s="225"/>
    </row>
    <row r="22" spans="1:27" s="226" customFormat="1" ht="21.75" customHeight="1">
      <c r="A22" s="312">
        <f t="shared" si="0"/>
        <v>12</v>
      </c>
      <c r="B22" s="217" t="s">
        <v>67</v>
      </c>
      <c r="C22" s="222" t="s">
        <v>167</v>
      </c>
      <c r="D22" s="217" t="s">
        <v>56</v>
      </c>
      <c r="E22" s="223">
        <v>3163000</v>
      </c>
      <c r="F22" s="223"/>
      <c r="G22" s="223">
        <v>390000</v>
      </c>
      <c r="H22" s="223"/>
      <c r="I22" s="223"/>
      <c r="J22" s="223">
        <v>2947577</v>
      </c>
      <c r="K22" s="223">
        <v>3122115</v>
      </c>
      <c r="L22" s="223">
        <v>3220885</v>
      </c>
      <c r="M22" s="223">
        <v>2639805</v>
      </c>
      <c r="N22" s="223">
        <v>2781325</v>
      </c>
      <c r="O22" s="223">
        <v>3205885</v>
      </c>
      <c r="P22" s="223">
        <v>3103737</v>
      </c>
      <c r="Q22" s="223">
        <v>2947577</v>
      </c>
      <c r="V22" s="204">
        <f t="shared" si="1"/>
        <v>23968906</v>
      </c>
      <c r="W22" s="204">
        <f t="shared" si="2"/>
        <v>332115</v>
      </c>
      <c r="X22" s="223">
        <f>W22*8</f>
        <v>2656920</v>
      </c>
      <c r="Y22" s="223"/>
      <c r="Z22" s="224"/>
      <c r="AA22" s="225"/>
    </row>
    <row r="23" spans="1:27" s="226" customFormat="1" ht="21.75" customHeight="1">
      <c r="A23" s="312">
        <f t="shared" si="0"/>
        <v>13</v>
      </c>
      <c r="B23" s="217" t="s">
        <v>69</v>
      </c>
      <c r="C23" s="222" t="s">
        <v>170</v>
      </c>
      <c r="D23" s="217" t="s">
        <v>59</v>
      </c>
      <c r="E23" s="223">
        <v>4056000</v>
      </c>
      <c r="F23" s="223"/>
      <c r="G23" s="223">
        <v>390000</v>
      </c>
      <c r="H23" s="223"/>
      <c r="I23" s="223"/>
      <c r="J23" s="223"/>
      <c r="K23" s="223"/>
      <c r="L23" s="223"/>
      <c r="M23" s="223">
        <v>3118920</v>
      </c>
      <c r="N23" s="223"/>
      <c r="O23" s="223"/>
      <c r="P23" s="223"/>
      <c r="R23" s="223"/>
      <c r="S23" s="223"/>
      <c r="T23" s="223"/>
      <c r="U23" s="223"/>
      <c r="V23" s="204">
        <f t="shared" si="1"/>
        <v>3118920</v>
      </c>
      <c r="W23" s="204">
        <f t="shared" si="2"/>
        <v>425880</v>
      </c>
      <c r="X23" s="223">
        <f>W23</f>
        <v>425880</v>
      </c>
      <c r="Y23" s="223"/>
      <c r="Z23" s="224"/>
      <c r="AA23" s="225"/>
    </row>
    <row r="24" spans="1:27" s="226" customFormat="1" ht="21.75" customHeight="1">
      <c r="A24" s="301">
        <f t="shared" si="0"/>
        <v>14</v>
      </c>
      <c r="B24" s="217" t="s">
        <v>166</v>
      </c>
      <c r="C24" s="222" t="s">
        <v>171</v>
      </c>
      <c r="D24" s="217" t="s">
        <v>66</v>
      </c>
      <c r="E24" s="223">
        <v>4056000</v>
      </c>
      <c r="F24" s="223"/>
      <c r="G24" s="223">
        <v>390000</v>
      </c>
      <c r="H24" s="223"/>
      <c r="I24" s="223"/>
      <c r="J24" s="223"/>
      <c r="K24" s="223"/>
      <c r="L24" s="223"/>
      <c r="M24" s="223"/>
      <c r="N24" s="223"/>
      <c r="O24" s="223"/>
      <c r="P24" s="223">
        <v>3869898</v>
      </c>
      <c r="Q24" s="223">
        <v>4020120</v>
      </c>
      <c r="R24" s="223">
        <v>3827880</v>
      </c>
      <c r="S24" s="223">
        <v>3539453</v>
      </c>
      <c r="T24" s="223">
        <v>4005120</v>
      </c>
      <c r="U24" s="223">
        <v>3869898</v>
      </c>
      <c r="V24" s="204">
        <f t="shared" si="1"/>
        <v>23132369</v>
      </c>
      <c r="W24" s="204">
        <f t="shared" si="2"/>
        <v>425880</v>
      </c>
      <c r="X24" s="223">
        <f>W24*6</f>
        <v>2555280</v>
      </c>
      <c r="Y24" s="223"/>
      <c r="Z24" s="224"/>
      <c r="AA24" s="225"/>
    </row>
    <row r="25" spans="1:27" s="235" customFormat="1" ht="21.75" customHeight="1">
      <c r="A25" s="302">
        <f t="shared" si="0"/>
        <v>15</v>
      </c>
      <c r="B25" s="230" t="s">
        <v>71</v>
      </c>
      <c r="C25" s="231" t="s">
        <v>129</v>
      </c>
      <c r="D25" s="229" t="s">
        <v>98</v>
      </c>
      <c r="E25" s="232">
        <v>3237000</v>
      </c>
      <c r="F25" s="232"/>
      <c r="G25" s="232">
        <v>390000</v>
      </c>
      <c r="H25" s="232"/>
      <c r="I25" s="232"/>
      <c r="J25" s="232">
        <v>3147615</v>
      </c>
      <c r="K25" s="232">
        <v>3122115</v>
      </c>
      <c r="L25" s="232">
        <v>3287115</v>
      </c>
      <c r="M25" s="232">
        <v>2983155</v>
      </c>
      <c r="N25" s="232">
        <v>2838675</v>
      </c>
      <c r="O25" s="232">
        <v>3272115</v>
      </c>
      <c r="P25" s="232">
        <v>3302115</v>
      </c>
      <c r="Q25" s="232">
        <v>3287115</v>
      </c>
      <c r="R25" s="232">
        <v>3127635</v>
      </c>
      <c r="S25" s="232">
        <v>3302115</v>
      </c>
      <c r="T25" s="232">
        <v>3272115</v>
      </c>
      <c r="U25" s="232">
        <v>3167226</v>
      </c>
      <c r="V25" s="204">
        <f t="shared" si="1"/>
        <v>38109111</v>
      </c>
      <c r="W25" s="204">
        <f t="shared" si="2"/>
        <v>339885</v>
      </c>
      <c r="X25" s="232">
        <f>W25*12</f>
        <v>4078620</v>
      </c>
      <c r="Y25" s="232"/>
      <c r="Z25" s="233"/>
      <c r="AA25" s="234"/>
    </row>
    <row r="26" spans="1:27" s="235" customFormat="1" ht="21.75" customHeight="1">
      <c r="A26" s="302">
        <f t="shared" si="0"/>
        <v>16</v>
      </c>
      <c r="B26" s="230" t="s">
        <v>72</v>
      </c>
      <c r="C26" s="231" t="s">
        <v>130</v>
      </c>
      <c r="D26" s="229" t="s">
        <v>98</v>
      </c>
      <c r="E26" s="232">
        <v>2943000</v>
      </c>
      <c r="F26" s="232"/>
      <c r="G26" s="232">
        <v>390000</v>
      </c>
      <c r="H26" s="232"/>
      <c r="I26" s="232"/>
      <c r="J26" s="232">
        <v>2895793</v>
      </c>
      <c r="K26" s="232">
        <v>2858985</v>
      </c>
      <c r="L26" s="232">
        <v>2895793</v>
      </c>
      <c r="M26" s="232">
        <v>2876265</v>
      </c>
      <c r="N26" s="232">
        <v>2876265</v>
      </c>
      <c r="O26" s="232">
        <v>2876265</v>
      </c>
      <c r="P26" s="232">
        <v>2790985</v>
      </c>
      <c r="Q26" s="232">
        <v>2767600</v>
      </c>
      <c r="R26" s="232">
        <v>2876265</v>
      </c>
      <c r="S26" s="232">
        <v>2790985</v>
      </c>
      <c r="T26" s="232">
        <v>3008985</v>
      </c>
      <c r="U26" s="232">
        <v>3038985</v>
      </c>
      <c r="V26" s="204">
        <f t="shared" si="1"/>
        <v>34553171</v>
      </c>
      <c r="W26" s="204">
        <f t="shared" si="2"/>
        <v>309015</v>
      </c>
      <c r="X26" s="232">
        <f t="shared" ref="X26:X29" si="4">W26*12</f>
        <v>3708180</v>
      </c>
      <c r="Y26" s="232"/>
      <c r="Z26" s="233"/>
      <c r="AA26" s="234"/>
    </row>
    <row r="27" spans="1:27" s="235" customFormat="1" ht="21.75" customHeight="1">
      <c r="A27" s="302">
        <f t="shared" si="0"/>
        <v>17</v>
      </c>
      <c r="B27" s="230" t="s">
        <v>73</v>
      </c>
      <c r="C27" s="231" t="s">
        <v>131</v>
      </c>
      <c r="D27" s="229" t="s">
        <v>98</v>
      </c>
      <c r="E27" s="232">
        <v>2943000</v>
      </c>
      <c r="F27" s="232"/>
      <c r="G27" s="232">
        <v>390000</v>
      </c>
      <c r="H27" s="232"/>
      <c r="I27" s="232"/>
      <c r="J27" s="232">
        <v>2895793</v>
      </c>
      <c r="K27" s="232">
        <v>2858985</v>
      </c>
      <c r="L27" s="232">
        <v>2895793</v>
      </c>
      <c r="M27" s="232">
        <v>2610825</v>
      </c>
      <c r="N27" s="232">
        <v>2876265</v>
      </c>
      <c r="O27" s="232">
        <v>3141705</v>
      </c>
      <c r="P27" s="232">
        <v>2914985</v>
      </c>
      <c r="Q27" s="232">
        <v>3023985</v>
      </c>
      <c r="R27" s="232">
        <v>2876265</v>
      </c>
      <c r="S27" s="232">
        <v>2666985</v>
      </c>
      <c r="T27" s="232">
        <v>3008985</v>
      </c>
      <c r="U27" s="232">
        <v>3038985</v>
      </c>
      <c r="V27" s="204">
        <f t="shared" si="1"/>
        <v>34809556</v>
      </c>
      <c r="W27" s="204">
        <f t="shared" si="2"/>
        <v>309015</v>
      </c>
      <c r="X27" s="232">
        <f t="shared" si="4"/>
        <v>3708180</v>
      </c>
      <c r="Y27" s="232"/>
      <c r="Z27" s="233"/>
      <c r="AA27" s="234"/>
    </row>
    <row r="28" spans="1:27" s="235" customFormat="1" ht="21.75" customHeight="1">
      <c r="A28" s="302">
        <f t="shared" si="0"/>
        <v>18</v>
      </c>
      <c r="B28" s="230" t="s">
        <v>74</v>
      </c>
      <c r="C28" s="231" t="s">
        <v>132</v>
      </c>
      <c r="D28" s="229" t="s">
        <v>98</v>
      </c>
      <c r="E28" s="232">
        <v>2943000</v>
      </c>
      <c r="F28" s="232"/>
      <c r="G28" s="232">
        <v>390000</v>
      </c>
      <c r="H28" s="232"/>
      <c r="I28" s="232"/>
      <c r="J28" s="232">
        <v>2767600</v>
      </c>
      <c r="K28" s="232">
        <v>2858985</v>
      </c>
      <c r="L28" s="232">
        <v>3023985</v>
      </c>
      <c r="M28" s="232">
        <v>2743545</v>
      </c>
      <c r="N28" s="232">
        <v>2345385</v>
      </c>
      <c r="O28" s="232">
        <v>3141705</v>
      </c>
      <c r="P28" s="232">
        <v>2914985</v>
      </c>
      <c r="Q28" s="232">
        <v>2767600</v>
      </c>
      <c r="R28" s="232">
        <v>2876265</v>
      </c>
      <c r="S28" s="232">
        <v>2790985</v>
      </c>
      <c r="T28" s="232">
        <v>3008985</v>
      </c>
      <c r="U28" s="232">
        <v>2790985</v>
      </c>
      <c r="V28" s="204">
        <f t="shared" si="1"/>
        <v>34031010</v>
      </c>
      <c r="W28" s="204">
        <f t="shared" si="2"/>
        <v>309015</v>
      </c>
      <c r="X28" s="232">
        <f t="shared" si="4"/>
        <v>3708180</v>
      </c>
      <c r="Y28" s="232"/>
      <c r="Z28" s="233"/>
      <c r="AA28" s="234"/>
    </row>
    <row r="29" spans="1:27" s="235" customFormat="1" ht="21.75" customHeight="1">
      <c r="A29" s="302">
        <f t="shared" si="0"/>
        <v>19</v>
      </c>
      <c r="B29" s="230" t="s">
        <v>75</v>
      </c>
      <c r="C29" s="231" t="s">
        <v>133</v>
      </c>
      <c r="D29" s="229" t="s">
        <v>98</v>
      </c>
      <c r="E29" s="232">
        <v>2943000</v>
      </c>
      <c r="F29" s="232"/>
      <c r="G29" s="232">
        <v>390000</v>
      </c>
      <c r="H29" s="232"/>
      <c r="I29" s="232"/>
      <c r="J29" s="232">
        <v>2895793</v>
      </c>
      <c r="K29" s="232">
        <v>2858985</v>
      </c>
      <c r="L29" s="232">
        <v>3023985</v>
      </c>
      <c r="M29" s="232">
        <v>2743545</v>
      </c>
      <c r="N29" s="232">
        <v>2876265</v>
      </c>
      <c r="O29" s="232">
        <v>3008985</v>
      </c>
      <c r="P29" s="232">
        <v>3038985</v>
      </c>
      <c r="Q29" s="232">
        <v>3023985</v>
      </c>
      <c r="R29" s="232">
        <v>2876265</v>
      </c>
      <c r="S29" s="232">
        <v>2914985</v>
      </c>
      <c r="T29" s="232">
        <v>3008985</v>
      </c>
      <c r="U29" s="232">
        <v>3038985</v>
      </c>
      <c r="V29" s="204">
        <f t="shared" si="1"/>
        <v>35309748</v>
      </c>
      <c r="W29" s="204">
        <f t="shared" si="2"/>
        <v>309015</v>
      </c>
      <c r="X29" s="232">
        <f t="shared" si="4"/>
        <v>3708180</v>
      </c>
      <c r="Y29" s="232"/>
      <c r="Z29" s="233"/>
      <c r="AA29" s="234"/>
    </row>
    <row r="30" spans="1:27" s="235" customFormat="1" ht="21.75" customHeight="1">
      <c r="A30" s="302">
        <f t="shared" si="0"/>
        <v>20</v>
      </c>
      <c r="B30" s="230" t="s">
        <v>76</v>
      </c>
      <c r="C30" s="231" t="s">
        <v>134</v>
      </c>
      <c r="D30" s="229" t="s">
        <v>98</v>
      </c>
      <c r="E30" s="232">
        <v>2943000</v>
      </c>
      <c r="F30" s="232"/>
      <c r="G30" s="232">
        <v>390000</v>
      </c>
      <c r="H30" s="232"/>
      <c r="I30" s="232"/>
      <c r="J30" s="232">
        <v>3023985</v>
      </c>
      <c r="K30" s="232">
        <v>2436585</v>
      </c>
      <c r="L30" s="232">
        <v>2767600</v>
      </c>
      <c r="M30" s="232">
        <v>2876265</v>
      </c>
      <c r="N30" s="232">
        <v>2610825</v>
      </c>
      <c r="O30" s="232">
        <v>2743545</v>
      </c>
      <c r="P30" s="232">
        <v>2790985</v>
      </c>
      <c r="R30" s="232">
        <v>2876265</v>
      </c>
      <c r="S30" s="232">
        <v>2790985</v>
      </c>
      <c r="T30" s="232">
        <v>2876265</v>
      </c>
      <c r="U30" s="232">
        <v>2914985</v>
      </c>
      <c r="V30" s="204">
        <f t="shared" si="1"/>
        <v>30708290</v>
      </c>
      <c r="W30" s="204">
        <f t="shared" si="2"/>
        <v>309015</v>
      </c>
      <c r="X30" s="232">
        <f>W30*11</f>
        <v>3399165</v>
      </c>
      <c r="Y30" s="232"/>
      <c r="Z30" s="233"/>
      <c r="AA30" s="234"/>
    </row>
    <row r="31" spans="1:27" s="235" customFormat="1" ht="21.75" customHeight="1">
      <c r="A31" s="302">
        <f t="shared" si="0"/>
        <v>21</v>
      </c>
      <c r="B31" s="230" t="s">
        <v>77</v>
      </c>
      <c r="C31" s="231" t="s">
        <v>135</v>
      </c>
      <c r="D31" s="229" t="s">
        <v>98</v>
      </c>
      <c r="E31" s="232">
        <v>2943000</v>
      </c>
      <c r="F31" s="232"/>
      <c r="G31" s="232">
        <v>390000</v>
      </c>
      <c r="H31" s="232"/>
      <c r="I31" s="232"/>
      <c r="J31" s="232">
        <v>3023985</v>
      </c>
      <c r="K31" s="232">
        <v>2858985</v>
      </c>
      <c r="L31" s="232">
        <v>2895793</v>
      </c>
      <c r="M31" s="232">
        <v>2345385</v>
      </c>
      <c r="N31" s="232">
        <v>2876265</v>
      </c>
      <c r="O31" s="232">
        <v>3008985</v>
      </c>
      <c r="P31" s="232">
        <v>3038985</v>
      </c>
      <c r="Q31" s="232">
        <v>2767600</v>
      </c>
      <c r="R31" s="232">
        <v>2876265</v>
      </c>
      <c r="S31" s="232">
        <v>2790985</v>
      </c>
      <c r="T31" s="232">
        <v>3008985</v>
      </c>
      <c r="U31" s="232">
        <v>3038985</v>
      </c>
      <c r="V31" s="204">
        <f t="shared" si="1"/>
        <v>34531203</v>
      </c>
      <c r="W31" s="204">
        <f t="shared" si="2"/>
        <v>309015</v>
      </c>
      <c r="X31" s="232">
        <f>W31*12</f>
        <v>3708180</v>
      </c>
      <c r="Y31" s="232"/>
      <c r="Z31" s="233"/>
      <c r="AA31" s="234"/>
    </row>
    <row r="32" spans="1:27" s="235" customFormat="1" ht="21.75" customHeight="1">
      <c r="A32" s="302">
        <f t="shared" si="0"/>
        <v>22</v>
      </c>
      <c r="B32" s="230" t="s">
        <v>78</v>
      </c>
      <c r="C32" s="231" t="s">
        <v>136</v>
      </c>
      <c r="D32" s="229" t="s">
        <v>98</v>
      </c>
      <c r="E32" s="232">
        <v>2943000</v>
      </c>
      <c r="F32" s="232"/>
      <c r="G32" s="232">
        <v>390000</v>
      </c>
      <c r="H32" s="232"/>
      <c r="I32" s="232"/>
      <c r="J32" s="232">
        <v>2639408</v>
      </c>
      <c r="K32" s="232">
        <v>2858985</v>
      </c>
      <c r="L32" s="232">
        <v>2767600</v>
      </c>
      <c r="M32" s="232">
        <v>2876265</v>
      </c>
      <c r="N32" s="232">
        <v>2876265</v>
      </c>
      <c r="O32" s="232">
        <v>3141705</v>
      </c>
      <c r="P32" s="232">
        <v>3038985</v>
      </c>
      <c r="Q32" s="232">
        <v>3023985</v>
      </c>
      <c r="R32" s="232">
        <v>2876265</v>
      </c>
      <c r="S32" s="232">
        <v>2790985</v>
      </c>
      <c r="T32" s="232">
        <v>3008985</v>
      </c>
      <c r="U32" s="232">
        <v>3038985</v>
      </c>
      <c r="V32" s="204">
        <f t="shared" si="1"/>
        <v>34938418</v>
      </c>
      <c r="W32" s="204">
        <f t="shared" si="2"/>
        <v>309015</v>
      </c>
      <c r="X32" s="232">
        <f t="shared" ref="X32:X43" si="5">W32*12</f>
        <v>3708180</v>
      </c>
      <c r="Y32" s="232"/>
      <c r="Z32" s="233"/>
      <c r="AA32" s="234"/>
    </row>
    <row r="33" spans="1:27" s="235" customFormat="1" ht="21.75" customHeight="1">
      <c r="A33" s="302">
        <f t="shared" si="0"/>
        <v>23</v>
      </c>
      <c r="B33" s="230" t="s">
        <v>79</v>
      </c>
      <c r="C33" s="231" t="s">
        <v>137</v>
      </c>
      <c r="D33" s="229" t="s">
        <v>98</v>
      </c>
      <c r="E33" s="232">
        <v>2943000</v>
      </c>
      <c r="F33" s="232"/>
      <c r="G33" s="232">
        <v>390000</v>
      </c>
      <c r="H33" s="232"/>
      <c r="I33" s="232"/>
      <c r="J33" s="232">
        <v>2767600</v>
      </c>
      <c r="K33" s="232">
        <v>2436585</v>
      </c>
      <c r="L33" s="232">
        <v>3023985</v>
      </c>
      <c r="M33" s="232">
        <v>2743545</v>
      </c>
      <c r="N33" s="232">
        <v>2876265</v>
      </c>
      <c r="O33" s="232">
        <v>3008985</v>
      </c>
      <c r="P33" s="232">
        <v>3038985</v>
      </c>
      <c r="Q33" s="232">
        <v>3023985</v>
      </c>
      <c r="R33" s="232">
        <v>2876265</v>
      </c>
      <c r="S33" s="232">
        <v>2790985</v>
      </c>
      <c r="T33" s="232">
        <v>3008985</v>
      </c>
      <c r="U33" s="232">
        <v>2914985</v>
      </c>
      <c r="V33" s="204">
        <f t="shared" si="1"/>
        <v>34511155</v>
      </c>
      <c r="W33" s="204">
        <f t="shared" si="2"/>
        <v>309015</v>
      </c>
      <c r="X33" s="232">
        <f t="shared" si="5"/>
        <v>3708180</v>
      </c>
      <c r="Y33" s="232"/>
      <c r="Z33" s="233"/>
      <c r="AA33" s="234"/>
    </row>
    <row r="34" spans="1:27" s="235" customFormat="1" ht="21.75" customHeight="1">
      <c r="A34" s="302">
        <f t="shared" si="0"/>
        <v>24</v>
      </c>
      <c r="B34" s="230" t="s">
        <v>80</v>
      </c>
      <c r="C34" s="231" t="s">
        <v>138</v>
      </c>
      <c r="D34" s="229" t="s">
        <v>98</v>
      </c>
      <c r="E34" s="232">
        <v>2943000</v>
      </c>
      <c r="F34" s="232"/>
      <c r="G34" s="232">
        <v>390000</v>
      </c>
      <c r="H34" s="232"/>
      <c r="I34" s="232"/>
      <c r="J34" s="232">
        <v>2895793</v>
      </c>
      <c r="K34" s="232">
        <v>2858985</v>
      </c>
      <c r="L34" s="232">
        <v>3023985</v>
      </c>
      <c r="M34" s="232">
        <v>2478105</v>
      </c>
      <c r="N34" s="232">
        <v>2876265</v>
      </c>
      <c r="O34" s="232">
        <v>3141705</v>
      </c>
      <c r="P34" s="232">
        <v>2914985</v>
      </c>
      <c r="Q34" s="232">
        <v>3023985</v>
      </c>
      <c r="R34" s="232">
        <v>2876265</v>
      </c>
      <c r="S34" s="232">
        <v>2790985</v>
      </c>
      <c r="T34" s="232">
        <v>3008985</v>
      </c>
      <c r="U34" s="232">
        <v>3038985</v>
      </c>
      <c r="V34" s="204">
        <f t="shared" si="1"/>
        <v>34929028</v>
      </c>
      <c r="W34" s="204">
        <f t="shared" si="2"/>
        <v>309015</v>
      </c>
      <c r="X34" s="232">
        <f t="shared" si="5"/>
        <v>3708180</v>
      </c>
      <c r="Y34" s="232"/>
      <c r="Z34" s="233"/>
      <c r="AA34" s="234"/>
    </row>
    <row r="35" spans="1:27" s="235" customFormat="1" ht="21.75" customHeight="1">
      <c r="A35" s="302">
        <f t="shared" si="0"/>
        <v>25</v>
      </c>
      <c r="B35" s="230" t="s">
        <v>81</v>
      </c>
      <c r="C35" s="231" t="s">
        <v>139</v>
      </c>
      <c r="D35" s="229" t="s">
        <v>98</v>
      </c>
      <c r="E35" s="232">
        <v>2943000</v>
      </c>
      <c r="F35" s="232"/>
      <c r="G35" s="232">
        <v>390000</v>
      </c>
      <c r="H35" s="232"/>
      <c r="I35" s="232"/>
      <c r="J35" s="232">
        <v>2895793</v>
      </c>
      <c r="K35" s="232">
        <v>2858985</v>
      </c>
      <c r="L35" s="232">
        <v>3023985</v>
      </c>
      <c r="M35" s="232">
        <v>2743545</v>
      </c>
      <c r="N35" s="232">
        <v>2478105</v>
      </c>
      <c r="O35" s="232">
        <v>3008985</v>
      </c>
      <c r="P35" s="232">
        <v>2790985</v>
      </c>
      <c r="Q35" s="232">
        <v>3023985</v>
      </c>
      <c r="R35" s="232">
        <v>2876265</v>
      </c>
      <c r="S35" s="232">
        <v>2790985</v>
      </c>
      <c r="T35" s="232">
        <v>3008985</v>
      </c>
      <c r="U35" s="232">
        <v>2790985</v>
      </c>
      <c r="V35" s="204">
        <f t="shared" si="1"/>
        <v>34291588</v>
      </c>
      <c r="W35" s="204">
        <f t="shared" si="2"/>
        <v>309015</v>
      </c>
      <c r="X35" s="232">
        <f t="shared" si="5"/>
        <v>3708180</v>
      </c>
      <c r="Y35" s="232"/>
      <c r="Z35" s="233"/>
      <c r="AA35" s="234"/>
    </row>
    <row r="36" spans="1:27" s="235" customFormat="1" ht="21.75" customHeight="1">
      <c r="A36" s="230">
        <f t="shared" si="0"/>
        <v>26</v>
      </c>
      <c r="B36" s="230" t="s">
        <v>82</v>
      </c>
      <c r="C36" s="231" t="s">
        <v>140</v>
      </c>
      <c r="D36" s="229" t="s">
        <v>98</v>
      </c>
      <c r="E36" s="232">
        <v>2943000</v>
      </c>
      <c r="F36" s="232"/>
      <c r="G36" s="232">
        <v>390000</v>
      </c>
      <c r="H36" s="232"/>
      <c r="I36" s="232"/>
      <c r="J36" s="232">
        <v>2767600</v>
      </c>
      <c r="K36" s="232">
        <v>2858985</v>
      </c>
      <c r="L36" s="232">
        <v>3023985</v>
      </c>
      <c r="M36" s="232"/>
      <c r="N36" s="232"/>
      <c r="O36" s="232"/>
      <c r="P36" s="232"/>
      <c r="V36" s="204">
        <f t="shared" si="1"/>
        <v>8650570</v>
      </c>
      <c r="W36" s="204">
        <f t="shared" si="2"/>
        <v>309015</v>
      </c>
      <c r="X36" s="232">
        <f>W36*3</f>
        <v>927045</v>
      </c>
      <c r="Y36" s="232"/>
      <c r="Z36" s="233"/>
      <c r="AA36" s="234"/>
    </row>
    <row r="37" spans="1:27" s="235" customFormat="1" ht="21.75" customHeight="1">
      <c r="A37" s="302">
        <f t="shared" si="0"/>
        <v>27</v>
      </c>
      <c r="B37" s="230" t="s">
        <v>83</v>
      </c>
      <c r="C37" s="231" t="s">
        <v>141</v>
      </c>
      <c r="D37" s="229" t="s">
        <v>98</v>
      </c>
      <c r="E37" s="232">
        <v>2943000</v>
      </c>
      <c r="F37" s="232"/>
      <c r="G37" s="232">
        <v>390000</v>
      </c>
      <c r="H37" s="232"/>
      <c r="I37" s="232"/>
      <c r="J37" s="232">
        <v>2767600</v>
      </c>
      <c r="K37" s="232">
        <v>2858985</v>
      </c>
      <c r="L37" s="232">
        <v>3023985</v>
      </c>
      <c r="M37" s="232">
        <v>2876265</v>
      </c>
      <c r="N37" s="232">
        <v>2743545</v>
      </c>
      <c r="O37" s="232">
        <v>3141705</v>
      </c>
      <c r="P37" s="232">
        <v>3038985</v>
      </c>
      <c r="Q37" s="232">
        <v>3023985</v>
      </c>
      <c r="R37" s="232">
        <v>2876265</v>
      </c>
      <c r="S37" s="232">
        <v>2914985</v>
      </c>
      <c r="T37" s="232">
        <v>3008985</v>
      </c>
      <c r="U37" s="232">
        <v>3038985</v>
      </c>
      <c r="V37" s="204">
        <f t="shared" si="1"/>
        <v>35314275</v>
      </c>
      <c r="W37" s="204">
        <f t="shared" si="2"/>
        <v>309015</v>
      </c>
      <c r="X37" s="232">
        <f t="shared" si="5"/>
        <v>3708180</v>
      </c>
      <c r="Y37" s="232"/>
      <c r="Z37" s="233"/>
      <c r="AA37" s="234"/>
    </row>
    <row r="38" spans="1:27" s="235" customFormat="1" ht="21.75" customHeight="1">
      <c r="A38" s="302">
        <f t="shared" si="0"/>
        <v>28</v>
      </c>
      <c r="B38" s="230" t="s">
        <v>84</v>
      </c>
      <c r="C38" s="231" t="s">
        <v>142</v>
      </c>
      <c r="D38" s="229" t="s">
        <v>98</v>
      </c>
      <c r="E38" s="232">
        <v>2943000</v>
      </c>
      <c r="F38" s="232"/>
      <c r="G38" s="232">
        <v>390000</v>
      </c>
      <c r="H38" s="232"/>
      <c r="I38" s="232"/>
      <c r="J38" s="232">
        <v>2767600</v>
      </c>
      <c r="K38" s="232">
        <v>2436585</v>
      </c>
      <c r="L38" s="232">
        <v>2895793</v>
      </c>
      <c r="M38" s="232">
        <v>2610825</v>
      </c>
      <c r="N38" s="232">
        <v>2610825</v>
      </c>
      <c r="O38" s="232">
        <v>2876265</v>
      </c>
      <c r="P38" s="232">
        <v>2790985</v>
      </c>
      <c r="Q38" s="232">
        <v>3023985</v>
      </c>
      <c r="R38" s="232">
        <v>2876265</v>
      </c>
      <c r="S38" s="232">
        <v>2790985</v>
      </c>
      <c r="T38" s="232">
        <v>3008985</v>
      </c>
      <c r="U38" s="232">
        <v>2914985</v>
      </c>
      <c r="V38" s="204">
        <f t="shared" si="1"/>
        <v>33604083</v>
      </c>
      <c r="W38" s="204">
        <f t="shared" si="2"/>
        <v>309015</v>
      </c>
      <c r="X38" s="232">
        <f t="shared" si="5"/>
        <v>3708180</v>
      </c>
      <c r="Y38" s="232"/>
      <c r="Z38" s="233"/>
      <c r="AA38" s="234"/>
    </row>
    <row r="39" spans="1:27" s="235" customFormat="1" ht="21.75" customHeight="1">
      <c r="A39" s="302">
        <f t="shared" si="0"/>
        <v>29</v>
      </c>
      <c r="B39" s="230" t="s">
        <v>85</v>
      </c>
      <c r="C39" s="231" t="s">
        <v>143</v>
      </c>
      <c r="D39" s="229" t="s">
        <v>98</v>
      </c>
      <c r="E39" s="232">
        <v>2943000</v>
      </c>
      <c r="F39" s="232"/>
      <c r="G39" s="232">
        <v>390000</v>
      </c>
      <c r="H39" s="232"/>
      <c r="I39" s="232"/>
      <c r="J39" s="232">
        <v>2767600</v>
      </c>
      <c r="K39" s="232">
        <v>2647785</v>
      </c>
      <c r="L39" s="232">
        <v>3023985</v>
      </c>
      <c r="M39" s="232">
        <v>2876265</v>
      </c>
      <c r="N39" s="232">
        <v>2876265</v>
      </c>
      <c r="O39" s="232">
        <v>2345385</v>
      </c>
      <c r="P39" s="232">
        <v>3038985</v>
      </c>
      <c r="Q39" s="232">
        <v>3023985</v>
      </c>
      <c r="R39" s="232">
        <v>2876265</v>
      </c>
      <c r="S39" s="232">
        <v>3038985</v>
      </c>
      <c r="T39" s="232">
        <v>3008985</v>
      </c>
      <c r="U39" s="232">
        <v>3038985</v>
      </c>
      <c r="V39" s="204">
        <f t="shared" si="1"/>
        <v>34563475</v>
      </c>
      <c r="W39" s="204">
        <f t="shared" si="2"/>
        <v>309015</v>
      </c>
      <c r="X39" s="232">
        <f t="shared" si="5"/>
        <v>3708180</v>
      </c>
      <c r="Y39" s="232"/>
      <c r="Z39" s="233"/>
      <c r="AA39" s="234"/>
    </row>
    <row r="40" spans="1:27" s="235" customFormat="1" ht="21.75" customHeight="1">
      <c r="A40" s="302">
        <f t="shared" si="0"/>
        <v>30</v>
      </c>
      <c r="B40" s="230" t="s">
        <v>86</v>
      </c>
      <c r="C40" s="231" t="s">
        <v>144</v>
      </c>
      <c r="D40" s="229" t="s">
        <v>98</v>
      </c>
      <c r="E40" s="232">
        <v>2943000</v>
      </c>
      <c r="F40" s="232"/>
      <c r="G40" s="232">
        <v>390000</v>
      </c>
      <c r="H40" s="232"/>
      <c r="I40" s="232"/>
      <c r="J40" s="232">
        <v>2895793</v>
      </c>
      <c r="K40" s="232">
        <v>2647785</v>
      </c>
      <c r="L40" s="232">
        <v>2767600</v>
      </c>
      <c r="M40" s="232">
        <v>2743545</v>
      </c>
      <c r="N40" s="232">
        <v>2876265</v>
      </c>
      <c r="O40" s="232">
        <v>3141705</v>
      </c>
      <c r="P40" s="232">
        <v>3038985</v>
      </c>
      <c r="Q40" s="232">
        <v>3023985</v>
      </c>
      <c r="R40" s="232">
        <v>2876265</v>
      </c>
      <c r="S40" s="232">
        <v>3038985</v>
      </c>
      <c r="T40" s="232">
        <v>3008985</v>
      </c>
      <c r="U40" s="232">
        <v>2914985</v>
      </c>
      <c r="V40" s="204">
        <f t="shared" si="1"/>
        <v>34974883</v>
      </c>
      <c r="W40" s="204">
        <f t="shared" si="2"/>
        <v>309015</v>
      </c>
      <c r="X40" s="232">
        <f t="shared" si="5"/>
        <v>3708180</v>
      </c>
      <c r="Y40" s="232"/>
      <c r="Z40" s="233"/>
      <c r="AA40" s="234"/>
    </row>
    <row r="41" spans="1:27" s="235" customFormat="1" ht="21.75" customHeight="1">
      <c r="A41" s="302">
        <f t="shared" si="0"/>
        <v>31</v>
      </c>
      <c r="B41" s="230" t="s">
        <v>87</v>
      </c>
      <c r="C41" s="231" t="s">
        <v>145</v>
      </c>
      <c r="D41" s="229" t="s">
        <v>98</v>
      </c>
      <c r="E41" s="232">
        <v>2943000</v>
      </c>
      <c r="F41" s="232"/>
      <c r="G41" s="232">
        <v>390000</v>
      </c>
      <c r="H41" s="232"/>
      <c r="I41" s="232"/>
      <c r="J41" s="232">
        <v>3023985</v>
      </c>
      <c r="K41" s="232">
        <v>2858985</v>
      </c>
      <c r="L41" s="232">
        <v>3023985</v>
      </c>
      <c r="M41" s="232">
        <v>2876265</v>
      </c>
      <c r="N41" s="232">
        <v>2876265</v>
      </c>
      <c r="O41" s="232">
        <v>2876265</v>
      </c>
      <c r="P41" s="232">
        <v>3038985</v>
      </c>
      <c r="Q41" s="232">
        <v>3023985</v>
      </c>
      <c r="R41" s="232">
        <v>2876265</v>
      </c>
      <c r="S41" s="232">
        <v>2914985</v>
      </c>
      <c r="T41" s="232">
        <v>3008985</v>
      </c>
      <c r="U41" s="232">
        <v>2542985</v>
      </c>
      <c r="V41" s="204">
        <f t="shared" si="1"/>
        <v>34941940</v>
      </c>
      <c r="W41" s="204">
        <f t="shared" si="2"/>
        <v>309015</v>
      </c>
      <c r="X41" s="232">
        <f t="shared" si="5"/>
        <v>3708180</v>
      </c>
      <c r="Y41" s="232"/>
      <c r="Z41" s="233"/>
      <c r="AA41" s="234"/>
    </row>
    <row r="42" spans="1:27" s="235" customFormat="1" ht="21.75" customHeight="1">
      <c r="A42" s="302">
        <f t="shared" si="0"/>
        <v>32</v>
      </c>
      <c r="B42" s="230" t="s">
        <v>88</v>
      </c>
      <c r="C42" s="231" t="s">
        <v>146</v>
      </c>
      <c r="D42" s="229" t="s">
        <v>98</v>
      </c>
      <c r="E42" s="232">
        <v>2943000</v>
      </c>
      <c r="F42" s="232"/>
      <c r="G42" s="232">
        <v>390000</v>
      </c>
      <c r="H42" s="232"/>
      <c r="I42" s="232"/>
      <c r="J42" s="232">
        <v>2895793</v>
      </c>
      <c r="K42" s="232">
        <v>2858985</v>
      </c>
      <c r="L42" s="232">
        <v>2895793</v>
      </c>
      <c r="M42" s="232">
        <v>2610825</v>
      </c>
      <c r="N42" s="232">
        <v>2876265</v>
      </c>
      <c r="O42" s="232">
        <v>3141705</v>
      </c>
      <c r="P42" s="232">
        <v>3038985</v>
      </c>
      <c r="Q42" s="232">
        <v>3023985</v>
      </c>
      <c r="R42" s="232">
        <v>2876265</v>
      </c>
      <c r="S42" s="232">
        <v>3038985</v>
      </c>
      <c r="T42" s="232">
        <v>3008985</v>
      </c>
      <c r="U42" s="232">
        <v>3038985</v>
      </c>
      <c r="V42" s="204">
        <f t="shared" si="1"/>
        <v>35305556</v>
      </c>
      <c r="W42" s="204">
        <f t="shared" si="2"/>
        <v>309015</v>
      </c>
      <c r="X42" s="232">
        <f t="shared" si="5"/>
        <v>3708180</v>
      </c>
      <c r="Y42" s="232"/>
      <c r="Z42" s="233"/>
      <c r="AA42" s="234"/>
    </row>
    <row r="43" spans="1:27" s="235" customFormat="1" ht="21.75" customHeight="1">
      <c r="A43" s="302">
        <f t="shared" si="0"/>
        <v>33</v>
      </c>
      <c r="B43" s="230" t="s">
        <v>89</v>
      </c>
      <c r="C43" s="231" t="s">
        <v>151</v>
      </c>
      <c r="D43" s="229" t="s">
        <v>98</v>
      </c>
      <c r="E43" s="232">
        <v>2943000</v>
      </c>
      <c r="F43" s="232"/>
      <c r="G43" s="232">
        <v>390000</v>
      </c>
      <c r="H43" s="232"/>
      <c r="I43" s="232"/>
      <c r="J43" s="232">
        <v>2767600</v>
      </c>
      <c r="K43" s="232">
        <v>2647785</v>
      </c>
      <c r="L43" s="232">
        <v>3023985</v>
      </c>
      <c r="M43" s="232">
        <v>2876265</v>
      </c>
      <c r="N43" s="232">
        <v>2876265</v>
      </c>
      <c r="O43" s="232">
        <v>2079945</v>
      </c>
      <c r="P43" s="232">
        <v>3038985</v>
      </c>
      <c r="Q43" s="232">
        <v>3023985</v>
      </c>
      <c r="R43" s="232">
        <v>2876265</v>
      </c>
      <c r="S43" s="232">
        <v>2914985</v>
      </c>
      <c r="T43" s="232">
        <v>3008985</v>
      </c>
      <c r="U43" s="232">
        <v>3038985</v>
      </c>
      <c r="V43" s="204">
        <f t="shared" si="1"/>
        <v>34174035</v>
      </c>
      <c r="W43" s="204">
        <f t="shared" si="2"/>
        <v>309015</v>
      </c>
      <c r="X43" s="232">
        <f t="shared" si="5"/>
        <v>3708180</v>
      </c>
      <c r="Y43" s="232"/>
      <c r="Z43" s="233"/>
      <c r="AA43" s="234"/>
    </row>
    <row r="44" spans="1:27" s="235" customFormat="1" ht="21.75" customHeight="1">
      <c r="A44" s="302">
        <f t="shared" si="0"/>
        <v>34</v>
      </c>
      <c r="B44" s="230" t="s">
        <v>90</v>
      </c>
      <c r="C44" s="231" t="s">
        <v>153</v>
      </c>
      <c r="D44" s="229" t="s">
        <v>98</v>
      </c>
      <c r="E44" s="232">
        <v>2943000</v>
      </c>
      <c r="F44" s="232"/>
      <c r="G44" s="232">
        <v>390000</v>
      </c>
      <c r="H44" s="232"/>
      <c r="I44" s="232"/>
      <c r="J44" s="232"/>
      <c r="K44" s="232"/>
      <c r="L44" s="232"/>
      <c r="M44" s="232"/>
      <c r="N44" s="232">
        <v>2876265</v>
      </c>
      <c r="O44" s="232">
        <v>2876265</v>
      </c>
      <c r="P44" s="232">
        <v>2790985</v>
      </c>
      <c r="Q44" s="232">
        <v>3023985</v>
      </c>
      <c r="R44" s="232">
        <v>2876265</v>
      </c>
      <c r="S44" s="232">
        <v>2914985</v>
      </c>
      <c r="T44" s="232">
        <v>3008985</v>
      </c>
      <c r="U44" s="232">
        <v>3038985</v>
      </c>
      <c r="V44" s="204">
        <f t="shared" si="1"/>
        <v>23406720</v>
      </c>
      <c r="W44" s="204">
        <f t="shared" si="2"/>
        <v>309015</v>
      </c>
      <c r="X44" s="232">
        <f>W44*8</f>
        <v>2472120</v>
      </c>
      <c r="Y44" s="232"/>
      <c r="Z44" s="233"/>
      <c r="AA44" s="234"/>
    </row>
    <row r="45" spans="1:27" s="235" customFormat="1" ht="21.75" customHeight="1">
      <c r="A45" s="230">
        <f t="shared" si="0"/>
        <v>35</v>
      </c>
      <c r="B45" s="230" t="s">
        <v>91</v>
      </c>
      <c r="C45" s="231" t="s">
        <v>154</v>
      </c>
      <c r="D45" s="229" t="s">
        <v>98</v>
      </c>
      <c r="E45" s="232">
        <v>2943000</v>
      </c>
      <c r="F45" s="232"/>
      <c r="G45" s="232">
        <v>390000</v>
      </c>
      <c r="H45" s="232"/>
      <c r="I45" s="232"/>
      <c r="J45" s="232">
        <v>2767600</v>
      </c>
      <c r="K45" s="232">
        <v>2858985</v>
      </c>
      <c r="L45" s="232">
        <v>2767600</v>
      </c>
      <c r="M45" s="232">
        <v>2743545</v>
      </c>
      <c r="N45" s="232"/>
      <c r="O45" s="232"/>
      <c r="P45" s="232"/>
      <c r="V45" s="204">
        <f t="shared" si="1"/>
        <v>11137730</v>
      </c>
      <c r="W45" s="204">
        <f t="shared" si="2"/>
        <v>309015</v>
      </c>
      <c r="X45" s="232">
        <f>W45*4</f>
        <v>1236060</v>
      </c>
      <c r="Y45" s="232"/>
      <c r="Z45" s="233"/>
      <c r="AA45" s="234"/>
    </row>
    <row r="46" spans="1:27" s="235" customFormat="1" ht="21.75" customHeight="1">
      <c r="A46" s="230">
        <f t="shared" si="0"/>
        <v>36</v>
      </c>
      <c r="B46" s="230" t="s">
        <v>92</v>
      </c>
      <c r="C46" s="231" t="s">
        <v>155</v>
      </c>
      <c r="D46" s="229" t="s">
        <v>98</v>
      </c>
      <c r="E46" s="232">
        <v>2943000</v>
      </c>
      <c r="F46" s="232"/>
      <c r="G46" s="232">
        <v>390000</v>
      </c>
      <c r="H46" s="232"/>
      <c r="I46" s="232"/>
      <c r="J46" s="232">
        <v>2895793</v>
      </c>
      <c r="K46" s="232">
        <v>2647785</v>
      </c>
      <c r="L46" s="232">
        <v>3023985</v>
      </c>
      <c r="M46" s="232">
        <v>2743545</v>
      </c>
      <c r="N46" s="232"/>
      <c r="O46" s="232"/>
      <c r="P46" s="232"/>
      <c r="V46" s="204">
        <f t="shared" si="1"/>
        <v>11311108</v>
      </c>
      <c r="W46" s="204">
        <f t="shared" si="2"/>
        <v>309015</v>
      </c>
      <c r="X46" s="232">
        <f>W46*4</f>
        <v>1236060</v>
      </c>
      <c r="Y46" s="232"/>
      <c r="Z46" s="233"/>
      <c r="AA46" s="234"/>
    </row>
    <row r="47" spans="1:27" s="235" customFormat="1" ht="21.75" customHeight="1">
      <c r="A47" s="230">
        <f t="shared" si="0"/>
        <v>37</v>
      </c>
      <c r="B47" s="230" t="s">
        <v>93</v>
      </c>
      <c r="C47" s="231" t="s">
        <v>156</v>
      </c>
      <c r="D47" s="229" t="s">
        <v>98</v>
      </c>
      <c r="E47" s="232">
        <v>2943000</v>
      </c>
      <c r="F47" s="232"/>
      <c r="G47" s="232">
        <v>390000</v>
      </c>
      <c r="H47" s="232"/>
      <c r="I47" s="232"/>
      <c r="J47" s="232">
        <v>2767600</v>
      </c>
      <c r="K47" s="232">
        <v>2858985</v>
      </c>
      <c r="L47" s="232">
        <v>2767600</v>
      </c>
      <c r="M47" s="232"/>
      <c r="N47" s="232"/>
      <c r="O47" s="232"/>
      <c r="P47" s="232"/>
      <c r="V47" s="204">
        <f t="shared" si="1"/>
        <v>8394185</v>
      </c>
      <c r="W47" s="204">
        <f t="shared" si="2"/>
        <v>309015</v>
      </c>
      <c r="X47" s="232">
        <f>W47*3</f>
        <v>927045</v>
      </c>
      <c r="Y47" s="232"/>
      <c r="Z47" s="233"/>
      <c r="AA47" s="234"/>
    </row>
    <row r="48" spans="1:27" s="235" customFormat="1" ht="21.75" customHeight="1">
      <c r="A48" s="230">
        <f t="shared" si="0"/>
        <v>38</v>
      </c>
      <c r="B48" s="230" t="s">
        <v>94</v>
      </c>
      <c r="C48" s="231" t="s">
        <v>157</v>
      </c>
      <c r="D48" s="229" t="s">
        <v>98</v>
      </c>
      <c r="E48" s="232">
        <v>2943000</v>
      </c>
      <c r="F48" s="232"/>
      <c r="G48" s="232">
        <v>390000</v>
      </c>
      <c r="H48" s="232"/>
      <c r="I48" s="232"/>
      <c r="J48" s="232">
        <v>3023985</v>
      </c>
      <c r="K48" s="232">
        <v>2858985</v>
      </c>
      <c r="L48" s="232">
        <v>2895793</v>
      </c>
      <c r="M48" s="232">
        <v>2478105</v>
      </c>
      <c r="N48" s="232"/>
      <c r="O48" s="232"/>
      <c r="P48" s="232"/>
      <c r="V48" s="204">
        <f t="shared" si="1"/>
        <v>11256868</v>
      </c>
      <c r="W48" s="204">
        <f t="shared" si="2"/>
        <v>309015</v>
      </c>
      <c r="X48" s="232">
        <f>W48*4</f>
        <v>1236060</v>
      </c>
      <c r="Y48" s="232"/>
      <c r="Z48" s="233"/>
      <c r="AA48" s="234"/>
    </row>
    <row r="49" spans="1:27" s="235" customFormat="1" ht="21.75" customHeight="1">
      <c r="A49" s="302">
        <f t="shared" si="0"/>
        <v>39</v>
      </c>
      <c r="B49" s="230" t="s">
        <v>95</v>
      </c>
      <c r="C49" s="231" t="s">
        <v>158</v>
      </c>
      <c r="D49" s="229" t="s">
        <v>98</v>
      </c>
      <c r="E49" s="232">
        <v>2943000</v>
      </c>
      <c r="F49" s="232"/>
      <c r="G49" s="232">
        <v>390000</v>
      </c>
      <c r="H49" s="232"/>
      <c r="I49" s="232"/>
      <c r="J49" s="232">
        <v>2767600</v>
      </c>
      <c r="K49" s="232">
        <v>2858985</v>
      </c>
      <c r="L49" s="232">
        <v>3023985</v>
      </c>
      <c r="M49" s="232">
        <v>2743545</v>
      </c>
      <c r="N49" s="232">
        <v>2610825</v>
      </c>
      <c r="O49" s="232">
        <v>3141705</v>
      </c>
      <c r="P49" s="232">
        <v>3038985</v>
      </c>
      <c r="Q49" s="232">
        <v>2767600</v>
      </c>
      <c r="R49" s="232">
        <v>2876265</v>
      </c>
      <c r="S49" s="232">
        <v>3038985</v>
      </c>
      <c r="T49" s="232">
        <v>3008985</v>
      </c>
      <c r="U49" s="232">
        <v>3038985</v>
      </c>
      <c r="V49" s="204">
        <f t="shared" si="1"/>
        <v>34916450</v>
      </c>
      <c r="W49" s="204">
        <f t="shared" si="2"/>
        <v>309015</v>
      </c>
      <c r="X49" s="232">
        <f>W49*12</f>
        <v>3708180</v>
      </c>
      <c r="Y49" s="232"/>
      <c r="Z49" s="233"/>
      <c r="AA49" s="234"/>
    </row>
    <row r="50" spans="1:27" s="235" customFormat="1" ht="21.75" customHeight="1">
      <c r="A50" s="230">
        <f t="shared" si="0"/>
        <v>40</v>
      </c>
      <c r="B50" s="230" t="s">
        <v>96</v>
      </c>
      <c r="C50" s="231" t="s">
        <v>165</v>
      </c>
      <c r="D50" s="229" t="s">
        <v>98</v>
      </c>
      <c r="E50" s="232">
        <v>2943000</v>
      </c>
      <c r="F50" s="232"/>
      <c r="G50" s="232">
        <v>390000</v>
      </c>
      <c r="H50" s="232"/>
      <c r="I50" s="232"/>
      <c r="J50" s="232">
        <v>2895793</v>
      </c>
      <c r="K50" s="232">
        <v>2858985</v>
      </c>
      <c r="L50" s="232">
        <v>3023985</v>
      </c>
      <c r="M50" s="232">
        <v>2876265</v>
      </c>
      <c r="N50" s="232"/>
      <c r="O50" s="232"/>
      <c r="P50" s="232"/>
      <c r="V50" s="204">
        <f t="shared" si="1"/>
        <v>11655028</v>
      </c>
      <c r="W50" s="204">
        <f t="shared" si="2"/>
        <v>309015</v>
      </c>
      <c r="X50" s="232">
        <f>W50*4</f>
        <v>1236060</v>
      </c>
      <c r="Y50" s="232"/>
      <c r="Z50" s="233"/>
      <c r="AA50" s="234"/>
    </row>
    <row r="51" spans="1:27" s="235" customFormat="1" ht="21.75" customHeight="1">
      <c r="A51" s="302">
        <f t="shared" si="0"/>
        <v>41</v>
      </c>
      <c r="B51" s="230" t="s">
        <v>97</v>
      </c>
      <c r="C51" s="231" t="s">
        <v>169</v>
      </c>
      <c r="D51" s="229" t="s">
        <v>98</v>
      </c>
      <c r="E51" s="232">
        <v>2943000</v>
      </c>
      <c r="F51" s="232"/>
      <c r="G51" s="232">
        <v>390000</v>
      </c>
      <c r="H51" s="232"/>
      <c r="I51" s="232"/>
      <c r="J51" s="232"/>
      <c r="K51" s="232"/>
      <c r="L51" s="232"/>
      <c r="M51" s="232">
        <v>2610825</v>
      </c>
      <c r="N51" s="232">
        <v>2743545</v>
      </c>
      <c r="O51" s="232">
        <v>2876265</v>
      </c>
      <c r="P51" s="232">
        <v>2790985</v>
      </c>
      <c r="Q51" s="232">
        <v>3023985</v>
      </c>
      <c r="R51" s="232">
        <v>2876265</v>
      </c>
      <c r="S51" s="232">
        <v>2542985</v>
      </c>
      <c r="T51" s="232">
        <v>3008985</v>
      </c>
      <c r="U51" s="232">
        <v>3038985</v>
      </c>
      <c r="V51" s="204">
        <f t="shared" si="1"/>
        <v>25512825</v>
      </c>
      <c r="W51" s="204">
        <f t="shared" si="2"/>
        <v>309015</v>
      </c>
      <c r="X51" s="232">
        <f>W51*9</f>
        <v>2781135</v>
      </c>
      <c r="Y51" s="232"/>
      <c r="Z51" s="233"/>
      <c r="AA51" s="234"/>
    </row>
    <row r="52" spans="1:27" ht="21.75" customHeight="1">
      <c r="A52" s="303">
        <f t="shared" si="0"/>
        <v>42</v>
      </c>
      <c r="B52" s="22" t="s">
        <v>100</v>
      </c>
      <c r="C52" s="75" t="s">
        <v>111</v>
      </c>
      <c r="D52" s="113" t="s">
        <v>98</v>
      </c>
      <c r="E52" s="23">
        <v>3237000</v>
      </c>
      <c r="F52" s="23"/>
      <c r="G52" s="23">
        <v>390000</v>
      </c>
      <c r="H52" s="23"/>
      <c r="I52" s="23"/>
      <c r="J52" s="23">
        <v>3008115</v>
      </c>
      <c r="K52" s="23">
        <v>3122115</v>
      </c>
      <c r="L52" s="232">
        <v>3287115</v>
      </c>
      <c r="M52" s="232">
        <v>2838675</v>
      </c>
      <c r="N52" s="232">
        <v>2838675</v>
      </c>
      <c r="O52" s="232">
        <v>3416595</v>
      </c>
      <c r="P52" s="232">
        <v>3167226</v>
      </c>
      <c r="Q52" s="232">
        <v>3287115</v>
      </c>
      <c r="R52" s="232">
        <v>3127635</v>
      </c>
      <c r="S52" s="232">
        <v>2897448</v>
      </c>
      <c r="T52" s="232">
        <v>3272115</v>
      </c>
      <c r="U52" s="232">
        <v>3167226</v>
      </c>
      <c r="V52" s="204">
        <f t="shared" si="1"/>
        <v>37430055</v>
      </c>
      <c r="W52" s="204">
        <f t="shared" si="2"/>
        <v>339885</v>
      </c>
      <c r="X52" s="23">
        <f>W52*12</f>
        <v>4078620</v>
      </c>
      <c r="Y52" s="23"/>
      <c r="Z52" s="90"/>
    </row>
    <row r="53" spans="1:27" ht="21.75" customHeight="1">
      <c r="A53" s="303">
        <f t="shared" si="0"/>
        <v>43</v>
      </c>
      <c r="B53" s="22" t="s">
        <v>101</v>
      </c>
      <c r="C53" s="75" t="s">
        <v>112</v>
      </c>
      <c r="D53" s="113" t="s">
        <v>98</v>
      </c>
      <c r="E53" s="23">
        <v>2943000</v>
      </c>
      <c r="F53" s="23"/>
      <c r="G53" s="23">
        <v>390000</v>
      </c>
      <c r="H53" s="23"/>
      <c r="I53" s="23"/>
      <c r="J53" s="23">
        <v>2767600</v>
      </c>
      <c r="K53" s="23">
        <v>2858985</v>
      </c>
      <c r="L53" s="232">
        <v>2895793</v>
      </c>
      <c r="M53" s="23">
        <v>2876265</v>
      </c>
      <c r="N53" s="232">
        <v>2876265</v>
      </c>
      <c r="O53" s="232">
        <v>2876265</v>
      </c>
      <c r="P53" s="232">
        <v>2790985</v>
      </c>
      <c r="Q53" s="232">
        <v>3023985</v>
      </c>
      <c r="R53" s="232">
        <v>2876265</v>
      </c>
      <c r="S53" s="232">
        <v>2914985</v>
      </c>
      <c r="T53" s="232">
        <v>3008985</v>
      </c>
      <c r="U53" s="232">
        <v>3038985</v>
      </c>
      <c r="V53" s="204">
        <f t="shared" si="1"/>
        <v>34805363</v>
      </c>
      <c r="W53" s="204">
        <f t="shared" si="2"/>
        <v>309015</v>
      </c>
      <c r="X53" s="23">
        <f t="shared" ref="X53:X55" si="6">W53*12</f>
        <v>3708180</v>
      </c>
      <c r="Y53" s="23"/>
      <c r="Z53" s="90"/>
    </row>
    <row r="54" spans="1:27" ht="21.75" customHeight="1">
      <c r="A54" s="303">
        <f t="shared" si="0"/>
        <v>44</v>
      </c>
      <c r="B54" s="22" t="s">
        <v>102</v>
      </c>
      <c r="C54" s="75" t="s">
        <v>113</v>
      </c>
      <c r="D54" s="113" t="s">
        <v>98</v>
      </c>
      <c r="E54" s="23">
        <v>2943000</v>
      </c>
      <c r="F54" s="23"/>
      <c r="G54" s="23">
        <v>390000</v>
      </c>
      <c r="H54" s="23"/>
      <c r="I54" s="23"/>
      <c r="J54" s="23">
        <v>2767600</v>
      </c>
      <c r="K54" s="23">
        <v>2858985</v>
      </c>
      <c r="L54" s="23">
        <v>3023985</v>
      </c>
      <c r="M54" s="23">
        <v>2610825</v>
      </c>
      <c r="N54" s="232">
        <v>2876265</v>
      </c>
      <c r="O54" s="232">
        <v>3141705</v>
      </c>
      <c r="P54" s="232">
        <v>2790985</v>
      </c>
      <c r="Q54" s="232">
        <v>3023985</v>
      </c>
      <c r="R54" s="232">
        <v>2876265</v>
      </c>
      <c r="S54" s="232">
        <v>2914985</v>
      </c>
      <c r="T54" s="232">
        <v>3008985</v>
      </c>
      <c r="U54" s="232">
        <v>2542985</v>
      </c>
      <c r="V54" s="204">
        <f t="shared" si="1"/>
        <v>34437555</v>
      </c>
      <c r="W54" s="204">
        <f t="shared" si="2"/>
        <v>309015</v>
      </c>
      <c r="X54" s="23">
        <f t="shared" si="6"/>
        <v>3708180</v>
      </c>
      <c r="Y54" s="23"/>
      <c r="Z54" s="90"/>
    </row>
    <row r="55" spans="1:27" ht="21.75" customHeight="1">
      <c r="A55" s="303">
        <f t="shared" si="0"/>
        <v>45</v>
      </c>
      <c r="B55" s="22" t="s">
        <v>103</v>
      </c>
      <c r="C55" s="75" t="s">
        <v>168</v>
      </c>
      <c r="D55" s="113" t="s">
        <v>98</v>
      </c>
      <c r="E55" s="23">
        <v>2943000</v>
      </c>
      <c r="F55" s="23"/>
      <c r="G55" s="23">
        <v>390000</v>
      </c>
      <c r="H55" s="23"/>
      <c r="I55" s="23"/>
      <c r="J55" s="23">
        <v>2767600</v>
      </c>
      <c r="K55" s="23">
        <v>2436585</v>
      </c>
      <c r="L55" s="23">
        <v>3023985</v>
      </c>
      <c r="M55" s="23">
        <v>2610825</v>
      </c>
      <c r="N55" s="232">
        <v>2876265</v>
      </c>
      <c r="O55" s="232">
        <v>2876265</v>
      </c>
      <c r="P55" s="232">
        <v>3038985</v>
      </c>
      <c r="Q55" s="232">
        <v>3023985</v>
      </c>
      <c r="R55" s="232">
        <v>2876265</v>
      </c>
      <c r="S55" s="232">
        <v>2914985</v>
      </c>
      <c r="T55" s="232">
        <v>3008985</v>
      </c>
      <c r="U55" s="232">
        <v>2914985</v>
      </c>
      <c r="V55" s="204">
        <f t="shared" si="1"/>
        <v>34369715</v>
      </c>
      <c r="W55" s="204">
        <f t="shared" si="2"/>
        <v>309015</v>
      </c>
      <c r="X55" s="23">
        <f t="shared" si="6"/>
        <v>3708180</v>
      </c>
      <c r="Y55" s="23"/>
      <c r="Z55" s="90"/>
    </row>
    <row r="56" spans="1:27" ht="21.75" customHeight="1">
      <c r="A56" s="113">
        <f t="shared" si="0"/>
        <v>46</v>
      </c>
      <c r="B56" s="22" t="s">
        <v>104</v>
      </c>
      <c r="C56" s="75" t="s">
        <v>114</v>
      </c>
      <c r="D56" s="113" t="s">
        <v>98</v>
      </c>
      <c r="E56" s="23">
        <v>2943000</v>
      </c>
      <c r="F56" s="23"/>
      <c r="G56" s="23">
        <v>390000</v>
      </c>
      <c r="H56" s="23"/>
      <c r="I56" s="23"/>
      <c r="J56" s="23">
        <v>2767600</v>
      </c>
      <c r="K56" s="23">
        <v>2858985</v>
      </c>
      <c r="L56" s="23">
        <v>3023985</v>
      </c>
      <c r="M56" s="23"/>
      <c r="N56" s="232"/>
      <c r="O56" s="232"/>
      <c r="P56" s="232"/>
      <c r="V56" s="204">
        <f t="shared" si="1"/>
        <v>8650570</v>
      </c>
      <c r="W56" s="204">
        <f t="shared" si="2"/>
        <v>309015</v>
      </c>
      <c r="X56" s="23">
        <f>W56*3</f>
        <v>927045</v>
      </c>
      <c r="Y56" s="23"/>
      <c r="Z56" s="90"/>
    </row>
    <row r="57" spans="1:27" ht="21.75" customHeight="1">
      <c r="A57" s="303">
        <f t="shared" si="0"/>
        <v>47</v>
      </c>
      <c r="B57" s="22" t="s">
        <v>105</v>
      </c>
      <c r="C57" s="75" t="s">
        <v>115</v>
      </c>
      <c r="D57" s="113" t="s">
        <v>98</v>
      </c>
      <c r="E57" s="23">
        <v>2943000</v>
      </c>
      <c r="F57" s="23"/>
      <c r="G57" s="23">
        <v>390000</v>
      </c>
      <c r="H57" s="23"/>
      <c r="I57" s="23"/>
      <c r="J57" s="23">
        <v>3023985</v>
      </c>
      <c r="K57" s="23">
        <v>2858985</v>
      </c>
      <c r="L57" s="23">
        <v>3023985</v>
      </c>
      <c r="M57" s="23">
        <v>2743545</v>
      </c>
      <c r="N57" s="232">
        <v>2610825</v>
      </c>
      <c r="O57" s="232">
        <v>3008985</v>
      </c>
      <c r="P57" s="232">
        <v>2666985</v>
      </c>
      <c r="Q57" s="232">
        <v>3023985</v>
      </c>
      <c r="R57" s="232">
        <v>2876265</v>
      </c>
      <c r="S57" s="232">
        <v>2914985</v>
      </c>
      <c r="T57" s="232">
        <v>3008985</v>
      </c>
      <c r="U57" s="232">
        <v>2542985</v>
      </c>
      <c r="V57" s="204">
        <f t="shared" si="1"/>
        <v>34304500</v>
      </c>
      <c r="W57" s="204">
        <f t="shared" si="2"/>
        <v>309015</v>
      </c>
      <c r="X57" s="23">
        <f>W57*12</f>
        <v>3708180</v>
      </c>
      <c r="Y57" s="23"/>
      <c r="Z57" s="90"/>
    </row>
    <row r="58" spans="1:27" ht="21.75" customHeight="1">
      <c r="A58" s="303">
        <f t="shared" si="0"/>
        <v>48</v>
      </c>
      <c r="B58" s="22" t="s">
        <v>106</v>
      </c>
      <c r="C58" s="75" t="s">
        <v>152</v>
      </c>
      <c r="D58" s="113" t="s">
        <v>98</v>
      </c>
      <c r="E58" s="23">
        <v>2943000</v>
      </c>
      <c r="F58" s="23"/>
      <c r="G58" s="23">
        <v>390000</v>
      </c>
      <c r="H58" s="23"/>
      <c r="I58" s="23"/>
      <c r="J58" s="23">
        <v>2767600</v>
      </c>
      <c r="K58" s="23">
        <v>2858985</v>
      </c>
      <c r="L58" s="23">
        <v>3023985</v>
      </c>
      <c r="M58" s="23">
        <v>2610825</v>
      </c>
      <c r="N58" s="232">
        <v>2610825</v>
      </c>
      <c r="O58" s="232">
        <v>2743545</v>
      </c>
      <c r="P58" s="232">
        <v>3038985</v>
      </c>
      <c r="Q58" s="232">
        <v>3023985</v>
      </c>
      <c r="R58" s="232">
        <v>2876265</v>
      </c>
      <c r="S58" s="232">
        <v>3038985</v>
      </c>
      <c r="T58" s="232">
        <v>3008985</v>
      </c>
      <c r="U58" s="232">
        <v>2914985</v>
      </c>
      <c r="V58" s="204">
        <f t="shared" si="1"/>
        <v>34517955</v>
      </c>
      <c r="W58" s="204">
        <f t="shared" si="2"/>
        <v>309015</v>
      </c>
      <c r="X58" s="23">
        <f t="shared" ref="X58:X62" si="7">W58*12</f>
        <v>3708180</v>
      </c>
      <c r="Y58" s="23"/>
      <c r="Z58" s="90"/>
    </row>
    <row r="59" spans="1:27" ht="21.75" customHeight="1">
      <c r="A59" s="303">
        <f t="shared" si="0"/>
        <v>49</v>
      </c>
      <c r="B59" s="22" t="s">
        <v>107</v>
      </c>
      <c r="C59" s="75" t="s">
        <v>159</v>
      </c>
      <c r="D59" s="113" t="s">
        <v>98</v>
      </c>
      <c r="E59" s="23">
        <v>2943000</v>
      </c>
      <c r="F59" s="23"/>
      <c r="G59" s="23">
        <v>390000</v>
      </c>
      <c r="H59" s="23"/>
      <c r="I59" s="23"/>
      <c r="J59" s="23">
        <v>2767600</v>
      </c>
      <c r="K59" s="23">
        <v>2858985</v>
      </c>
      <c r="L59" s="23">
        <v>3023985</v>
      </c>
      <c r="M59" s="23">
        <v>2743545</v>
      </c>
      <c r="N59" s="23">
        <v>2743545</v>
      </c>
      <c r="O59" s="23">
        <v>2743545</v>
      </c>
      <c r="P59" s="23">
        <v>3038985</v>
      </c>
      <c r="Q59" s="232">
        <v>2767600</v>
      </c>
      <c r="R59" s="23">
        <v>2876265</v>
      </c>
      <c r="S59" s="23">
        <v>2790985</v>
      </c>
      <c r="T59" s="23">
        <v>3008985</v>
      </c>
      <c r="U59" s="23">
        <v>2914985</v>
      </c>
      <c r="V59" s="204">
        <f t="shared" si="1"/>
        <v>34279010</v>
      </c>
      <c r="W59" s="204">
        <f t="shared" si="2"/>
        <v>309015</v>
      </c>
      <c r="X59" s="23">
        <f t="shared" si="7"/>
        <v>3708180</v>
      </c>
      <c r="Y59" s="23"/>
      <c r="Z59" s="90"/>
    </row>
    <row r="60" spans="1:27" ht="21.75" customHeight="1">
      <c r="A60" s="303">
        <f t="shared" si="0"/>
        <v>50</v>
      </c>
      <c r="B60" s="22" t="s">
        <v>108</v>
      </c>
      <c r="C60" s="75" t="s">
        <v>160</v>
      </c>
      <c r="D60" s="113" t="s">
        <v>98</v>
      </c>
      <c r="E60" s="23">
        <v>2943000</v>
      </c>
      <c r="F60" s="23"/>
      <c r="G60" s="23">
        <v>390000</v>
      </c>
      <c r="H60" s="23"/>
      <c r="I60" s="23"/>
      <c r="J60" s="23">
        <v>2895793</v>
      </c>
      <c r="K60" s="23">
        <v>2858985</v>
      </c>
      <c r="L60" s="23">
        <v>2895793</v>
      </c>
      <c r="M60" s="23">
        <v>2610825</v>
      </c>
      <c r="N60" s="23">
        <v>2876265</v>
      </c>
      <c r="O60" s="23">
        <v>3008985</v>
      </c>
      <c r="P60" s="23">
        <v>2666985</v>
      </c>
      <c r="Q60" s="23">
        <v>3023985</v>
      </c>
      <c r="R60" s="23">
        <v>2876265</v>
      </c>
      <c r="S60" s="23">
        <v>2914985</v>
      </c>
      <c r="T60" s="23">
        <v>3008985</v>
      </c>
      <c r="U60" s="23">
        <v>2914985</v>
      </c>
      <c r="V60" s="204">
        <f t="shared" si="1"/>
        <v>34552836</v>
      </c>
      <c r="W60" s="204">
        <f t="shared" si="2"/>
        <v>309015</v>
      </c>
      <c r="X60" s="23">
        <f t="shared" si="7"/>
        <v>3708180</v>
      </c>
      <c r="Y60" s="23"/>
      <c r="Z60" s="90"/>
    </row>
    <row r="61" spans="1:27" ht="21.75" customHeight="1">
      <c r="A61" s="303">
        <f t="shared" si="0"/>
        <v>51</v>
      </c>
      <c r="B61" s="22" t="s">
        <v>109</v>
      </c>
      <c r="C61" s="75" t="s">
        <v>161</v>
      </c>
      <c r="D61" s="113" t="s">
        <v>98</v>
      </c>
      <c r="E61" s="23">
        <v>2943000</v>
      </c>
      <c r="F61" s="23"/>
      <c r="G61" s="23">
        <v>390000</v>
      </c>
      <c r="H61" s="23"/>
      <c r="I61" s="23"/>
      <c r="J61" s="23">
        <v>2767600</v>
      </c>
      <c r="K61" s="23">
        <v>2647785</v>
      </c>
      <c r="L61" s="23">
        <v>2895793</v>
      </c>
      <c r="M61" s="23">
        <v>2743545</v>
      </c>
      <c r="N61" s="23">
        <v>2743545</v>
      </c>
      <c r="O61" s="23">
        <v>2876265</v>
      </c>
      <c r="P61" s="23">
        <v>3038985</v>
      </c>
      <c r="Q61" s="23">
        <v>3023985</v>
      </c>
      <c r="R61" s="23">
        <v>2876265</v>
      </c>
      <c r="S61" s="23">
        <v>2790985</v>
      </c>
      <c r="T61" s="23">
        <v>3008985</v>
      </c>
      <c r="U61" s="23">
        <v>2542985</v>
      </c>
      <c r="V61" s="204">
        <f t="shared" si="1"/>
        <v>33956723</v>
      </c>
      <c r="W61" s="204">
        <f t="shared" si="2"/>
        <v>309015</v>
      </c>
      <c r="X61" s="23">
        <f t="shared" si="7"/>
        <v>3708180</v>
      </c>
      <c r="Y61" s="23"/>
      <c r="Z61" s="90"/>
    </row>
    <row r="62" spans="1:27" ht="21.75" customHeight="1">
      <c r="A62" s="303">
        <f t="shared" si="0"/>
        <v>52</v>
      </c>
      <c r="B62" s="22" t="s">
        <v>110</v>
      </c>
      <c r="C62" s="75" t="s">
        <v>162</v>
      </c>
      <c r="D62" s="113" t="s">
        <v>98</v>
      </c>
      <c r="E62" s="23">
        <v>2943000</v>
      </c>
      <c r="F62" s="23"/>
      <c r="G62" s="23">
        <v>390000</v>
      </c>
      <c r="H62" s="23"/>
      <c r="I62" s="23"/>
      <c r="J62" s="23">
        <v>2767600</v>
      </c>
      <c r="K62" s="23">
        <v>2436585</v>
      </c>
      <c r="L62" s="23">
        <v>3023985</v>
      </c>
      <c r="M62" s="23">
        <v>2478105</v>
      </c>
      <c r="N62" s="23">
        <v>2610825</v>
      </c>
      <c r="O62" s="23">
        <v>2345385</v>
      </c>
      <c r="P62" s="23">
        <v>2790985</v>
      </c>
      <c r="Q62" s="23">
        <v>2767600</v>
      </c>
      <c r="R62" s="23">
        <v>2876265</v>
      </c>
      <c r="S62" s="23">
        <v>2914985</v>
      </c>
      <c r="T62" s="23">
        <v>3008985</v>
      </c>
      <c r="U62" s="23">
        <v>3038985</v>
      </c>
      <c r="V62" s="204">
        <f t="shared" si="1"/>
        <v>33060290</v>
      </c>
      <c r="W62" s="204">
        <f t="shared" si="2"/>
        <v>309015</v>
      </c>
      <c r="X62" s="23">
        <f t="shared" si="7"/>
        <v>3708180</v>
      </c>
      <c r="Y62" s="23"/>
      <c r="Z62" s="90"/>
    </row>
    <row r="63" spans="1:27" ht="21.75" customHeight="1">
      <c r="A63" s="303"/>
      <c r="B63" s="22"/>
      <c r="C63" s="62"/>
      <c r="D63" s="11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90"/>
    </row>
    <row r="64" spans="1:27" ht="21.75" customHeight="1">
      <c r="A64" s="304"/>
      <c r="B64" s="114"/>
      <c r="C64" s="201"/>
      <c r="D64" s="200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3"/>
      <c r="T64" s="202"/>
      <c r="U64" s="202"/>
      <c r="V64" s="202"/>
      <c r="W64" s="202"/>
      <c r="X64" s="202"/>
      <c r="Y64" s="202"/>
      <c r="Z64" s="90"/>
    </row>
    <row r="65" spans="1:26" ht="21.75" customHeight="1">
      <c r="A65" s="305" t="s">
        <v>22</v>
      </c>
      <c r="B65" s="313"/>
      <c r="C65" s="313"/>
      <c r="D65" s="212" t="s">
        <v>147</v>
      </c>
      <c r="E65" s="203">
        <f>SUM(E11:E64)</f>
        <v>176687000</v>
      </c>
      <c r="F65" s="203">
        <f>SUM(F11:F64)</f>
        <v>0</v>
      </c>
      <c r="G65" s="203">
        <f>SUM(G11:G64)</f>
        <v>20280000</v>
      </c>
      <c r="H65" s="203">
        <f>SUM(H11:H64)</f>
        <v>0</v>
      </c>
      <c r="I65" s="203"/>
      <c r="J65" s="203">
        <f t="shared" ref="J65:U65" si="8">SUMIF(J$11:J$64,"x",$E$11:$E$64)</f>
        <v>0</v>
      </c>
      <c r="K65" s="203">
        <f t="shared" si="8"/>
        <v>0</v>
      </c>
      <c r="L65" s="203">
        <f t="shared" si="8"/>
        <v>0</v>
      </c>
      <c r="M65" s="203">
        <f t="shared" si="8"/>
        <v>0</v>
      </c>
      <c r="N65" s="203">
        <f t="shared" si="8"/>
        <v>0</v>
      </c>
      <c r="O65" s="203">
        <f t="shared" si="8"/>
        <v>0</v>
      </c>
      <c r="P65" s="203">
        <f t="shared" si="8"/>
        <v>0</v>
      </c>
      <c r="Q65" s="203">
        <f t="shared" si="8"/>
        <v>0</v>
      </c>
      <c r="R65" s="203">
        <f t="shared" si="8"/>
        <v>0</v>
      </c>
      <c r="S65" s="203">
        <f t="shared" si="8"/>
        <v>0</v>
      </c>
      <c r="T65" s="203">
        <f t="shared" si="8"/>
        <v>0</v>
      </c>
      <c r="U65" s="203">
        <f t="shared" si="8"/>
        <v>0</v>
      </c>
      <c r="V65" s="203"/>
      <c r="W65" s="203"/>
      <c r="X65" s="203"/>
      <c r="Y65" s="203"/>
      <c r="Z65" s="90"/>
    </row>
    <row r="66" spans="1:26" ht="21.75" customHeight="1">
      <c r="A66" s="306"/>
      <c r="B66" s="314"/>
      <c r="C66" s="314"/>
      <c r="D66" s="212" t="s">
        <v>148</v>
      </c>
      <c r="E66" s="203"/>
      <c r="F66" s="203"/>
      <c r="G66" s="203"/>
      <c r="H66" s="203"/>
      <c r="I66" s="203"/>
      <c r="J66" s="203">
        <f t="array" ref="J66">SUM((J$11:J$64="x")*1)</f>
        <v>0</v>
      </c>
      <c r="K66" s="203">
        <f t="array" ref="K66">SUM((K$11:K$64="x")*1)</f>
        <v>0</v>
      </c>
      <c r="L66" s="203">
        <f t="array" ref="L66">SUM((L$11:L$64="x")*1)</f>
        <v>0</v>
      </c>
      <c r="M66" s="203">
        <f t="array" ref="M66">SUM((M$11:M$64="x")*1)</f>
        <v>0</v>
      </c>
      <c r="N66" s="203">
        <f t="array" ref="N66">SUM((N$11:N$64="x")*1)</f>
        <v>0</v>
      </c>
      <c r="O66" s="203">
        <f t="array" ref="O66">SUM((O$11:O$64="x")*1)</f>
        <v>0</v>
      </c>
      <c r="P66" s="203">
        <f t="array" ref="P66">SUM((P$11:P$64="x")*1)</f>
        <v>0</v>
      </c>
      <c r="Q66" s="203">
        <f t="array" ref="Q66">SUM((Q$11:Q$64="x")*1)</f>
        <v>0</v>
      </c>
      <c r="R66" s="203">
        <f t="array" ref="R66">SUM((R$11:R$64="x")*1)</f>
        <v>0</v>
      </c>
      <c r="S66" s="203">
        <f t="array" ref="S66">SUM((S$11:S$64="x")*1)</f>
        <v>0</v>
      </c>
      <c r="T66" s="203">
        <f t="array" ref="T66">SUM((T$11:T$64="x")*1)</f>
        <v>0</v>
      </c>
      <c r="U66" s="203">
        <f t="array" ref="U66">SUM((U$11:U$64="x")*1)</f>
        <v>0</v>
      </c>
      <c r="V66" s="203"/>
      <c r="W66" s="203"/>
      <c r="X66" s="203"/>
      <c r="Y66" s="203"/>
      <c r="Z66" s="90"/>
    </row>
    <row r="67" spans="1:26" ht="21.75" customHeight="1">
      <c r="A67" s="307"/>
      <c r="B67" s="315"/>
      <c r="C67" s="315"/>
      <c r="D67" s="212" t="s">
        <v>149</v>
      </c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90"/>
    </row>
    <row r="68" spans="1:26" ht="11.25" customHeight="1">
      <c r="A68" s="308"/>
      <c r="B68" s="2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</row>
    <row r="69" spans="1:26" ht="11.25" customHeight="1">
      <c r="A69" s="308"/>
      <c r="B69" s="2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91" t="s">
        <v>34</v>
      </c>
      <c r="Y69" s="64"/>
    </row>
    <row r="70" spans="1:26" ht="16.5" customHeight="1">
      <c r="A70" s="308"/>
      <c r="B70" s="24"/>
      <c r="C70" s="25" t="s">
        <v>13</v>
      </c>
      <c r="D70" s="26"/>
      <c r="E70" s="27"/>
      <c r="F70" s="35"/>
      <c r="G70" s="35"/>
      <c r="H70" s="35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58" t="s">
        <v>19</v>
      </c>
      <c r="Y70" s="58"/>
    </row>
    <row r="71" spans="1:26" ht="11.25" customHeight="1">
      <c r="A71" s="308"/>
      <c r="B71" s="24"/>
      <c r="C71" s="25"/>
      <c r="D71" s="26"/>
      <c r="E71" s="27"/>
      <c r="F71" s="35"/>
      <c r="G71" s="35"/>
      <c r="H71" s="35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58"/>
      <c r="Y71" s="58"/>
    </row>
    <row r="72" spans="1:26" ht="11.25" customHeight="1">
      <c r="A72" s="308"/>
      <c r="B72" s="24"/>
      <c r="C72" s="25"/>
      <c r="D72" s="26"/>
      <c r="E72" s="27"/>
      <c r="F72" s="35"/>
      <c r="G72" s="35"/>
      <c r="H72" s="35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58"/>
      <c r="Y72" s="58"/>
    </row>
    <row r="73" spans="1:26" ht="11.25" customHeight="1">
      <c r="A73" s="308"/>
      <c r="B73" s="24"/>
      <c r="C73" s="25"/>
      <c r="D73" s="26"/>
      <c r="E73" s="27"/>
      <c r="F73" s="35"/>
      <c r="G73" s="35"/>
      <c r="H73" s="35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58"/>
      <c r="Y73" s="58"/>
    </row>
    <row r="74" spans="1:26" ht="11.25" customHeight="1">
      <c r="A74" s="308"/>
      <c r="B74" s="24"/>
      <c r="C74" s="25"/>
      <c r="D74" s="26"/>
      <c r="E74" s="27"/>
      <c r="F74" s="35"/>
      <c r="G74" s="35"/>
      <c r="H74" s="35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58"/>
      <c r="Y74" s="58"/>
    </row>
    <row r="75" spans="1:26" ht="11.25" customHeight="1">
      <c r="A75" s="308"/>
      <c r="B75" s="24"/>
      <c r="C75" s="25"/>
      <c r="D75" s="26"/>
      <c r="E75" s="27"/>
      <c r="F75" s="35"/>
      <c r="G75" s="35"/>
      <c r="H75" s="35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58"/>
      <c r="Y75" s="58"/>
    </row>
    <row r="76" spans="1:26">
      <c r="A76" s="309"/>
      <c r="B76" s="29"/>
      <c r="C76" s="34" t="s">
        <v>18</v>
      </c>
      <c r="D76" s="26"/>
      <c r="E76" s="27"/>
      <c r="F76" s="35"/>
      <c r="G76" s="35"/>
      <c r="H76" s="35"/>
      <c r="I76" s="28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65"/>
      <c r="Y76" s="59"/>
    </row>
    <row r="77" spans="1:26" ht="9" customHeight="1">
      <c r="C77" s="55"/>
      <c r="D77" s="55"/>
      <c r="E77" s="27"/>
      <c r="F77" s="60"/>
      <c r="G77" s="60"/>
      <c r="H77" s="60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61"/>
      <c r="Y77" s="61"/>
    </row>
    <row r="78" spans="1:26">
      <c r="E78" s="27"/>
    </row>
    <row r="79" spans="1:26">
      <c r="E79" s="27"/>
    </row>
    <row r="92" spans="3:14">
      <c r="C92" s="205"/>
      <c r="G92" s="231" t="s">
        <v>129</v>
      </c>
      <c r="J92" s="2" t="s">
        <v>71</v>
      </c>
      <c r="K92" s="2" t="s">
        <v>129</v>
      </c>
      <c r="M92" s="2" t="str">
        <f>VLOOKUP(K92,$G$92:$J$151,4,0)</f>
        <v>ALTP001</v>
      </c>
      <c r="N92" s="287" t="str">
        <f>M92</f>
        <v>ALTP001</v>
      </c>
    </row>
    <row r="93" spans="3:14">
      <c r="C93" s="205"/>
      <c r="G93" s="231" t="s">
        <v>130</v>
      </c>
      <c r="J93" s="2" t="s">
        <v>72</v>
      </c>
      <c r="K93" s="2" t="s">
        <v>130</v>
      </c>
      <c r="M93" s="2" t="str">
        <f t="shared" ref="M93:M122" si="9">VLOOKUP(K93,$G$92:$J$151,4,0)</f>
        <v>ALTP002</v>
      </c>
      <c r="N93" s="287"/>
    </row>
    <row r="94" spans="3:14">
      <c r="C94" s="205"/>
      <c r="G94" s="231" t="s">
        <v>131</v>
      </c>
      <c r="J94" s="2" t="s">
        <v>73</v>
      </c>
      <c r="K94" s="2" t="s">
        <v>131</v>
      </c>
      <c r="M94" s="2" t="str">
        <f t="shared" si="9"/>
        <v>ALTP003</v>
      </c>
      <c r="N94" s="287" t="str">
        <f>M93</f>
        <v>ALTP002</v>
      </c>
    </row>
    <row r="95" spans="3:14">
      <c r="C95" s="205"/>
      <c r="G95" s="231" t="s">
        <v>132</v>
      </c>
      <c r="J95" s="2" t="s">
        <v>74</v>
      </c>
      <c r="K95" s="2" t="s">
        <v>132</v>
      </c>
      <c r="M95" s="2" t="str">
        <f t="shared" si="9"/>
        <v>ALTP004</v>
      </c>
      <c r="N95" s="287"/>
    </row>
    <row r="96" spans="3:14">
      <c r="C96" s="205"/>
      <c r="G96" s="231" t="s">
        <v>133</v>
      </c>
      <c r="J96" s="2" t="s">
        <v>75</v>
      </c>
      <c r="K96" s="2" t="s">
        <v>133</v>
      </c>
      <c r="M96" s="2" t="str">
        <f t="shared" si="9"/>
        <v>ALTP005</v>
      </c>
      <c r="N96" s="287" t="str">
        <f>M94</f>
        <v>ALTP003</v>
      </c>
    </row>
    <row r="97" spans="3:14">
      <c r="C97" s="205"/>
      <c r="G97" s="231" t="s">
        <v>134</v>
      </c>
      <c r="J97" s="2" t="s">
        <v>76</v>
      </c>
      <c r="K97" s="2" t="s">
        <v>134</v>
      </c>
      <c r="M97" s="2" t="str">
        <f t="shared" si="9"/>
        <v>ALTP006</v>
      </c>
      <c r="N97" s="287"/>
    </row>
    <row r="98" spans="3:14">
      <c r="C98" s="205"/>
      <c r="G98" s="231" t="s">
        <v>135</v>
      </c>
      <c r="J98" s="2" t="s">
        <v>77</v>
      </c>
      <c r="K98" s="2" t="s">
        <v>135</v>
      </c>
      <c r="M98" s="2" t="str">
        <f t="shared" si="9"/>
        <v>ALTP007</v>
      </c>
      <c r="N98" s="287" t="str">
        <f>M95</f>
        <v>ALTP004</v>
      </c>
    </row>
    <row r="99" spans="3:14">
      <c r="C99" s="205"/>
      <c r="G99" s="231" t="s">
        <v>136</v>
      </c>
      <c r="J99" s="2" t="s">
        <v>78</v>
      </c>
      <c r="K99" s="2" t="s">
        <v>136</v>
      </c>
      <c r="M99" s="2" t="str">
        <f t="shared" si="9"/>
        <v>ALTP008</v>
      </c>
      <c r="N99" s="287"/>
    </row>
    <row r="100" spans="3:14">
      <c r="C100" s="205"/>
      <c r="G100" s="231" t="s">
        <v>137</v>
      </c>
      <c r="J100" s="2" t="s">
        <v>79</v>
      </c>
      <c r="K100" s="2" t="s">
        <v>137</v>
      </c>
      <c r="M100" s="2" t="str">
        <f t="shared" si="9"/>
        <v>ALTP009</v>
      </c>
      <c r="N100" s="287" t="str">
        <f>M96</f>
        <v>ALTP005</v>
      </c>
    </row>
    <row r="101" spans="3:14">
      <c r="C101" s="205"/>
      <c r="G101" s="231" t="s">
        <v>138</v>
      </c>
      <c r="J101" s="2" t="s">
        <v>80</v>
      </c>
      <c r="K101" s="2" t="s">
        <v>138</v>
      </c>
      <c r="M101" s="2" t="str">
        <f t="shared" si="9"/>
        <v>ALTP010</v>
      </c>
      <c r="N101" s="287"/>
    </row>
    <row r="102" spans="3:14">
      <c r="C102" s="205"/>
      <c r="G102" s="231" t="s">
        <v>139</v>
      </c>
      <c r="J102" s="2" t="s">
        <v>81</v>
      </c>
      <c r="K102" s="2" t="s">
        <v>139</v>
      </c>
      <c r="M102" s="2" t="str">
        <f t="shared" si="9"/>
        <v>ALTP011</v>
      </c>
      <c r="N102" s="287" t="str">
        <f>M97</f>
        <v>ALTP006</v>
      </c>
    </row>
    <row r="103" spans="3:14">
      <c r="C103" s="205"/>
      <c r="G103" s="231" t="s">
        <v>140</v>
      </c>
      <c r="J103" s="2" t="s">
        <v>82</v>
      </c>
      <c r="K103" s="2" t="s">
        <v>141</v>
      </c>
      <c r="M103" s="2" t="str">
        <f t="shared" si="9"/>
        <v>ALTP013</v>
      </c>
      <c r="N103" s="287"/>
    </row>
    <row r="104" spans="3:14">
      <c r="C104" s="205"/>
      <c r="G104" s="231" t="s">
        <v>141</v>
      </c>
      <c r="J104" s="2" t="s">
        <v>83</v>
      </c>
      <c r="K104" s="2" t="s">
        <v>142</v>
      </c>
      <c r="M104" s="2" t="str">
        <f t="shared" si="9"/>
        <v>ALTP014</v>
      </c>
      <c r="N104" s="287" t="str">
        <f>M98</f>
        <v>ALTP007</v>
      </c>
    </row>
    <row r="105" spans="3:14">
      <c r="C105" s="205"/>
      <c r="G105" s="231" t="s">
        <v>142</v>
      </c>
      <c r="J105" s="2" t="s">
        <v>84</v>
      </c>
      <c r="K105" s="2" t="s">
        <v>143</v>
      </c>
      <c r="M105" s="2" t="str">
        <f t="shared" si="9"/>
        <v>ALTP015</v>
      </c>
      <c r="N105" s="287"/>
    </row>
    <row r="106" spans="3:14">
      <c r="C106" s="205"/>
      <c r="G106" s="231" t="s">
        <v>143</v>
      </c>
      <c r="J106" s="2" t="s">
        <v>85</v>
      </c>
      <c r="K106" s="2" t="s">
        <v>144</v>
      </c>
      <c r="M106" s="2" t="str">
        <f t="shared" si="9"/>
        <v>ALTP016</v>
      </c>
      <c r="N106" s="287" t="str">
        <f>M99</f>
        <v>ALTP008</v>
      </c>
    </row>
    <row r="107" spans="3:14">
      <c r="C107" s="205"/>
      <c r="G107" s="231" t="s">
        <v>144</v>
      </c>
      <c r="J107" s="2" t="s">
        <v>86</v>
      </c>
      <c r="K107" s="2" t="s">
        <v>145</v>
      </c>
      <c r="M107" s="2" t="str">
        <f t="shared" si="9"/>
        <v>ALTP017</v>
      </c>
      <c r="N107" s="287"/>
    </row>
    <row r="108" spans="3:14">
      <c r="C108" s="205"/>
      <c r="G108" s="231" t="s">
        <v>145</v>
      </c>
      <c r="J108" s="2" t="s">
        <v>87</v>
      </c>
      <c r="K108" s="2" t="s">
        <v>146</v>
      </c>
      <c r="M108" s="2" t="str">
        <f t="shared" si="9"/>
        <v>ALTP018</v>
      </c>
      <c r="N108" s="287" t="str">
        <f>M100</f>
        <v>ALTP009</v>
      </c>
    </row>
    <row r="109" spans="3:14">
      <c r="C109" s="205"/>
      <c r="G109" s="231" t="s">
        <v>146</v>
      </c>
      <c r="J109" s="2" t="s">
        <v>88</v>
      </c>
      <c r="K109" s="2" t="s">
        <v>151</v>
      </c>
      <c r="M109" s="2" t="str">
        <f t="shared" si="9"/>
        <v>ALTP019</v>
      </c>
      <c r="N109" s="287"/>
    </row>
    <row r="110" spans="3:14">
      <c r="C110" s="205"/>
      <c r="G110" s="231" t="s">
        <v>151</v>
      </c>
      <c r="J110" s="2" t="s">
        <v>89</v>
      </c>
      <c r="K110" s="2" t="s">
        <v>153</v>
      </c>
      <c r="M110" s="2" t="str">
        <f t="shared" si="9"/>
        <v>ALTP020</v>
      </c>
      <c r="N110" s="287" t="str">
        <f>M101</f>
        <v>ALTP010</v>
      </c>
    </row>
    <row r="111" spans="3:14">
      <c r="C111" s="205"/>
      <c r="G111" s="231" t="s">
        <v>153</v>
      </c>
      <c r="J111" s="2" t="s">
        <v>90</v>
      </c>
      <c r="K111" s="2" t="s">
        <v>158</v>
      </c>
      <c r="M111" s="2" t="str">
        <f t="shared" si="9"/>
        <v>ALTP025</v>
      </c>
      <c r="N111" s="287"/>
    </row>
    <row r="112" spans="3:14">
      <c r="C112" s="205"/>
      <c r="G112" s="231" t="s">
        <v>154</v>
      </c>
      <c r="J112" s="2" t="s">
        <v>91</v>
      </c>
      <c r="K112" s="2" t="s">
        <v>169</v>
      </c>
      <c r="M112" s="2" t="str">
        <f t="shared" si="9"/>
        <v>ALTP027</v>
      </c>
      <c r="N112" s="287" t="str">
        <f>M102</f>
        <v>ALTP011</v>
      </c>
    </row>
    <row r="113" spans="3:14">
      <c r="C113" s="205"/>
      <c r="G113" s="231" t="s">
        <v>155</v>
      </c>
      <c r="J113" s="2" t="s">
        <v>92</v>
      </c>
      <c r="K113" s="2" t="s">
        <v>111</v>
      </c>
      <c r="M113" s="2" t="str">
        <f t="shared" si="9"/>
        <v>ALTN001</v>
      </c>
      <c r="N113" s="287"/>
    </row>
    <row r="114" spans="3:14">
      <c r="C114" s="205"/>
      <c r="G114" s="231" t="s">
        <v>169</v>
      </c>
      <c r="J114" s="2" t="s">
        <v>97</v>
      </c>
      <c r="K114" s="2" t="s">
        <v>112</v>
      </c>
      <c r="M114" s="2" t="str">
        <f t="shared" si="9"/>
        <v>ALTN002</v>
      </c>
      <c r="N114" s="287" t="str">
        <f>M103</f>
        <v>ALTP013</v>
      </c>
    </row>
    <row r="115" spans="3:14">
      <c r="C115" s="205"/>
      <c r="G115" s="2" t="s">
        <v>156</v>
      </c>
      <c r="J115" s="2" t="s">
        <v>93</v>
      </c>
      <c r="K115" s="2" t="s">
        <v>113</v>
      </c>
      <c r="M115" s="2" t="str">
        <f t="shared" si="9"/>
        <v>ALTN003</v>
      </c>
      <c r="N115" s="287"/>
    </row>
    <row r="116" spans="3:14">
      <c r="C116" s="205"/>
      <c r="G116" s="2" t="s">
        <v>157</v>
      </c>
      <c r="J116" s="2" t="s">
        <v>94</v>
      </c>
      <c r="K116" s="2" t="s">
        <v>168</v>
      </c>
      <c r="M116" s="2" t="str">
        <f t="shared" si="9"/>
        <v>ALTN004</v>
      </c>
      <c r="N116" s="287" t="str">
        <f>M104</f>
        <v>ALTP014</v>
      </c>
    </row>
    <row r="117" spans="3:14">
      <c r="C117" s="205"/>
      <c r="G117" s="2" t="s">
        <v>158</v>
      </c>
      <c r="J117" s="2" t="s">
        <v>95</v>
      </c>
      <c r="K117" s="2" t="s">
        <v>115</v>
      </c>
      <c r="M117" s="2" t="str">
        <f t="shared" si="9"/>
        <v>ALTN006</v>
      </c>
      <c r="N117" s="287"/>
    </row>
    <row r="118" spans="3:14">
      <c r="C118" s="205"/>
      <c r="G118" s="2" t="s">
        <v>165</v>
      </c>
      <c r="J118" s="2" t="s">
        <v>96</v>
      </c>
      <c r="K118" s="2" t="s">
        <v>152</v>
      </c>
      <c r="M118" s="2" t="str">
        <f t="shared" si="9"/>
        <v>ALTN007</v>
      </c>
      <c r="N118" s="287" t="str">
        <f>M105</f>
        <v>ALTP015</v>
      </c>
    </row>
    <row r="119" spans="3:14">
      <c r="C119" s="205"/>
      <c r="G119" s="2" t="s">
        <v>111</v>
      </c>
      <c r="J119" s="2" t="s">
        <v>100</v>
      </c>
      <c r="K119" s="2" t="s">
        <v>159</v>
      </c>
      <c r="M119" s="2" t="str">
        <f t="shared" si="9"/>
        <v>ALTN008</v>
      </c>
      <c r="N119" s="287"/>
    </row>
    <row r="120" spans="3:14">
      <c r="C120" s="205"/>
      <c r="G120" s="2" t="s">
        <v>112</v>
      </c>
      <c r="J120" s="2" t="s">
        <v>101</v>
      </c>
      <c r="K120" s="2" t="s">
        <v>160</v>
      </c>
      <c r="M120" s="2" t="str">
        <f t="shared" si="9"/>
        <v>ALTN009</v>
      </c>
      <c r="N120" s="287" t="str">
        <f>M106</f>
        <v>ALTP016</v>
      </c>
    </row>
    <row r="121" spans="3:14">
      <c r="C121" s="205"/>
      <c r="G121" s="2" t="s">
        <v>113</v>
      </c>
      <c r="J121" s="2" t="s">
        <v>102</v>
      </c>
      <c r="K121" s="2" t="s">
        <v>161</v>
      </c>
      <c r="M121" s="2" t="str">
        <f t="shared" si="9"/>
        <v>ALTN010</v>
      </c>
      <c r="N121" s="287"/>
    </row>
    <row r="122" spans="3:14">
      <c r="C122" s="205"/>
      <c r="G122" s="2" t="s">
        <v>168</v>
      </c>
      <c r="J122" s="2" t="s">
        <v>103</v>
      </c>
      <c r="K122" s="2" t="s">
        <v>162</v>
      </c>
      <c r="M122" s="2" t="str">
        <f t="shared" si="9"/>
        <v>ALTN011</v>
      </c>
      <c r="N122" s="287" t="str">
        <f>M107</f>
        <v>ALTP017</v>
      </c>
    </row>
    <row r="123" spans="3:14">
      <c r="C123" s="205"/>
      <c r="G123" s="2" t="s">
        <v>114</v>
      </c>
      <c r="J123" s="2" t="s">
        <v>104</v>
      </c>
      <c r="N123" s="287"/>
    </row>
    <row r="124" spans="3:14">
      <c r="C124" s="205"/>
      <c r="G124" s="36" t="s">
        <v>115</v>
      </c>
      <c r="J124" s="2" t="s">
        <v>105</v>
      </c>
      <c r="N124" s="287" t="str">
        <f>M108</f>
        <v>ALTP018</v>
      </c>
    </row>
    <row r="125" spans="3:14">
      <c r="C125" s="205"/>
      <c r="G125" s="36" t="s">
        <v>152</v>
      </c>
      <c r="J125" s="2" t="s">
        <v>106</v>
      </c>
      <c r="N125" s="287"/>
    </row>
    <row r="126" spans="3:14">
      <c r="C126" s="205"/>
      <c r="G126" s="36" t="s">
        <v>159</v>
      </c>
      <c r="J126" s="2" t="s">
        <v>107</v>
      </c>
      <c r="N126" s="287" t="str">
        <f>M109</f>
        <v>ALTP019</v>
      </c>
    </row>
    <row r="127" spans="3:14">
      <c r="C127" s="205"/>
      <c r="G127" s="36" t="s">
        <v>160</v>
      </c>
      <c r="J127" s="2" t="s">
        <v>108</v>
      </c>
      <c r="N127" s="287"/>
    </row>
    <row r="128" spans="3:14">
      <c r="C128" s="205"/>
      <c r="G128" s="36" t="s">
        <v>161</v>
      </c>
      <c r="J128" s="2" t="s">
        <v>109</v>
      </c>
      <c r="N128" s="287" t="str">
        <f>M110</f>
        <v>ALTP020</v>
      </c>
    </row>
    <row r="129" spans="3:14">
      <c r="C129" s="205"/>
      <c r="G129" s="36" t="s">
        <v>162</v>
      </c>
      <c r="J129" s="2" t="s">
        <v>110</v>
      </c>
      <c r="N129" s="287"/>
    </row>
    <row r="130" spans="3:14">
      <c r="C130" s="205"/>
      <c r="N130" s="287" t="str">
        <f>M111</f>
        <v>ALTP025</v>
      </c>
    </row>
    <row r="131" spans="3:14">
      <c r="C131" s="205"/>
      <c r="N131" s="287"/>
    </row>
    <row r="132" spans="3:14">
      <c r="C132" s="205"/>
      <c r="N132" s="287" t="str">
        <f>M112</f>
        <v>ALTP027</v>
      </c>
    </row>
    <row r="133" spans="3:14">
      <c r="C133" s="205"/>
      <c r="N133" s="287"/>
    </row>
    <row r="134" spans="3:14">
      <c r="C134" s="205"/>
      <c r="N134" s="287" t="str">
        <f>M113</f>
        <v>ALTN001</v>
      </c>
    </row>
    <row r="135" spans="3:14">
      <c r="C135" s="205"/>
      <c r="N135" s="287"/>
    </row>
    <row r="136" spans="3:14">
      <c r="C136" s="205"/>
      <c r="N136" s="287" t="str">
        <f>M114</f>
        <v>ALTN002</v>
      </c>
    </row>
    <row r="137" spans="3:14">
      <c r="C137" s="205"/>
      <c r="N137" s="287"/>
    </row>
    <row r="138" spans="3:14">
      <c r="C138" s="205"/>
      <c r="N138" s="287" t="str">
        <f>M115</f>
        <v>ALTN003</v>
      </c>
    </row>
    <row r="139" spans="3:14">
      <c r="C139" s="205"/>
      <c r="N139" s="287"/>
    </row>
    <row r="140" spans="3:14">
      <c r="C140" s="205"/>
      <c r="N140" s="287" t="str">
        <f>M116</f>
        <v>ALTN004</v>
      </c>
    </row>
    <row r="141" spans="3:14">
      <c r="C141" s="205"/>
      <c r="N141" s="287"/>
    </row>
    <row r="142" spans="3:14">
      <c r="C142" s="205"/>
      <c r="N142" s="287" t="str">
        <f>M117</f>
        <v>ALTN006</v>
      </c>
    </row>
    <row r="143" spans="3:14">
      <c r="C143" s="205"/>
      <c r="N143" s="287"/>
    </row>
    <row r="144" spans="3:14">
      <c r="C144" s="205"/>
      <c r="N144" s="287" t="str">
        <f>M118</f>
        <v>ALTN007</v>
      </c>
    </row>
    <row r="145" spans="3:14">
      <c r="C145" s="205"/>
      <c r="N145" s="287"/>
    </row>
    <row r="146" spans="3:14">
      <c r="C146" s="205"/>
      <c r="N146" s="287" t="str">
        <f>M119</f>
        <v>ALTN008</v>
      </c>
    </row>
    <row r="147" spans="3:14">
      <c r="C147" s="205"/>
      <c r="N147" s="287"/>
    </row>
    <row r="148" spans="3:14">
      <c r="C148" s="205"/>
      <c r="N148" s="287" t="str">
        <f>M120</f>
        <v>ALTN009</v>
      </c>
    </row>
    <row r="149" spans="3:14">
      <c r="C149" s="205"/>
      <c r="N149" s="287"/>
    </row>
    <row r="150" spans="3:14">
      <c r="C150" s="205"/>
      <c r="N150" s="287" t="str">
        <f>M121</f>
        <v>ALTN010</v>
      </c>
    </row>
    <row r="151" spans="3:14">
      <c r="C151" s="205"/>
      <c r="N151" s="287"/>
    </row>
    <row r="152" spans="3:14">
      <c r="C152" s="205"/>
      <c r="N152" s="287" t="str">
        <f>M122</f>
        <v>ALTN011</v>
      </c>
    </row>
    <row r="153" spans="3:14">
      <c r="C153" s="205"/>
      <c r="N153" s="287"/>
    </row>
  </sheetData>
  <protectedRanges>
    <protectedRange password="CC78" sqref="C70:C75 E77:E79 X70:JH75 D70:H76" name="Range1_1_1"/>
    <protectedRange password="CC78" sqref="C76 X76:JH76" name="Range1_3_1"/>
    <protectedRange password="CC78" sqref="A5:JH7" name="Range1_2"/>
    <protectedRange password="CC78" sqref="I8:W9 I11:I67" name="Range1_3"/>
    <protectedRange password="CC78" sqref="B52:B67" name="Range1_1"/>
    <protectedRange password="CC78" sqref="E8:E9" name="Range1_4"/>
    <protectedRange password="CC78" sqref="C16:D24" name="Range1_8"/>
    <protectedRange password="CC78" sqref="B16:B24" name="Range1_1_1_1"/>
    <protectedRange password="CC78" sqref="E16:E24" name="Range1_9"/>
    <protectedRange password="CC78" sqref="B25:B51" name="Range1_6"/>
    <protectedRange password="CC78" sqref="J45:K62 L45:L53 J37:L44 J11:P36 Q11:Q22 Q24:Q29 Q31:Q35 M37:P62 Q49 Q37:Q44 Q57:Q63 Q51:Q55 R11:R21 R23:R24 S13:S21 S57:S64 T57:T63 T11:V11 S23:V35 S37:U44 S49:U49 U57:U62 S51:U55 T12:U21 V12:V62" name="Range1_11"/>
  </protectedRanges>
  <autoFilter ref="A10:AA62">
    <filterColumn colId="21"/>
  </autoFilter>
  <mergeCells count="45">
    <mergeCell ref="N136:N137"/>
    <mergeCell ref="N138:N139"/>
    <mergeCell ref="N140:N141"/>
    <mergeCell ref="A65:C67"/>
    <mergeCell ref="N112:N113"/>
    <mergeCell ref="N114:N115"/>
    <mergeCell ref="N116:N117"/>
    <mergeCell ref="N118:N119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A5:Y5"/>
    <mergeCell ref="A6:Y6"/>
    <mergeCell ref="B8:B9"/>
    <mergeCell ref="A8:A9"/>
    <mergeCell ref="C8:C9"/>
    <mergeCell ref="Y8:Y9"/>
    <mergeCell ref="X8:X9"/>
    <mergeCell ref="I8:I9"/>
    <mergeCell ref="D8:D9"/>
    <mergeCell ref="E8:E9"/>
    <mergeCell ref="F8:H8"/>
    <mergeCell ref="N148:N149"/>
    <mergeCell ref="N150:N151"/>
    <mergeCell ref="N152:N153"/>
    <mergeCell ref="J8:U8"/>
    <mergeCell ref="W8:W9"/>
    <mergeCell ref="N120:N121"/>
    <mergeCell ref="N122:N123"/>
    <mergeCell ref="N124:N125"/>
    <mergeCell ref="N126:N127"/>
    <mergeCell ref="N128:N129"/>
    <mergeCell ref="N130:N131"/>
    <mergeCell ref="N144:N145"/>
    <mergeCell ref="N146:N147"/>
    <mergeCell ref="N142:N143"/>
    <mergeCell ref="N132:N133"/>
    <mergeCell ref="N134:N135"/>
  </mergeCells>
  <phoneticPr fontId="47" type="noConversion"/>
  <printOptions horizontalCentered="1"/>
  <pageMargins left="0.24" right="0.2" top="0.21" bottom="0.2" header="0.22" footer="0.2"/>
  <pageSetup paperSize="9" scale="37" fitToHeight="0" orientation="portrait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14</vt:i4>
      </vt:variant>
    </vt:vector>
  </HeadingPairs>
  <TitlesOfParts>
    <vt:vector size="27" baseType="lpstr">
      <vt:lpstr>L - 01</vt:lpstr>
      <vt:lpstr>L - 02</vt:lpstr>
      <vt:lpstr>L - 03</vt:lpstr>
      <vt:lpstr>L - 04</vt:lpstr>
      <vt:lpstr>L - 05</vt:lpstr>
      <vt:lpstr>L - 06</vt:lpstr>
      <vt:lpstr>L - 07</vt:lpstr>
      <vt:lpstr>L - 08</vt:lpstr>
      <vt:lpstr>L - 09</vt:lpstr>
      <vt:lpstr>L - 10</vt:lpstr>
      <vt:lpstr>L - 11</vt:lpstr>
      <vt:lpstr>L - 12</vt:lpstr>
      <vt:lpstr>TH</vt:lpstr>
      <vt:lpstr>DS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  <vt:lpstr>'L - 09'!Print_Area</vt:lpstr>
      <vt:lpstr>'L - 10'!Print_Area</vt:lpstr>
      <vt:lpstr>'L - 11'!Print_Area</vt:lpstr>
      <vt:lpstr>'L - 12'!Print_Area</vt:lpstr>
      <vt:lpstr>TH!Print_Area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</cp:lastModifiedBy>
  <cp:lastPrinted>2016-02-27T08:24:54Z</cp:lastPrinted>
  <dcterms:created xsi:type="dcterms:W3CDTF">2011-06-27T04:19:15Z</dcterms:created>
  <dcterms:modified xsi:type="dcterms:W3CDTF">2016-02-27T08:49:05Z</dcterms:modified>
</cp:coreProperties>
</file>