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30" windowWidth="19095" windowHeight="10815" activeTab="1"/>
  </bookViews>
  <sheets>
    <sheet name="01-18" sheetId="15" r:id="rId1"/>
    <sheet name="05-18" sheetId="16" r:id="rId2"/>
  </sheets>
  <externalReferences>
    <externalReference r:id="rId3"/>
  </externalReferences>
  <definedNames>
    <definedName name="_Fill" localSheetId="0" hidden="1">#REF!</definedName>
    <definedName name="_Fill" localSheetId="1" hidden="1">#REF!</definedName>
    <definedName name="_Fill" hidden="1">#REF!</definedName>
    <definedName name="_xlnm._FilterDatabase" localSheetId="0" hidden="1">'01-18'!$A$13:$WUT$27</definedName>
    <definedName name="_xlnm._FilterDatabase" localSheetId="1" hidden="1">'05-18'!$A$13:$WUT$17</definedName>
    <definedName name="_xlnm.Print_Titles" localSheetId="0">'01-18'!$11:$13</definedName>
    <definedName name="_xlnm.Print_Titles" localSheetId="1">'05-18'!$11:$13</definedName>
  </definedNames>
  <calcPr calcId="144525"/>
</workbook>
</file>

<file path=xl/calcChain.xml><?xml version="1.0" encoding="utf-8"?>
<calcChain xmlns="http://schemas.openxmlformats.org/spreadsheetml/2006/main">
  <c r="H19" i="16" l="1"/>
  <c r="D19" i="16"/>
  <c r="C19" i="16"/>
  <c r="H18" i="16"/>
  <c r="D18" i="16"/>
  <c r="C18" i="16"/>
  <c r="C16" i="16" l="1"/>
  <c r="D16" i="16"/>
  <c r="H16" i="16"/>
  <c r="C17" i="16"/>
  <c r="D17" i="16"/>
  <c r="H17" i="16"/>
  <c r="H15" i="16"/>
  <c r="D15" i="16"/>
  <c r="C15" i="16"/>
  <c r="H14" i="16"/>
  <c r="D14" i="16"/>
  <c r="C14" i="16"/>
  <c r="C21" i="16" l="1"/>
  <c r="C23" i="15"/>
  <c r="D23" i="15"/>
  <c r="H23" i="15"/>
  <c r="C24" i="15"/>
  <c r="D24" i="15"/>
  <c r="H24" i="15"/>
  <c r="C25" i="15"/>
  <c r="D25" i="15"/>
  <c r="H25" i="15"/>
  <c r="C26" i="15"/>
  <c r="D26" i="15"/>
  <c r="H26" i="15"/>
  <c r="C27" i="15"/>
  <c r="D27" i="15"/>
  <c r="H27" i="15"/>
  <c r="H22" i="15"/>
  <c r="D22" i="15"/>
  <c r="C22" i="15"/>
  <c r="H21" i="15"/>
  <c r="D21" i="15"/>
  <c r="C21" i="15"/>
  <c r="H20" i="15"/>
  <c r="D20" i="15"/>
  <c r="C20" i="15"/>
  <c r="H19" i="15"/>
  <c r="D19" i="15"/>
  <c r="C19" i="15"/>
  <c r="H18" i="15"/>
  <c r="D18" i="15"/>
  <c r="C18" i="15"/>
  <c r="H17" i="15"/>
  <c r="D17" i="15"/>
  <c r="C17" i="15"/>
  <c r="H16" i="15"/>
  <c r="D16" i="15"/>
  <c r="C16" i="15"/>
  <c r="H15" i="15"/>
  <c r="D15" i="15"/>
  <c r="C15" i="15"/>
  <c r="H14" i="15"/>
  <c r="D14" i="15"/>
  <c r="C14" i="15"/>
  <c r="C29" i="15" l="1"/>
</calcChain>
</file>

<file path=xl/sharedStrings.xml><?xml version="1.0" encoding="utf-8"?>
<sst xmlns="http://schemas.openxmlformats.org/spreadsheetml/2006/main" count="102" uniqueCount="42">
  <si>
    <t>Người bán</t>
  </si>
  <si>
    <t>Tên mặt hàng</t>
  </si>
  <si>
    <t>Đơn giá</t>
  </si>
  <si>
    <t>Ghi chú</t>
  </si>
  <si>
    <t>Địa chỉ</t>
  </si>
  <si>
    <t>Cá cơm NL</t>
  </si>
  <si>
    <t>Lê Thị Thiện Em</t>
  </si>
  <si>
    <t>Võ Uyên Phương</t>
  </si>
  <si>
    <t>Trần Văn An</t>
  </si>
  <si>
    <t>Nguyễn Thị Hội</t>
  </si>
  <si>
    <t>Nguyễn Thanh Bình</t>
  </si>
  <si>
    <t>Nguyễn Văn Hạnh</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</si>
  <si>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</si>
  <si>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</si>
  <si>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</si>
  <si>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</si>
  <si>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</si>
  <si>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</si>
  <si>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</si>
  <si>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</si>
  <si>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</si>
  <si>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</si>
  <si>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</si>
  <si>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</si>
  <si>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</si>
  <si>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</si>
  <si>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</si>
  <si>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</si>
  <si>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</si>
  <si>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</si>
  <si>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</si>
  <si>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</si>
  <si>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</si>
  <si>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Trần Thị Thu Hiếu</t>
  </si>
  <si>
    <t>Tên doanh nghiệp:Công Ty TNHH Hải Sản An lạc Trà Vinh</t>
  </si>
  <si>
    <t>Địa chỉ: Số 20, Lô E, KCN Long Đức, TP. Trà Vinh, Trà Vinh</t>
  </si>
  <si>
    <t>Mã số thuế: 2100346855</t>
  </si>
  <si>
    <t>(Ngày 20 tháng 01 năm 2018)</t>
  </si>
  <si>
    <t>Ngày 20 tháng  01 năm   2018</t>
  </si>
  <si>
    <t>(Ngày 24 tháng 05 năm 2018)</t>
  </si>
  <si>
    <t>Chúng tôi cam kết các người thụ hưởng nêu trên không có tài khoản thanh toán tại bất kỳ tổ chức tín dụng nào.</t>
  </si>
  <si>
    <t>Ngày  24  Tháng  05  năm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</si>
</sst>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0_);_(* \(#,##0.0\);_(* &quot;-&quot;??_);_(@_)"/>
    <numFmt numFmtId="165" formatCode="_(* #,##0_);_(* \(#,##0\);_(* &quot;-&quot;??_);_(@_)"/>
    <numFmt numFmtId="166" formatCode="[$-1010000]d/m/yyyy;@"/>
    <numFmt numFmtId="167" formatCode="\$#,##0\ ;\(\$#,##0\)"/>
    <numFmt numFmtId="168" formatCode="#,###"/>
    <numFmt numFmtId="169" formatCode="&quot;\&quot;#,##0;[Red]&quot;\&quot;&quot;\&quot;\-#,##0"/>
    <numFmt numFmtId="170" formatCode="&quot;\&quot;#,##0.00;[Red]&quot;\&quot;&quot;\&quot;&quot;\&quot;&quot;\&quot;&quot;\&quot;&quot;\&quot;\-#,##0.00"/>
    <numFmt numFmtId="171" formatCode="&quot;\&quot;#,##0.00;[Red]&quot;\&quot;\-#,##0.00"/>
    <numFmt numFmtId="172" formatCode="&quot;\&quot;#,##0;[Red]&quot;\&quot;\-#,##0"/>
    <numFmt numFmtId="173" formatCode="[$-10484]dd/mm/yyyy;@"/>
  </numFmts>
  <fonts count="25">
    <font>
      <sz val="12"/>
      <name val="VNI-Times"/>
    </font>
    <font>
      <sz val="12"/>
      <name val="VNI-Times"/>
    </font>
    <font>
      <sz val="9"/>
      <name val="Times New Roman"/>
      <family val="1"/>
    </font>
    <font>
      <b/>
      <sz val="12"/>
      <name val="Times New Roman"/>
      <family val="1"/>
    </font>
    <font>
      <sz val="11"/>
      <name val="Times New Roman"/>
      <family val="1"/>
    </font>
    <font>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s>
  <fills count="3">
    <fill>
      <patternFill patternType="none"/>
    </fill>
    <fill>
      <patternFill patternType="gray125"/>
    </fill>
    <fill>
      <patternFill patternType="solid">
        <fgColor indexed="4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8">
    <xf numFmtId="0" fontId="0" fillId="0" borderId="0"/>
    <xf numFmtId="43" fontId="1" fillId="0" borderId="0" applyFont="0" applyFill="0" applyBorder="0" applyAlignment="0" applyProtection="0"/>
    <xf numFmtId="3" fontId="6" fillId="2" borderId="4"/>
    <xf numFmtId="3" fontId="7" fillId="0" borderId="0" applyFont="0" applyFill="0" applyBorder="0" applyAlignment="0" applyProtection="0"/>
    <xf numFmtId="167" fontId="7" fillId="0" borderId="0" applyFont="0" applyFill="0" applyBorder="0" applyAlignment="0" applyProtection="0"/>
    <xf numFmtId="0" fontId="7" fillId="0" borderId="0" applyFont="0" applyFill="0" applyBorder="0" applyAlignment="0" applyProtection="0"/>
    <xf numFmtId="0" fontId="6" fillId="2" borderId="4">
      <alignment horizontal="centerContinuous" vertical="center" wrapText="1"/>
    </xf>
    <xf numFmtId="3" fontId="6" fillId="2" borderId="4">
      <alignment horizontal="center" vertical="center" wrapText="1"/>
    </xf>
    <xf numFmtId="2" fontId="7" fillId="0" borderId="0" applyFont="0" applyFill="0" applyBorder="0" applyAlignment="0" applyProtection="0"/>
    <xf numFmtId="0" fontId="8" fillId="0" borderId="9" applyNumberFormat="0" applyAlignment="0" applyProtection="0">
      <alignment horizontal="left" vertical="center"/>
    </xf>
    <xf numFmtId="0" fontId="8" fillId="0" borderId="2">
      <alignment horizontal="left" vertical="center"/>
    </xf>
    <xf numFmtId="3" fontId="6" fillId="0" borderId="10"/>
    <xf numFmtId="3" fontId="9" fillId="0" borderId="11"/>
    <xf numFmtId="3" fontId="6" fillId="0" borderId="4">
      <alignment horizontal="center" vertical="center" wrapText="1"/>
    </xf>
    <xf numFmtId="3" fontId="6" fillId="0" borderId="4">
      <alignment horizontal="centerContinuous" vertical="center"/>
    </xf>
    <xf numFmtId="168" fontId="10" fillId="0" borderId="12"/>
    <xf numFmtId="0" fontId="11" fillId="0" borderId="0">
      <alignment horizontal="centerContinuous"/>
    </xf>
    <xf numFmtId="40" fontId="12" fillId="0" borderId="0" applyFont="0" applyFill="0" applyBorder="0" applyAlignment="0" applyProtection="0"/>
    <xf numFmtId="38"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0" fontId="7" fillId="0" borderId="0" applyFont="0" applyFill="0" applyBorder="0" applyAlignment="0" applyProtection="0"/>
    <xf numFmtId="0" fontId="13" fillId="0" borderId="0"/>
    <xf numFmtId="169" fontId="7" fillId="0" borderId="0" applyFont="0" applyFill="0" applyBorder="0" applyAlignment="0" applyProtection="0"/>
    <xf numFmtId="170" fontId="7" fillId="0" borderId="0" applyFont="0" applyFill="0" applyBorder="0" applyAlignment="0" applyProtection="0"/>
    <xf numFmtId="171" fontId="14" fillId="0" borderId="0" applyFont="0" applyFill="0" applyBorder="0" applyAlignment="0" applyProtection="0"/>
    <xf numFmtId="172" fontId="14" fillId="0" borderId="0" applyFont="0" applyFill="0" applyBorder="0" applyAlignment="0" applyProtection="0"/>
    <xf numFmtId="0" fontId="15" fillId="0" borderId="0"/>
  </cellStyleXfs>
  <cellXfs count="70">
    <xf numFmtId="0" fontId="0" fillId="0" borderId="0" xfId="0"/>
    <xf numFmtId="0" fontId="4" fillId="0" borderId="7" xfId="0" applyFont="1" applyBorder="1" applyAlignment="1">
      <alignment vertical="center"/>
    </xf>
    <xf numFmtId="0" fontId="4" fillId="0" borderId="7" xfId="0" applyFont="1" applyBorder="1" applyAlignment="1">
      <alignment horizontal="center" vertical="center"/>
    </xf>
    <xf numFmtId="0" fontId="5" fillId="0" borderId="0" xfId="0" applyFont="1" applyBorder="1"/>
    <xf numFmtId="0" fontId="5" fillId="0" borderId="0" xfId="0" applyFont="1"/>
    <xf numFmtId="14" fontId="5" fillId="0" borderId="0" xfId="0" applyNumberFormat="1" applyFont="1"/>
    <xf numFmtId="0" fontId="20" fillId="0" borderId="0" xfId="0" applyFont="1"/>
    <xf numFmtId="165" fontId="5" fillId="0" borderId="0" xfId="1" applyNumberFormat="1" applyFont="1"/>
    <xf numFmtId="0" fontId="4" fillId="0" borderId="0" xfId="0" applyFont="1" applyBorder="1" applyAlignment="1">
      <alignment horizontal="center" vertical="center"/>
    </xf>
    <xf numFmtId="165" fontId="21" fillId="0" borderId="4" xfId="1" applyNumberFormat="1" applyFont="1" applyBorder="1" applyAlignment="1">
      <alignment horizontal="center" vertical="center"/>
    </xf>
    <xf numFmtId="0" fontId="21" fillId="0" borderId="4" xfId="0" applyFont="1" applyBorder="1" applyAlignment="1">
      <alignment horizontal="center" vertical="center" wrapText="1"/>
    </xf>
    <xf numFmtId="14" fontId="22" fillId="0" borderId="4" xfId="0" quotePrefix="1" applyNumberFormat="1" applyFont="1" applyBorder="1" applyAlignment="1">
      <alignment horizontal="center"/>
    </xf>
    <xf numFmtId="0" fontId="22" fillId="0" borderId="4" xfId="0" applyFont="1" applyBorder="1" applyAlignment="1">
      <alignment horizontal="center"/>
    </xf>
    <xf numFmtId="165" fontId="22" fillId="0" borderId="4" xfId="1" quotePrefix="1" applyNumberFormat="1" applyFont="1" applyBorder="1" applyAlignment="1">
      <alignment horizontal="center"/>
    </xf>
    <xf numFmtId="0" fontId="2" fillId="0" borderId="0" xfId="0" applyFont="1" applyBorder="1" applyAlignment="1">
      <alignment horizontal="center"/>
    </xf>
    <xf numFmtId="166" fontId="4" fillId="0" borderId="7" xfId="0" applyNumberFormat="1" applyFont="1" applyBorder="1" applyAlignment="1">
      <alignment horizontal="center" vertical="center"/>
    </xf>
    <xf numFmtId="164" fontId="4" fillId="0" borderId="7" xfId="1" applyNumberFormat="1" applyFont="1" applyBorder="1" applyAlignment="1">
      <alignment horizontal="center" vertical="center"/>
    </xf>
    <xf numFmtId="164" fontId="4" fillId="0" borderId="7" xfId="1" applyNumberFormat="1" applyFont="1" applyBorder="1" applyAlignment="1">
      <alignment vertical="center"/>
    </xf>
    <xf numFmtId="165" fontId="4" fillId="0" borderId="7" xfId="1" applyNumberFormat="1" applyFont="1" applyBorder="1" applyAlignment="1">
      <alignment vertical="center"/>
    </xf>
    <xf numFmtId="165" fontId="4" fillId="0" borderId="12" xfId="1" applyNumberFormat="1" applyFont="1" applyBorder="1" applyAlignment="1">
      <alignment vertical="center"/>
    </xf>
    <xf numFmtId="0" fontId="5" fillId="0" borderId="0" xfId="0" applyFont="1" applyBorder="1" applyAlignment="1">
      <alignment vertical="center"/>
    </xf>
    <xf numFmtId="165" fontId="4" fillId="0" borderId="8" xfId="1" applyNumberFormat="1" applyFont="1" applyBorder="1" applyAlignment="1">
      <alignment vertical="center"/>
    </xf>
    <xf numFmtId="0" fontId="4" fillId="0" borderId="7" xfId="0" applyFont="1" applyBorder="1"/>
    <xf numFmtId="165" fontId="3" fillId="0" borderId="0" xfId="1" applyNumberFormat="1" applyFont="1"/>
    <xf numFmtId="165" fontId="5" fillId="0" borderId="0" xfId="0" applyNumberFormat="1" applyFont="1"/>
    <xf numFmtId="165" fontId="23" fillId="0" borderId="0" xfId="1" applyNumberFormat="1" applyFont="1" applyAlignment="1">
      <alignment horizontal="center"/>
    </xf>
    <xf numFmtId="0" fontId="23" fillId="0" borderId="0" xfId="0" applyFont="1" applyAlignment="1">
      <alignment horizontal="center"/>
    </xf>
    <xf numFmtId="0" fontId="3" fillId="0" borderId="0" xfId="0" applyFont="1" applyAlignment="1">
      <alignment horizontal="center"/>
    </xf>
    <xf numFmtId="165" fontId="3" fillId="0" borderId="0" xfId="1" applyNumberFormat="1" applyFont="1" applyAlignment="1">
      <alignment horizontal="center"/>
    </xf>
    <xf numFmtId="0" fontId="24" fillId="0" borderId="0" xfId="0" applyFont="1" applyAlignment="1">
      <alignment horizontal="center"/>
    </xf>
    <xf numFmtId="43" fontId="5" fillId="0" borderId="0" xfId="1" applyFont="1"/>
    <xf numFmtId="165" fontId="24" fillId="0" borderId="0" xfId="1" applyNumberFormat="1" applyFont="1" applyAlignment="1">
      <alignment horizontal="center"/>
    </xf>
    <xf numFmtId="166" fontId="5" fillId="0" borderId="0" xfId="0" applyNumberFormat="1" applyFont="1" applyAlignment="1">
      <alignment horizontal="center"/>
    </xf>
    <xf numFmtId="14" fontId="3" fillId="0" borderId="0" xfId="0" applyNumberFormat="1" applyFont="1"/>
    <xf numFmtId="0" fontId="5" fillId="0" borderId="0" xfId="0" applyFont="1" applyAlignment="1">
      <alignment horizontal="center"/>
    </xf>
    <xf numFmtId="0" fontId="21" fillId="0" borderId="4" xfId="0" applyFont="1" applyBorder="1" applyAlignment="1">
      <alignment horizontal="center" vertical="center"/>
    </xf>
    <xf numFmtId="173" fontId="4" fillId="0" borderId="7" xfId="0" applyNumberFormat="1" applyFont="1" applyBorder="1" applyAlignment="1">
      <alignment horizontal="center" vertical="center"/>
    </xf>
    <xf numFmtId="0" fontId="5" fillId="0" borderId="0" xfId="0" applyFont="1" applyAlignment="1">
      <alignment horizontal="center"/>
    </xf>
    <xf numFmtId="0" fontId="21" fillId="0" borderId="4" xfId="0"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6" xfId="0" applyFont="1" applyBorder="1" applyAlignment="1">
      <alignment horizontal="center" vertical="center" wrapText="1"/>
    </xf>
    <xf numFmtId="0" fontId="19" fillId="0" borderId="0" xfId="0" applyFont="1" applyAlignment="1">
      <alignment horizontal="center"/>
    </xf>
    <xf numFmtId="0" fontId="19" fillId="0" borderId="13" xfId="0" applyFont="1" applyBorder="1" applyAlignment="1">
      <alignment horizontal="center"/>
    </xf>
    <xf numFmtId="14" fontId="21" fillId="0" borderId="4" xfId="0" applyNumberFormat="1" applyFont="1" applyBorder="1" applyAlignment="1">
      <alignment horizontal="center" vertical="center" wrapText="1"/>
    </xf>
    <xf numFmtId="14" fontId="21" fillId="0" borderId="4" xfId="0" applyNumberFormat="1" applyFont="1" applyBorder="1" applyAlignment="1">
      <alignment horizontal="center" vertical="center"/>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1" fillId="0" borderId="5" xfId="0" applyFont="1" applyBorder="1" applyAlignment="1">
      <alignment horizontal="center" vertical="center"/>
    </xf>
    <xf numFmtId="0" fontId="21" fillId="0" borderId="4" xfId="0" applyFont="1" applyBorder="1" applyAlignment="1">
      <alignment horizontal="center" vertical="center"/>
    </xf>
    <xf numFmtId="14" fontId="3" fillId="0" borderId="0" xfId="0" applyNumberFormat="1" applyFont="1" applyAlignment="1">
      <alignment vertical="center"/>
    </xf>
    <xf numFmtId="0" fontId="5" fillId="0" borderId="0" xfId="0" applyFont="1" applyAlignment="1">
      <alignment vertical="center"/>
    </xf>
    <xf numFmtId="165" fontId="5" fillId="0" borderId="0" xfId="1" applyNumberFormat="1" applyFont="1" applyAlignment="1">
      <alignment vertical="center"/>
    </xf>
    <xf numFmtId="165" fontId="5" fillId="0" borderId="0" xfId="0" applyNumberFormat="1" applyFont="1" applyAlignment="1">
      <alignment vertical="center"/>
    </xf>
    <xf numFmtId="14" fontId="5" fillId="0" borderId="0" xfId="0" applyNumberFormat="1" applyFont="1" applyAlignment="1">
      <alignment vertical="center"/>
    </xf>
    <xf numFmtId="165" fontId="23" fillId="0" borderId="0" xfId="1" applyNumberFormat="1" applyFont="1" applyAlignment="1">
      <alignment horizontal="center" vertical="center"/>
    </xf>
    <xf numFmtId="0" fontId="23" fillId="0" borderId="0" xfId="0" applyFont="1" applyAlignment="1">
      <alignment horizontal="center" vertical="center"/>
    </xf>
    <xf numFmtId="0" fontId="3" fillId="0" borderId="0" xfId="0" applyFont="1" applyAlignment="1">
      <alignment horizontal="center" vertical="center"/>
    </xf>
    <xf numFmtId="165" fontId="3" fillId="0" borderId="0" xfId="1" applyNumberFormat="1" applyFont="1" applyAlignment="1">
      <alignment horizontal="center" vertical="center"/>
    </xf>
    <xf numFmtId="0" fontId="24" fillId="0" borderId="0" xfId="0" applyFont="1" applyAlignment="1">
      <alignment horizontal="center" vertical="center"/>
    </xf>
    <xf numFmtId="43" fontId="5" fillId="0" borderId="0" xfId="1" applyFont="1" applyAlignment="1">
      <alignment vertical="center"/>
    </xf>
    <xf numFmtId="165" fontId="24" fillId="0" borderId="0" xfId="1" applyNumberFormat="1" applyFont="1" applyAlignment="1">
      <alignment horizontal="center" vertical="center"/>
    </xf>
  </cellXfs>
  <cellStyles count="28">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2">
    <dxf>
      <font>
        <b val="0"/>
        <i/>
        <condense val="0"/>
        <extend val="0"/>
        <color indexed="10"/>
      </font>
    </dxf>
    <dxf>
      <font>
        <b val="0"/>
        <i/>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16" workbookViewId="0">
      <selection activeCell="B23" sqref="B23"/>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10">
      <c r="A1" s="42" t="s">
        <v>12</v>
      </c>
      <c r="B1" s="42"/>
      <c r="C1" s="42"/>
      <c r="D1" s="42"/>
      <c r="E1" s="42"/>
      <c r="F1" s="42"/>
      <c r="G1" s="43"/>
      <c r="H1" s="44" t="s">
        <v>13</v>
      </c>
      <c r="I1" s="45"/>
      <c r="J1" s="3"/>
    </row>
    <row r="2" spans="1:10">
      <c r="A2" s="42"/>
      <c r="B2" s="42"/>
      <c r="C2" s="42"/>
      <c r="D2" s="42"/>
      <c r="E2" s="42"/>
      <c r="F2" s="42"/>
      <c r="G2" s="43"/>
      <c r="H2" s="46"/>
      <c r="I2" s="47"/>
      <c r="J2" s="3"/>
    </row>
    <row r="3" spans="1:10">
      <c r="A3" s="42"/>
      <c r="B3" s="42"/>
      <c r="C3" s="42"/>
      <c r="D3" s="42"/>
      <c r="E3" s="42"/>
      <c r="F3" s="42"/>
      <c r="G3" s="43"/>
      <c r="H3" s="46"/>
      <c r="I3" s="47"/>
      <c r="J3" s="3"/>
    </row>
    <row r="4" spans="1:10">
      <c r="A4" s="50" t="s">
        <v>37</v>
      </c>
      <c r="B4" s="50"/>
      <c r="C4" s="50"/>
      <c r="D4" s="50"/>
      <c r="E4" s="50"/>
      <c r="F4" s="50"/>
      <c r="G4" s="51"/>
      <c r="H4" s="48"/>
      <c r="I4" s="49"/>
      <c r="J4" s="3"/>
    </row>
    <row r="5" spans="1:10" ht="20.25">
      <c r="A5" s="5"/>
      <c r="B5" s="4"/>
      <c r="C5" s="6"/>
      <c r="D5" s="6"/>
      <c r="E5" s="4"/>
      <c r="F5" s="7"/>
      <c r="G5" s="7"/>
      <c r="H5" s="4"/>
      <c r="I5" s="4"/>
      <c r="J5" s="3"/>
    </row>
    <row r="6" spans="1:10">
      <c r="A6" s="5" t="s">
        <v>34</v>
      </c>
      <c r="B6" s="4"/>
      <c r="C6" s="4"/>
      <c r="D6" s="4"/>
      <c r="E6" s="4" t="s">
        <v>36</v>
      </c>
      <c r="F6" s="7"/>
      <c r="G6" s="7"/>
      <c r="H6" s="4"/>
      <c r="I6" s="4"/>
      <c r="J6" s="3"/>
    </row>
    <row r="7" spans="1:10">
      <c r="A7" s="5" t="s">
        <v>35</v>
      </c>
      <c r="B7" s="4"/>
      <c r="C7" s="4"/>
      <c r="D7" s="4"/>
      <c r="E7" s="4"/>
      <c r="F7" s="7"/>
      <c r="G7" s="7"/>
      <c r="H7" s="4"/>
      <c r="I7" s="4"/>
      <c r="J7" s="3"/>
    </row>
    <row r="8" spans="1:10">
      <c r="A8" s="5" t="s">
        <v>14</v>
      </c>
      <c r="B8" s="4"/>
      <c r="C8" s="4"/>
      <c r="D8" s="4"/>
      <c r="E8" s="4"/>
      <c r="F8" s="7"/>
      <c r="G8" s="7"/>
      <c r="H8" s="4"/>
      <c r="I8" s="4"/>
      <c r="J8" s="3"/>
    </row>
    <row r="9" spans="1:10">
      <c r="A9" s="5" t="s">
        <v>15</v>
      </c>
      <c r="B9" s="4"/>
      <c r="C9" s="4"/>
      <c r="D9" s="4"/>
      <c r="E9" s="4"/>
      <c r="F9" s="7"/>
      <c r="G9" s="7"/>
      <c r="H9" s="4"/>
      <c r="I9" s="4"/>
      <c r="J9" s="3"/>
    </row>
    <row r="10" spans="1:10">
      <c r="A10" s="5"/>
      <c r="B10" s="4"/>
      <c r="C10" s="4"/>
      <c r="D10" s="4"/>
      <c r="E10" s="4"/>
      <c r="F10" s="7"/>
      <c r="G10" s="7"/>
      <c r="H10" s="4"/>
      <c r="I10" s="4"/>
      <c r="J10" s="3"/>
    </row>
    <row r="11" spans="1:10" ht="28.5" customHeight="1">
      <c r="A11" s="52" t="s">
        <v>16</v>
      </c>
      <c r="B11" s="54" t="s">
        <v>0</v>
      </c>
      <c r="C11" s="55"/>
      <c r="D11" s="56"/>
      <c r="E11" s="57" t="s">
        <v>17</v>
      </c>
      <c r="F11" s="57"/>
      <c r="G11" s="57"/>
      <c r="H11" s="57"/>
      <c r="I11" s="35" t="s">
        <v>3</v>
      </c>
      <c r="J11" s="8"/>
    </row>
    <row r="12" spans="1:10" ht="42.75" customHeight="1">
      <c r="A12" s="53"/>
      <c r="B12" s="35" t="s">
        <v>18</v>
      </c>
      <c r="C12" s="35" t="s">
        <v>4</v>
      </c>
      <c r="D12" s="35" t="s">
        <v>19</v>
      </c>
      <c r="E12" s="35" t="s">
        <v>1</v>
      </c>
      <c r="F12" s="9" t="s">
        <v>20</v>
      </c>
      <c r="G12" s="9" t="s">
        <v>2</v>
      </c>
      <c r="H12" s="10" t="s">
        <v>21</v>
      </c>
      <c r="I12" s="35"/>
      <c r="J12" s="8"/>
    </row>
    <row r="13" spans="1:10" ht="14.25" customHeight="1">
      <c r="A13" s="11" t="s">
        <v>22</v>
      </c>
      <c r="B13" s="12">
        <v>2</v>
      </c>
      <c r="C13" s="12">
        <v>3</v>
      </c>
      <c r="D13" s="12">
        <v>4</v>
      </c>
      <c r="E13" s="12">
        <v>5</v>
      </c>
      <c r="F13" s="13" t="s">
        <v>23</v>
      </c>
      <c r="G13" s="13" t="s">
        <v>24</v>
      </c>
      <c r="H13" s="12">
        <v>8</v>
      </c>
      <c r="I13" s="12">
        <v>9</v>
      </c>
      <c r="J13" s="14"/>
    </row>
    <row r="14" spans="1:10" ht="22.5" customHeight="1">
      <c r="A14" s="36">
        <v>43102</v>
      </c>
      <c r="B14" s="22" t="s">
        <v>10</v>
      </c>
      <c r="C14" s="2" t="str">
        <f>VLOOKUP(B14,[1]Vine!$A$5:$F$178,3,0)</f>
        <v>Phan Thiết - Bình Thuận</v>
      </c>
      <c r="D14" s="2">
        <f>VLOOKUP(B14,[1]Vine!$A$5:$F$178,2,0)</f>
        <v>260178873</v>
      </c>
      <c r="E14" s="16" t="s">
        <v>5</v>
      </c>
      <c r="F14" s="16">
        <v>11145</v>
      </c>
      <c r="G14" s="17">
        <v>15500</v>
      </c>
      <c r="H14" s="18">
        <f t="shared" ref="H14:H27" si="0">F14*G14</f>
        <v>172747500</v>
      </c>
      <c r="I14" s="19"/>
      <c r="J14" s="20"/>
    </row>
    <row r="15" spans="1:10" ht="22.5" customHeight="1">
      <c r="A15" s="36">
        <v>43102</v>
      </c>
      <c r="B15" s="22" t="s">
        <v>11</v>
      </c>
      <c r="C15" s="2" t="str">
        <f>VLOOKUP(B15,[1]Vine!$A$5:$F$178,3,0)</f>
        <v>Phan Thiết - Bình Thuận</v>
      </c>
      <c r="D15" s="2">
        <f>VLOOKUP(B15,[1]Vine!$A$5:$F$178,2,0)</f>
        <v>260850613</v>
      </c>
      <c r="E15" s="16" t="s">
        <v>5</v>
      </c>
      <c r="F15" s="16">
        <v>11345</v>
      </c>
      <c r="G15" s="17">
        <v>15500</v>
      </c>
      <c r="H15" s="18">
        <f t="shared" si="0"/>
        <v>175847500</v>
      </c>
      <c r="I15" s="21"/>
      <c r="J15" s="20"/>
    </row>
    <row r="16" spans="1:10" ht="22.5" customHeight="1">
      <c r="A16" s="36">
        <v>43102</v>
      </c>
      <c r="B16" s="22" t="s">
        <v>33</v>
      </c>
      <c r="C16" s="2" t="str">
        <f>VLOOKUP(B16,[1]Vine!$A$5:$F$178,3,0)</f>
        <v>Phan Thiết - Bình Thuận</v>
      </c>
      <c r="D16" s="2">
        <f>VLOOKUP(B16,[1]Vine!$A$5:$F$178,2,0)</f>
        <v>280853616</v>
      </c>
      <c r="E16" s="16" t="s">
        <v>5</v>
      </c>
      <c r="F16" s="16">
        <v>11460</v>
      </c>
      <c r="G16" s="17">
        <v>15500</v>
      </c>
      <c r="H16" s="18">
        <f t="shared" si="0"/>
        <v>177630000</v>
      </c>
      <c r="I16" s="21"/>
      <c r="J16" s="20"/>
    </row>
    <row r="17" spans="1:10" ht="22.5" customHeight="1">
      <c r="A17" s="36">
        <v>43109</v>
      </c>
      <c r="B17" s="22" t="s">
        <v>8</v>
      </c>
      <c r="C17" s="2" t="str">
        <f>VLOOKUP(B17,[1]Vine!$A$5:$F$178,3,0)</f>
        <v>Hàm Tân - Bình Thuận</v>
      </c>
      <c r="D17" s="2">
        <f>VLOOKUP(B17,[1]Vine!$A$5:$F$178,2,0)</f>
        <v>260690910</v>
      </c>
      <c r="E17" s="16" t="s">
        <v>5</v>
      </c>
      <c r="F17" s="16">
        <v>11540</v>
      </c>
      <c r="G17" s="17">
        <v>15500</v>
      </c>
      <c r="H17" s="18">
        <f t="shared" si="0"/>
        <v>178870000</v>
      </c>
      <c r="I17" s="21"/>
      <c r="J17" s="20"/>
    </row>
    <row r="18" spans="1:10" ht="22.5" customHeight="1">
      <c r="A18" s="36">
        <v>43109</v>
      </c>
      <c r="B18" s="22" t="s">
        <v>11</v>
      </c>
      <c r="C18" s="2" t="str">
        <f>VLOOKUP(B18,[1]Vine!$A$5:$F$178,3,0)</f>
        <v>Phan Thiết - Bình Thuận</v>
      </c>
      <c r="D18" s="2">
        <f>VLOOKUP(B18,[1]Vine!$A$5:$F$178,2,0)</f>
        <v>260850613</v>
      </c>
      <c r="E18" s="16" t="s">
        <v>5</v>
      </c>
      <c r="F18" s="16">
        <v>11650</v>
      </c>
      <c r="G18" s="17">
        <v>15500</v>
      </c>
      <c r="H18" s="18">
        <f t="shared" si="0"/>
        <v>180575000</v>
      </c>
      <c r="I18" s="21"/>
      <c r="J18" s="20"/>
    </row>
    <row r="19" spans="1:10" ht="22.5" customHeight="1">
      <c r="A19" s="36">
        <v>43109</v>
      </c>
      <c r="B19" s="22" t="s">
        <v>33</v>
      </c>
      <c r="C19" s="2" t="str">
        <f>VLOOKUP(B19,[1]Vine!$A$5:$F$178,3,0)</f>
        <v>Phan Thiết - Bình Thuận</v>
      </c>
      <c r="D19" s="2">
        <f>VLOOKUP(B19,[1]Vine!$A$5:$F$178,2,0)</f>
        <v>280853616</v>
      </c>
      <c r="E19" s="16" t="s">
        <v>5</v>
      </c>
      <c r="F19" s="16">
        <v>11750</v>
      </c>
      <c r="G19" s="17">
        <v>15500</v>
      </c>
      <c r="H19" s="18">
        <f t="shared" si="0"/>
        <v>182125000</v>
      </c>
      <c r="I19" s="21"/>
      <c r="J19" s="20"/>
    </row>
    <row r="20" spans="1:10" ht="22.5" customHeight="1">
      <c r="A20" s="36">
        <v>43109</v>
      </c>
      <c r="B20" s="22" t="s">
        <v>9</v>
      </c>
      <c r="C20" s="2" t="str">
        <f>VLOOKUP(B20,[1]Vine!$A$5:$F$178,3,0)</f>
        <v>Long Hương - Bình Thuận</v>
      </c>
      <c r="D20" s="2" t="str">
        <f>VLOOKUP(B20,[1]Vine!$A$5:$F$178,2,0)</f>
        <v>020714486</v>
      </c>
      <c r="E20" s="16" t="s">
        <v>5</v>
      </c>
      <c r="F20" s="16">
        <v>11460</v>
      </c>
      <c r="G20" s="17">
        <v>15500</v>
      </c>
      <c r="H20" s="18">
        <f t="shared" si="0"/>
        <v>177630000</v>
      </c>
      <c r="I20" s="21"/>
      <c r="J20" s="20"/>
    </row>
    <row r="21" spans="1:10" ht="22.5" customHeight="1">
      <c r="A21" s="36">
        <v>43112</v>
      </c>
      <c r="B21" s="22" t="s">
        <v>33</v>
      </c>
      <c r="C21" s="2" t="str">
        <f>VLOOKUP(B21,[1]Vine!$A$5:$F$178,3,0)</f>
        <v>Phan Thiết - Bình Thuận</v>
      </c>
      <c r="D21" s="2">
        <f>VLOOKUP(B21,[1]Vine!$A$5:$F$178,2,0)</f>
        <v>280853616</v>
      </c>
      <c r="E21" s="16" t="s">
        <v>5</v>
      </c>
      <c r="F21" s="16">
        <v>11230</v>
      </c>
      <c r="G21" s="17">
        <v>15500</v>
      </c>
      <c r="H21" s="18">
        <f t="shared" si="0"/>
        <v>174065000</v>
      </c>
      <c r="I21" s="21"/>
      <c r="J21" s="20"/>
    </row>
    <row r="22" spans="1:10" ht="22.5" customHeight="1">
      <c r="A22" s="36">
        <v>43112</v>
      </c>
      <c r="B22" s="22" t="s">
        <v>8</v>
      </c>
      <c r="C22" s="2" t="str">
        <f>VLOOKUP(B22,[1]Vine!$A$5:$F$178,3,0)</f>
        <v>Hàm Tân - Bình Thuận</v>
      </c>
      <c r="D22" s="2">
        <f>VLOOKUP(B22,[1]Vine!$A$5:$F$178,2,0)</f>
        <v>260690910</v>
      </c>
      <c r="E22" s="16" t="s">
        <v>5</v>
      </c>
      <c r="F22" s="16">
        <v>11450</v>
      </c>
      <c r="G22" s="17">
        <v>15500</v>
      </c>
      <c r="H22" s="18">
        <f t="shared" si="0"/>
        <v>177475000</v>
      </c>
      <c r="I22" s="21"/>
      <c r="J22" s="20"/>
    </row>
    <row r="23" spans="1:10" ht="22.5" customHeight="1">
      <c r="A23" s="36">
        <v>43112</v>
      </c>
      <c r="B23" s="22" t="s">
        <v>6</v>
      </c>
      <c r="C23" s="2" t="str">
        <f>VLOOKUP(B23,[1]Vine!$A$5:$F$178,3,0)</f>
        <v>Đức Linh - Bình Thuận</v>
      </c>
      <c r="D23" s="2">
        <f>VLOOKUP(B23,[1]Vine!$A$5:$F$178,2,0)</f>
        <v>260682094</v>
      </c>
      <c r="E23" s="16" t="s">
        <v>5</v>
      </c>
      <c r="F23" s="16">
        <v>11750</v>
      </c>
      <c r="G23" s="17">
        <v>15500</v>
      </c>
      <c r="H23" s="18">
        <f t="shared" si="0"/>
        <v>182125000</v>
      </c>
      <c r="I23" s="21"/>
      <c r="J23" s="20"/>
    </row>
    <row r="24" spans="1:10" ht="22.5" customHeight="1">
      <c r="A24" s="36">
        <v>43112</v>
      </c>
      <c r="B24" s="22" t="s">
        <v>10</v>
      </c>
      <c r="C24" s="2" t="str">
        <f>VLOOKUP(B24,[1]Vine!$A$5:$F$178,3,0)</f>
        <v>Phan Thiết - Bình Thuận</v>
      </c>
      <c r="D24" s="2">
        <f>VLOOKUP(B24,[1]Vine!$A$5:$F$178,2,0)</f>
        <v>260178873</v>
      </c>
      <c r="E24" s="16" t="s">
        <v>5</v>
      </c>
      <c r="F24" s="16">
        <v>11320</v>
      </c>
      <c r="G24" s="17">
        <v>15500</v>
      </c>
      <c r="H24" s="18">
        <f t="shared" si="0"/>
        <v>175460000</v>
      </c>
      <c r="I24" s="21"/>
      <c r="J24" s="20"/>
    </row>
    <row r="25" spans="1:10" ht="22.5" customHeight="1">
      <c r="A25" s="36">
        <v>43117</v>
      </c>
      <c r="B25" s="22" t="s">
        <v>33</v>
      </c>
      <c r="C25" s="2" t="str">
        <f>VLOOKUP(B25,[1]Vine!$A$5:$F$178,3,0)</f>
        <v>Phan Thiết - Bình Thuận</v>
      </c>
      <c r="D25" s="2">
        <f>VLOOKUP(B25,[1]Vine!$A$5:$F$178,2,0)</f>
        <v>280853616</v>
      </c>
      <c r="E25" s="16" t="s">
        <v>5</v>
      </c>
      <c r="F25" s="16">
        <v>11453</v>
      </c>
      <c r="G25" s="17">
        <v>15500</v>
      </c>
      <c r="H25" s="18">
        <f t="shared" si="0"/>
        <v>177521500</v>
      </c>
      <c r="I25" s="21"/>
      <c r="J25" s="20"/>
    </row>
    <row r="26" spans="1:10" ht="22.5" customHeight="1">
      <c r="A26" s="36">
        <v>43117</v>
      </c>
      <c r="B26" s="22" t="s">
        <v>9</v>
      </c>
      <c r="C26" s="2" t="str">
        <f>VLOOKUP(B26,[1]Vine!$A$5:$F$178,3,0)</f>
        <v>Long Hương - Bình Thuận</v>
      </c>
      <c r="D26" s="2" t="str">
        <f>VLOOKUP(B26,[1]Vine!$A$5:$F$178,2,0)</f>
        <v>020714486</v>
      </c>
      <c r="E26" s="16" t="s">
        <v>5</v>
      </c>
      <c r="F26" s="16">
        <v>11250</v>
      </c>
      <c r="G26" s="17">
        <v>15500</v>
      </c>
      <c r="H26" s="18">
        <f t="shared" si="0"/>
        <v>174375000</v>
      </c>
      <c r="I26" s="21"/>
      <c r="J26" s="20"/>
    </row>
    <row r="27" spans="1:10" ht="22.5" customHeight="1">
      <c r="A27" s="36">
        <v>43117</v>
      </c>
      <c r="B27" s="22" t="s">
        <v>11</v>
      </c>
      <c r="C27" s="2" t="str">
        <f>VLOOKUP(B27,[1]Vine!$A$5:$F$178,3,0)</f>
        <v>Phan Thiết - Bình Thuận</v>
      </c>
      <c r="D27" s="2">
        <f>VLOOKUP(B27,[1]Vine!$A$5:$F$178,2,0)</f>
        <v>260850613</v>
      </c>
      <c r="E27" s="16" t="s">
        <v>5</v>
      </c>
      <c r="F27" s="16">
        <v>11345</v>
      </c>
      <c r="G27" s="17">
        <v>15500</v>
      </c>
      <c r="H27" s="18">
        <f t="shared" si="0"/>
        <v>175847500</v>
      </c>
      <c r="I27" s="21"/>
      <c r="J27" s="20"/>
    </row>
    <row r="28" spans="1:10" ht="22.5" customHeight="1">
      <c r="A28" s="15"/>
      <c r="B28" s="1"/>
      <c r="C28" s="2"/>
      <c r="D28" s="2"/>
      <c r="E28" s="16"/>
      <c r="F28" s="16"/>
      <c r="G28" s="17"/>
      <c r="H28" s="18"/>
      <c r="I28" s="18"/>
      <c r="J28" s="20"/>
    </row>
    <row r="29" spans="1:10">
      <c r="A29" s="5" t="s">
        <v>25</v>
      </c>
      <c r="B29" s="4"/>
      <c r="C29" s="23">
        <f>SUM(H14:H28)</f>
        <v>2482294000</v>
      </c>
      <c r="D29" s="23"/>
      <c r="E29" s="4"/>
      <c r="F29" s="7"/>
      <c r="G29" s="7"/>
      <c r="H29" s="4"/>
      <c r="I29" s="4"/>
      <c r="J29" s="3"/>
    </row>
    <row r="30" spans="1:10">
      <c r="A30" s="5"/>
      <c r="B30" s="4"/>
      <c r="C30" s="24"/>
      <c r="D30" s="7"/>
      <c r="E30" s="4"/>
      <c r="F30" s="7"/>
      <c r="G30" s="25" t="s">
        <v>38</v>
      </c>
      <c r="H30" s="26"/>
      <c r="I30" s="26"/>
      <c r="J30" s="3"/>
    </row>
    <row r="31" spans="1:10">
      <c r="A31" s="5"/>
      <c r="B31" s="27" t="s">
        <v>26</v>
      </c>
      <c r="C31" s="4"/>
      <c r="D31" s="4"/>
      <c r="E31" s="4"/>
      <c r="F31" s="7"/>
      <c r="G31" s="28" t="s">
        <v>27</v>
      </c>
      <c r="H31" s="4"/>
      <c r="I31" s="4"/>
      <c r="J31" s="3"/>
    </row>
    <row r="32" spans="1:10">
      <c r="A32" s="5"/>
      <c r="B32" s="29" t="s">
        <v>28</v>
      </c>
      <c r="C32" s="4"/>
      <c r="D32" s="30"/>
      <c r="E32" s="4"/>
      <c r="F32" s="7"/>
      <c r="G32" s="31" t="s">
        <v>29</v>
      </c>
      <c r="H32" s="4"/>
      <c r="I32" s="4"/>
      <c r="J32" s="3"/>
    </row>
    <row r="33" spans="1:10">
      <c r="A33" s="5"/>
      <c r="B33" s="29"/>
      <c r="C33" s="4"/>
      <c r="D33" s="30"/>
      <c r="E33" s="4"/>
      <c r="F33" s="7"/>
      <c r="G33" s="31"/>
      <c r="H33" s="4"/>
      <c r="I33" s="4"/>
      <c r="J33" s="3"/>
    </row>
    <row r="34" spans="1:10">
      <c r="A34" s="5"/>
      <c r="B34" s="29"/>
      <c r="C34" s="4"/>
      <c r="D34" s="30"/>
      <c r="E34" s="4"/>
      <c r="F34" s="7"/>
      <c r="G34" s="31"/>
      <c r="H34" s="4"/>
      <c r="I34" s="4"/>
      <c r="J34" s="3"/>
    </row>
    <row r="35" spans="1:10">
      <c r="A35" s="5"/>
      <c r="B35" s="29"/>
      <c r="C35" s="4"/>
      <c r="D35" s="30"/>
      <c r="E35" s="4"/>
      <c r="F35" s="7"/>
      <c r="G35" s="31"/>
      <c r="H35" s="4"/>
      <c r="I35" s="4"/>
      <c r="J35" s="3"/>
    </row>
    <row r="36" spans="1:10">
      <c r="A36" s="5"/>
      <c r="B36" s="29"/>
      <c r="C36" s="4"/>
      <c r="D36" s="30"/>
      <c r="E36" s="4"/>
      <c r="F36" s="7"/>
      <c r="G36" s="31"/>
      <c r="H36" s="4"/>
      <c r="I36" s="4"/>
      <c r="J36" s="3"/>
    </row>
    <row r="37" spans="1:10">
      <c r="A37" s="5"/>
      <c r="B37" s="29"/>
      <c r="C37" s="4"/>
      <c r="D37" s="30"/>
      <c r="E37" s="4"/>
      <c r="F37" s="7"/>
      <c r="G37" s="31"/>
      <c r="H37" s="4"/>
      <c r="I37" s="4"/>
      <c r="J37" s="3"/>
    </row>
    <row r="38" spans="1:10">
      <c r="A38" s="5"/>
      <c r="B38" s="32" t="s">
        <v>7</v>
      </c>
      <c r="C38" s="32"/>
      <c r="D38" s="4"/>
      <c r="E38" s="4"/>
      <c r="F38" s="39"/>
      <c r="G38" s="39"/>
      <c r="H38" s="39"/>
      <c r="I38" s="4"/>
      <c r="J38" s="3"/>
    </row>
    <row r="39" spans="1:10" ht="17.25" hidden="1" customHeight="1">
      <c r="A39" s="5"/>
      <c r="B39" s="32"/>
      <c r="C39" s="32"/>
      <c r="D39" s="4"/>
      <c r="E39" s="4"/>
      <c r="F39" s="34"/>
      <c r="G39" s="34"/>
      <c r="H39" s="34"/>
      <c r="I39" s="4"/>
      <c r="J39" s="3"/>
    </row>
    <row r="40" spans="1:10" ht="17.25" hidden="1" customHeight="1">
      <c r="A40" s="5"/>
      <c r="B40" s="32"/>
      <c r="C40" s="32"/>
      <c r="D40" s="4"/>
      <c r="E40" s="4"/>
      <c r="F40" s="34"/>
      <c r="G40" s="34"/>
      <c r="H40" s="34"/>
      <c r="I40" s="4"/>
      <c r="J40" s="3"/>
    </row>
    <row r="41" spans="1:10" ht="17.25" hidden="1" customHeight="1">
      <c r="A41" s="5"/>
      <c r="B41" s="32"/>
      <c r="C41" s="32"/>
      <c r="D41" s="4"/>
      <c r="E41" s="4"/>
      <c r="F41" s="34"/>
      <c r="G41" s="34"/>
      <c r="H41" s="34"/>
      <c r="I41" s="4"/>
      <c r="J41" s="3"/>
    </row>
    <row r="42" spans="1:10" ht="17.25" hidden="1" customHeight="1">
      <c r="A42" s="5"/>
      <c r="B42" s="32"/>
      <c r="C42" s="32"/>
      <c r="D42" s="4"/>
      <c r="E42" s="4"/>
      <c r="F42" s="34"/>
      <c r="G42" s="34"/>
      <c r="H42" s="34"/>
      <c r="I42" s="4"/>
      <c r="J42" s="3"/>
    </row>
    <row r="43" spans="1:10" ht="30.75" customHeight="1">
      <c r="A43" s="5"/>
      <c r="B43" s="4"/>
      <c r="C43" s="4"/>
      <c r="D43" s="4"/>
      <c r="E43" s="4"/>
      <c r="F43" s="7"/>
      <c r="G43" s="7"/>
      <c r="H43" s="4"/>
      <c r="I43" s="4"/>
      <c r="J43" s="3"/>
    </row>
    <row r="44" spans="1:10">
      <c r="A44" s="33" t="s">
        <v>30</v>
      </c>
      <c r="B44" s="4"/>
      <c r="C44" s="4"/>
      <c r="D44" s="4"/>
      <c r="E44" s="4"/>
      <c r="F44" s="7"/>
      <c r="G44" s="7"/>
      <c r="H44" s="4"/>
      <c r="I44" s="4"/>
      <c r="J44" s="3"/>
    </row>
    <row r="45" spans="1:10" ht="33.75" customHeight="1">
      <c r="A45" s="40" t="s">
        <v>31</v>
      </c>
      <c r="B45" s="41"/>
      <c r="C45" s="41"/>
      <c r="D45" s="41"/>
      <c r="E45" s="41"/>
      <c r="F45" s="41"/>
      <c r="G45" s="41"/>
      <c r="H45" s="41"/>
      <c r="I45" s="41"/>
      <c r="J45" s="3"/>
    </row>
    <row r="46" spans="1:10" ht="33.75" customHeight="1">
      <c r="A46" s="40" t="s">
        <v>32</v>
      </c>
      <c r="B46" s="40"/>
      <c r="C46" s="40"/>
      <c r="D46" s="40"/>
      <c r="E46" s="40"/>
      <c r="F46" s="40"/>
      <c r="G46" s="40"/>
      <c r="H46" s="40"/>
      <c r="I46" s="40"/>
      <c r="J46" s="3"/>
    </row>
  </sheetData>
  <mergeCells count="9">
    <mergeCell ref="F38:H38"/>
    <mergeCell ref="A45:I45"/>
    <mergeCell ref="A46:I46"/>
    <mergeCell ref="A1:G3"/>
    <mergeCell ref="H1:I4"/>
    <mergeCell ref="A4:G4"/>
    <mergeCell ref="A11:A12"/>
    <mergeCell ref="B11:D11"/>
    <mergeCell ref="E11:H11"/>
  </mergeCells>
  <conditionalFormatting sqref="C5:E6 F6">
    <cfRule type="cellIs" dxfId="1" priority="1" stopIfTrue="1" operator="equal">
      <formula>"Döõ lieäu sai"</formula>
    </cfRule>
  </conditionalFormatting>
  <pageMargins left="0.65" right="0" top="0.75" bottom="0.3"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7" workbookViewId="0">
      <selection activeCell="F14" sqref="F14:G19"/>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10">
      <c r="A1" s="42" t="s">
        <v>12</v>
      </c>
      <c r="B1" s="42"/>
      <c r="C1" s="42"/>
      <c r="D1" s="42"/>
      <c r="E1" s="42"/>
      <c r="F1" s="42"/>
      <c r="G1" s="43"/>
      <c r="H1" s="44" t="s">
        <v>13</v>
      </c>
      <c r="I1" s="45"/>
      <c r="J1" s="3"/>
    </row>
    <row r="2" spans="1:10">
      <c r="A2" s="42"/>
      <c r="B2" s="42"/>
      <c r="C2" s="42"/>
      <c r="D2" s="42"/>
      <c r="E2" s="42"/>
      <c r="F2" s="42"/>
      <c r="G2" s="43"/>
      <c r="H2" s="46"/>
      <c r="I2" s="47"/>
      <c r="J2" s="3"/>
    </row>
    <row r="3" spans="1:10">
      <c r="A3" s="42"/>
      <c r="B3" s="42"/>
      <c r="C3" s="42"/>
      <c r="D3" s="42"/>
      <c r="E3" s="42"/>
      <c r="F3" s="42"/>
      <c r="G3" s="43"/>
      <c r="H3" s="46"/>
      <c r="I3" s="47"/>
      <c r="J3" s="3"/>
    </row>
    <row r="4" spans="1:10">
      <c r="A4" s="50" t="s">
        <v>39</v>
      </c>
      <c r="B4" s="50"/>
      <c r="C4" s="50"/>
      <c r="D4" s="50"/>
      <c r="E4" s="50"/>
      <c r="F4" s="50"/>
      <c r="G4" s="51"/>
      <c r="H4" s="48"/>
      <c r="I4" s="49"/>
      <c r="J4" s="3"/>
    </row>
    <row r="5" spans="1:10" ht="20.25">
      <c r="A5" s="5"/>
      <c r="B5" s="4"/>
      <c r="C5" s="6"/>
      <c r="D5" s="6"/>
      <c r="E5" s="4"/>
      <c r="F5" s="7"/>
      <c r="G5" s="7"/>
      <c r="H5" s="4"/>
      <c r="I5" s="4"/>
      <c r="J5" s="3"/>
    </row>
    <row r="6" spans="1:10">
      <c r="A6" s="5" t="s">
        <v>34</v>
      </c>
      <c r="B6" s="4"/>
      <c r="C6" s="4"/>
      <c r="D6" s="4"/>
      <c r="E6" s="4" t="s">
        <v>36</v>
      </c>
      <c r="F6" s="7"/>
      <c r="G6" s="7"/>
      <c r="H6" s="4"/>
      <c r="I6" s="4"/>
      <c r="J6" s="3"/>
    </row>
    <row r="7" spans="1:10">
      <c r="A7" s="5" t="s">
        <v>35</v>
      </c>
      <c r="B7" s="4"/>
      <c r="C7" s="4"/>
      <c r="D7" s="4"/>
      <c r="E7" s="4"/>
      <c r="F7" s="7"/>
      <c r="G7" s="7"/>
      <c r="H7" s="4"/>
      <c r="I7" s="4"/>
      <c r="J7" s="3"/>
    </row>
    <row r="8" spans="1:10">
      <c r="A8" s="5" t="s">
        <v>14</v>
      </c>
      <c r="B8" s="4"/>
      <c r="C8" s="4"/>
      <c r="D8" s="4"/>
      <c r="E8" s="4"/>
      <c r="F8" s="7"/>
      <c r="G8" s="7"/>
      <c r="H8" s="4"/>
      <c r="I8" s="4"/>
      <c r="J8" s="3"/>
    </row>
    <row r="9" spans="1:10">
      <c r="A9" s="5" t="s">
        <v>15</v>
      </c>
      <c r="B9" s="4"/>
      <c r="C9" s="4"/>
      <c r="D9" s="4"/>
      <c r="E9" s="4"/>
      <c r="F9" s="7"/>
      <c r="G9" s="7"/>
      <c r="H9" s="4"/>
      <c r="I9" s="4"/>
      <c r="J9" s="3"/>
    </row>
    <row r="10" spans="1:10">
      <c r="A10" s="5"/>
      <c r="B10" s="4"/>
      <c r="C10" s="4"/>
      <c r="D10" s="4"/>
      <c r="E10" s="4"/>
      <c r="F10" s="7"/>
      <c r="G10" s="7"/>
      <c r="H10" s="4"/>
      <c r="I10" s="4"/>
      <c r="J10" s="3"/>
    </row>
    <row r="11" spans="1:10" ht="28.5" customHeight="1">
      <c r="A11" s="52" t="s">
        <v>16</v>
      </c>
      <c r="B11" s="54" t="s">
        <v>0</v>
      </c>
      <c r="C11" s="55"/>
      <c r="D11" s="56"/>
      <c r="E11" s="57" t="s">
        <v>17</v>
      </c>
      <c r="F11" s="57"/>
      <c r="G11" s="57"/>
      <c r="H11" s="57"/>
      <c r="I11" s="38" t="s">
        <v>3</v>
      </c>
      <c r="J11" s="8"/>
    </row>
    <row r="12" spans="1:10" ht="42.75" customHeight="1">
      <c r="A12" s="53"/>
      <c r="B12" s="38" t="s">
        <v>18</v>
      </c>
      <c r="C12" s="38" t="s">
        <v>4</v>
      </c>
      <c r="D12" s="38" t="s">
        <v>19</v>
      </c>
      <c r="E12" s="38" t="s">
        <v>1</v>
      </c>
      <c r="F12" s="9" t="s">
        <v>20</v>
      </c>
      <c r="G12" s="9" t="s">
        <v>2</v>
      </c>
      <c r="H12" s="10" t="s">
        <v>21</v>
      </c>
      <c r="I12" s="38"/>
      <c r="J12" s="8"/>
    </row>
    <row r="13" spans="1:10" ht="14.25" customHeight="1">
      <c r="A13" s="11" t="s">
        <v>22</v>
      </c>
      <c r="B13" s="12">
        <v>2</v>
      </c>
      <c r="C13" s="12">
        <v>3</v>
      </c>
      <c r="D13" s="12">
        <v>4</v>
      </c>
      <c r="E13" s="12">
        <v>5</v>
      </c>
      <c r="F13" s="13" t="s">
        <v>23</v>
      </c>
      <c r="G13" s="13" t="s">
        <v>24</v>
      </c>
      <c r="H13" s="12">
        <v>8</v>
      </c>
      <c r="I13" s="12">
        <v>9</v>
      </c>
      <c r="J13" s="14"/>
    </row>
    <row r="14" spans="1:10" ht="22.5" customHeight="1">
      <c r="A14" s="36">
        <v>43221</v>
      </c>
      <c r="B14" s="22" t="s">
        <v>10</v>
      </c>
      <c r="C14" s="2" t="str">
        <f>VLOOKUP(B14,[1]Vine!$A$5:$F$178,3,0)</f>
        <v>Phan Thiết - Bình Thuận</v>
      </c>
      <c r="D14" s="2">
        <f>VLOOKUP(B14,[1]Vine!$A$5:$F$178,2,0)</f>
        <v>260178873</v>
      </c>
      <c r="E14" s="16" t="s">
        <v>5</v>
      </c>
      <c r="F14" s="16">
        <v>30456</v>
      </c>
      <c r="G14" s="17">
        <v>15500</v>
      </c>
      <c r="H14" s="18">
        <f t="shared" ref="H14:H17" si="0">F14*G14</f>
        <v>472068000</v>
      </c>
      <c r="I14" s="19"/>
      <c r="J14" s="20"/>
    </row>
    <row r="15" spans="1:10" ht="22.5" customHeight="1">
      <c r="A15" s="36">
        <v>43221</v>
      </c>
      <c r="B15" s="22" t="s">
        <v>11</v>
      </c>
      <c r="C15" s="2" t="str">
        <f>VLOOKUP(B15,[1]Vine!$A$5:$F$178,3,0)</f>
        <v>Phan Thiết - Bình Thuận</v>
      </c>
      <c r="D15" s="2">
        <f>VLOOKUP(B15,[1]Vine!$A$5:$F$178,2,0)</f>
        <v>260850613</v>
      </c>
      <c r="E15" s="16" t="s">
        <v>5</v>
      </c>
      <c r="F15" s="16">
        <v>30458</v>
      </c>
      <c r="G15" s="17">
        <v>15500</v>
      </c>
      <c r="H15" s="18">
        <f t="shared" si="0"/>
        <v>472099000</v>
      </c>
      <c r="I15" s="21"/>
      <c r="J15" s="20"/>
    </row>
    <row r="16" spans="1:10" ht="22.5" customHeight="1">
      <c r="A16" s="36">
        <v>43235</v>
      </c>
      <c r="B16" s="22" t="s">
        <v>10</v>
      </c>
      <c r="C16" s="2" t="str">
        <f>VLOOKUP(B16,[1]Vine!$A$5:$F$178,3,0)</f>
        <v>Phan Thiết - Bình Thuận</v>
      </c>
      <c r="D16" s="2">
        <f>VLOOKUP(B16,[1]Vine!$A$5:$F$178,2,0)</f>
        <v>260178873</v>
      </c>
      <c r="E16" s="16" t="s">
        <v>5</v>
      </c>
      <c r="F16" s="16">
        <v>35890</v>
      </c>
      <c r="G16" s="17">
        <v>15500</v>
      </c>
      <c r="H16" s="18">
        <f t="shared" si="0"/>
        <v>556295000</v>
      </c>
      <c r="I16" s="21"/>
      <c r="J16" s="20"/>
    </row>
    <row r="17" spans="1:10" ht="22.5" customHeight="1">
      <c r="A17" s="36">
        <v>43235</v>
      </c>
      <c r="B17" s="22" t="s">
        <v>11</v>
      </c>
      <c r="C17" s="2" t="str">
        <f>VLOOKUP(B17,[1]Vine!$A$5:$F$178,3,0)</f>
        <v>Phan Thiết - Bình Thuận</v>
      </c>
      <c r="D17" s="2">
        <f>VLOOKUP(B17,[1]Vine!$A$5:$F$178,2,0)</f>
        <v>260850613</v>
      </c>
      <c r="E17" s="16" t="s">
        <v>5</v>
      </c>
      <c r="F17" s="16">
        <v>30452</v>
      </c>
      <c r="G17" s="17">
        <v>15500</v>
      </c>
      <c r="H17" s="18">
        <f t="shared" si="0"/>
        <v>472006000</v>
      </c>
      <c r="I17" s="21"/>
      <c r="J17" s="20"/>
    </row>
    <row r="18" spans="1:10" ht="22.5" customHeight="1">
      <c r="A18" s="36">
        <v>43241</v>
      </c>
      <c r="B18" s="22" t="s">
        <v>10</v>
      </c>
      <c r="C18" s="2" t="str">
        <f>VLOOKUP(B18,[1]Vine!$A$5:$F$178,3,0)</f>
        <v>Phan Thiết - Bình Thuận</v>
      </c>
      <c r="D18" s="2">
        <f>VLOOKUP(B18,[1]Vine!$A$5:$F$178,2,0)</f>
        <v>260178873</v>
      </c>
      <c r="E18" s="16" t="s">
        <v>5</v>
      </c>
      <c r="F18" s="16">
        <v>36502</v>
      </c>
      <c r="G18" s="17">
        <v>15500</v>
      </c>
      <c r="H18" s="18">
        <f t="shared" ref="H18:H19" si="1">F18*G18</f>
        <v>565781000</v>
      </c>
      <c r="I18" s="21"/>
      <c r="J18" s="20"/>
    </row>
    <row r="19" spans="1:10" ht="22.5" customHeight="1">
      <c r="A19" s="36">
        <v>43241</v>
      </c>
      <c r="B19" s="22" t="s">
        <v>11</v>
      </c>
      <c r="C19" s="2" t="str">
        <f>VLOOKUP(B19,[1]Vine!$A$5:$F$178,3,0)</f>
        <v>Phan Thiết - Bình Thuận</v>
      </c>
      <c r="D19" s="2">
        <f>VLOOKUP(B19,[1]Vine!$A$5:$F$178,2,0)</f>
        <v>260850613</v>
      </c>
      <c r="E19" s="16" t="s">
        <v>5</v>
      </c>
      <c r="F19" s="16">
        <v>35620</v>
      </c>
      <c r="G19" s="17">
        <v>15500</v>
      </c>
      <c r="H19" s="18">
        <f t="shared" si="1"/>
        <v>552110000</v>
      </c>
      <c r="I19" s="21"/>
      <c r="J19" s="20"/>
    </row>
    <row r="20" spans="1:10" ht="22.5" customHeight="1">
      <c r="A20" s="15"/>
      <c r="B20" s="1"/>
      <c r="C20" s="2"/>
      <c r="D20" s="2"/>
      <c r="E20" s="16"/>
      <c r="F20" s="16"/>
      <c r="G20" s="17"/>
      <c r="H20" s="18"/>
      <c r="I20" s="18"/>
      <c r="J20" s="20"/>
    </row>
    <row r="21" spans="1:10">
      <c r="A21" s="5" t="s">
        <v>25</v>
      </c>
      <c r="B21" s="4"/>
      <c r="C21" s="23">
        <f>SUM(H14:H20)</f>
        <v>3090359000</v>
      </c>
      <c r="D21" s="23"/>
      <c r="E21" s="4"/>
      <c r="F21" s="7"/>
      <c r="G21" s="7"/>
      <c r="H21" s="4"/>
      <c r="I21" s="4"/>
      <c r="J21" s="3"/>
    </row>
    <row r="22" spans="1:10">
      <c r="A22" s="58" t="s">
        <v>40</v>
      </c>
      <c r="B22" s="59"/>
      <c r="C22" s="60"/>
      <c r="D22" s="59"/>
      <c r="E22" s="59"/>
      <c r="F22" s="60"/>
      <c r="G22" s="60"/>
      <c r="H22" s="61"/>
      <c r="I22" s="59"/>
      <c r="J22" s="59"/>
    </row>
    <row r="23" spans="1:10">
      <c r="A23" s="62"/>
      <c r="B23" s="59"/>
      <c r="C23" s="61"/>
      <c r="D23" s="60"/>
      <c r="E23" s="59"/>
      <c r="F23" s="60"/>
      <c r="G23" s="63" t="s">
        <v>41</v>
      </c>
      <c r="H23" s="64"/>
      <c r="I23" s="64"/>
      <c r="J23" s="59"/>
    </row>
    <row r="24" spans="1:10">
      <c r="A24" s="62"/>
      <c r="B24" s="65"/>
      <c r="C24" s="59"/>
      <c r="D24" s="59"/>
      <c r="E24" s="59"/>
      <c r="F24" s="60"/>
      <c r="G24" s="66" t="s">
        <v>27</v>
      </c>
      <c r="H24" s="59"/>
      <c r="I24" s="59"/>
      <c r="J24" s="59"/>
    </row>
    <row r="25" spans="1:10">
      <c r="A25" s="62"/>
      <c r="B25" s="67"/>
      <c r="C25" s="59"/>
      <c r="D25" s="68"/>
      <c r="E25" s="59"/>
      <c r="F25" s="60"/>
      <c r="G25" s="69" t="s">
        <v>29</v>
      </c>
      <c r="H25" s="59"/>
      <c r="I25" s="59"/>
      <c r="J25" s="59"/>
    </row>
    <row r="26" spans="1:10">
      <c r="A26" s="62"/>
      <c r="B26" s="67"/>
      <c r="C26" s="59"/>
      <c r="D26" s="68"/>
      <c r="E26" s="59"/>
      <c r="F26" s="60"/>
      <c r="G26" s="69"/>
      <c r="H26" s="59"/>
      <c r="I26" s="59"/>
      <c r="J26" s="59"/>
    </row>
    <row r="27" spans="1:10">
      <c r="A27" s="5"/>
      <c r="B27" s="29"/>
      <c r="C27" s="4"/>
      <c r="D27" s="30"/>
      <c r="E27" s="4"/>
      <c r="F27" s="7"/>
      <c r="G27" s="31"/>
      <c r="H27" s="4"/>
      <c r="I27" s="4"/>
      <c r="J27" s="3"/>
    </row>
    <row r="28" spans="1:10">
      <c r="A28" s="5"/>
      <c r="B28" s="29"/>
      <c r="C28" s="4"/>
      <c r="D28" s="30"/>
      <c r="E28" s="4"/>
      <c r="F28" s="7"/>
      <c r="G28" s="31"/>
      <c r="H28" s="4"/>
      <c r="I28" s="4"/>
      <c r="J28" s="3"/>
    </row>
    <row r="29" spans="1:10">
      <c r="A29" s="5"/>
      <c r="B29" s="29"/>
      <c r="C29" s="4"/>
      <c r="D29" s="30"/>
      <c r="E29" s="4"/>
      <c r="F29" s="7"/>
      <c r="G29" s="31"/>
      <c r="H29" s="4"/>
      <c r="I29" s="4"/>
      <c r="J29" s="3"/>
    </row>
    <row r="30" spans="1:10">
      <c r="A30" s="5"/>
      <c r="B30" s="32"/>
      <c r="C30" s="32"/>
      <c r="D30" s="4"/>
      <c r="E30" s="4"/>
      <c r="F30" s="39"/>
      <c r="G30" s="39"/>
      <c r="H30" s="39"/>
      <c r="I30" s="4"/>
      <c r="J30" s="3"/>
    </row>
    <row r="31" spans="1:10" ht="17.25" hidden="1" customHeight="1">
      <c r="A31" s="5"/>
      <c r="B31" s="32"/>
      <c r="C31" s="32"/>
      <c r="D31" s="4"/>
      <c r="E31" s="4"/>
      <c r="F31" s="37"/>
      <c r="G31" s="37"/>
      <c r="H31" s="37"/>
      <c r="I31" s="4"/>
      <c r="J31" s="3"/>
    </row>
    <row r="32" spans="1:10" ht="17.25" hidden="1" customHeight="1">
      <c r="A32" s="5"/>
      <c r="B32" s="32"/>
      <c r="C32" s="32"/>
      <c r="D32" s="4"/>
      <c r="E32" s="4"/>
      <c r="F32" s="37"/>
      <c r="G32" s="37"/>
      <c r="H32" s="37"/>
      <c r="I32" s="4"/>
      <c r="J32" s="3"/>
    </row>
    <row r="33" spans="1:10" ht="17.25" hidden="1" customHeight="1">
      <c r="A33" s="5"/>
      <c r="B33" s="32"/>
      <c r="C33" s="32"/>
      <c r="D33" s="4"/>
      <c r="E33" s="4"/>
      <c r="F33" s="37"/>
      <c r="G33" s="37"/>
      <c r="H33" s="37"/>
      <c r="I33" s="4"/>
      <c r="J33" s="3"/>
    </row>
    <row r="34" spans="1:10" ht="17.25" hidden="1" customHeight="1">
      <c r="A34" s="5"/>
      <c r="B34" s="32"/>
      <c r="C34" s="32"/>
      <c r="D34" s="4"/>
      <c r="E34" s="4"/>
      <c r="F34" s="37"/>
      <c r="G34" s="37"/>
      <c r="H34" s="37"/>
      <c r="I34" s="4"/>
      <c r="J34" s="3"/>
    </row>
    <row r="35" spans="1:10" ht="30.75" customHeight="1">
      <c r="A35" s="5"/>
      <c r="B35" s="4"/>
      <c r="C35" s="4"/>
      <c r="D35" s="4"/>
      <c r="E35" s="4"/>
      <c r="F35" s="7"/>
      <c r="G35" s="7"/>
      <c r="H35" s="4"/>
      <c r="I35" s="4"/>
      <c r="J35" s="3"/>
    </row>
    <row r="36" spans="1:10">
      <c r="A36" s="33" t="s">
        <v>30</v>
      </c>
      <c r="B36" s="4"/>
      <c r="C36" s="4"/>
      <c r="D36" s="4"/>
      <c r="E36" s="4"/>
      <c r="F36" s="7"/>
      <c r="G36" s="7"/>
      <c r="H36" s="4"/>
      <c r="I36" s="4"/>
      <c r="J36" s="3"/>
    </row>
    <row r="37" spans="1:10" ht="33.75" customHeight="1">
      <c r="A37" s="40" t="s">
        <v>31</v>
      </c>
      <c r="B37" s="41"/>
      <c r="C37" s="41"/>
      <c r="D37" s="41"/>
      <c r="E37" s="41"/>
      <c r="F37" s="41"/>
      <c r="G37" s="41"/>
      <c r="H37" s="41"/>
      <c r="I37" s="41"/>
      <c r="J37" s="3"/>
    </row>
    <row r="38" spans="1:10" ht="33.75" customHeight="1">
      <c r="A38" s="40" t="s">
        <v>32</v>
      </c>
      <c r="B38" s="40"/>
      <c r="C38" s="40"/>
      <c r="D38" s="40"/>
      <c r="E38" s="40"/>
      <c r="F38" s="40"/>
      <c r="G38" s="40"/>
      <c r="H38" s="40"/>
      <c r="I38" s="40"/>
      <c r="J38" s="3"/>
    </row>
  </sheetData>
  <mergeCells count="9">
    <mergeCell ref="F30:H30"/>
    <mergeCell ref="A37:I37"/>
    <mergeCell ref="A38:I38"/>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65" right="0" top="0.23" bottom="0.3"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01-18</vt:lpstr>
      <vt:lpstr>05-18</vt:lpstr>
      <vt:lpstr>'01-18'!Print_Titles</vt:lpstr>
      <vt:lpstr>'05-18'!Print_Titles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2018-05-25T04:17:44Z</cp:lastPrinted>
  <dcterms:created xsi:type="dcterms:W3CDTF">2015-11-30T06:21:37Z</dcterms:created>
  <dcterms:modified xsi:type="dcterms:W3CDTF">2018-05-25T04:22:22Z</dcterms:modified>
</cp:coreProperties>
</file>