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1" i="12" l="1"/>
  <c r="E151" i="12" l="1"/>
  <c r="C70" i="12"/>
  <c r="C69" i="12"/>
  <c r="C67" i="12"/>
  <c r="C62" i="12"/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1" i="12"/>
  <c r="G72" i="12"/>
  <c r="G73" i="12"/>
  <c r="G74" i="12"/>
  <c r="G53" i="12"/>
  <c r="G54" i="12"/>
  <c r="G55" i="12"/>
  <c r="G70" i="12"/>
  <c r="G56" i="12"/>
  <c r="F152" i="12" l="1"/>
  <c r="E167" i="12" l="1"/>
  <c r="E37" i="12"/>
  <c r="F167" i="12"/>
  <c r="D136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<sst xmlns="http://schemas.openxmlformats.org/spreadsheetml/2006/main" count="222" uniqueCount="191">
  <si>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</si>
  <si>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</si>
  <si>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</si>
  <si>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</si>
  <si>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</si>
  <si>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</si>
  <si>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</si>
  <si>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</si>
  <si>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</si>
  <si>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</si>
  <si>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</si>
  <si>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</si>
  <si>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</si>
  <si>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</si>
  <si>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</si>
  <si>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</si>
  <si>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</si>
  <si>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</si>
  <si>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</si>
  <si>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</si>
  <si>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</si>
  <si>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</si>
  <si>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</si>
  <si>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</si>
  <si>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</si>
  <si>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</si>
  <si>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</si>
  <si>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</si>
  <si>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</si>
  <si>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</si>
  <si>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</si>
  <si>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</si>
  <si>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</si>
  <si>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</si>
  <si>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</si>
  <si>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</si>
  <si>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</si>
  <si>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</si>
  <si>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</si>
  <si>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</si>
  <si>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</si>
  <si>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</si>
  <si>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</si>
  <si>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</si>
  <si>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</si>
  <si>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</si>
  <si>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</si>
  <si>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</si>
  <si>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</si>
  <si>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</si>
  <si>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</si>
  <si>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</si>
  <si>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</si>
  <si>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</si>
  <si>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</si>
  <si>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</si>
  <si>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</si>
  <si>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</si>
  <si>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</si>
  <si>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</si>
  <si>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</si>
  <si>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</si>
  <si>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</si>
  <si>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</si>
  <si>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</si>
  <si>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</si>
  <si>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</si>
  <si>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</si>
  <si>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</si>
  <si>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</si>
  <si>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</si>
  <si>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</si>
  <si>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</si>
  <si>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</si>
  <si>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</si>
  <si>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</si>
  <si>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</si>
  <si>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</si>
  <si>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</si>
  <si>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</si>
  <si>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</si>
  <si>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</si>
  <si>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</si>
  <si>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</si>
  <si>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</si>
  <si>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</si>
  <si>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</si>
  <si>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</si>
  <si>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</si>
  <si>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</si>
  <si>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</si>
  <si>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</si>
  <si>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</si>
  <si>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</si>
  <si>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</si>
  <si>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</si>
  <si>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</si>
  <si>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</si>
  <si>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</si>
  <si>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</si>
  <si>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</si>
  <si>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</si>
  <si>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</si>
  <si>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</si>
  <si>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</si>
  <si>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</si>
  <si>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</si>
  <si>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</si>
  <si>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</si>
  <si>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</si>
  <si>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</si>
  <si>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</si>
  <si>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</si>
  <si>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</si>
  <si>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</si>
  <si>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</si>
  <si>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</si>
  <si>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</si>
  <si>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</si>
  <si>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</si>
  <si>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</si>
  <si>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</si>
  <si>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</si>
  <si>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</si>
  <si>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</si>
  <si>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</si>
  <si>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</si>
  <si>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</si>
  <si>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</si>
  <si>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</si>
  <si>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</si>
  <si>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</si>
  <si>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</si>
  <si>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</si>
  <si>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</si>
  <si>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</si>
  <si>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</si>
  <si>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</si>
  <si>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</si>
  <si>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</si>
  <si>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</si>
  <si>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</si>
  <si>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</si>
  <si>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</si>
  <si>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</si>
  <si>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</si>
  <si>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</si>
  <si>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</si>
  <si>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</si>
  <si>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</si>
  <si>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</si>
  <si>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</si>
  <si>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</si>
  <si>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</si>
  <si>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</si>
  <si>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</si>
  <si>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</si>
  <si>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</si>
  <si>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</si>
  <si>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</si>
  <si>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</si>
  <si>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</si>
  <si>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</si>
  <si>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</si>
  <si>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</si>
  <si>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</si>
  <si>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</si>
  <si>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</si>
  <si>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</si>
  <si>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</si>
  <si>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</si>
  <si>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</si>
  <si>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</si>
  <si>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</si>
  <si>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</si>
  <si>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</si>
  <si>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</si>
  <si>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</si>
  <si>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</si>
  <si>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</si>
  <si>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</si>
  <si>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</si>
  <si>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</si>
  <si>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</si>
  <si>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</si>
  <si>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</si>
  <si>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</si>
  <si>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</si>
  <si>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</si>
  <si>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</si>
  <si>
    <t>Năm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</si>
</sst>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2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hidden="1"/>
    </xf>
    <xf numFmtId="164" fontId="6" fillId="0" borderId="66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  <xf numFmtId="164" fontId="4" fillId="0" borderId="12" xfId="2" applyNumberFormat="1" applyFont="1" applyBorder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148" zoomScale="90" zoomScaleNormal="90" zoomScalePageLayoutView="50" workbookViewId="0">
      <selection activeCell="E116" sqref="E116"/>
    </sheetView>
  </sheetViews>
  <sheetFormatPr defaultColWidth="13.5703125" defaultRowHeight="15.75" x14ac:dyDescent="0.25"/>
  <cols>
    <col min="1" max="1" width="44" style="188" customWidth="1"/>
    <col min="2" max="2" width="10" style="188" customWidth="1"/>
    <col min="3" max="3" width="14.28515625" style="188" customWidth="1"/>
    <col min="4" max="4" width="17" style="188" customWidth="1"/>
    <col min="5" max="6" width="16.5703125" style="188" customWidth="1"/>
    <col min="7" max="7" width="17.42578125" style="188" customWidth="1"/>
    <col min="8" max="16384" width="13.5703125" style="192"/>
  </cols>
  <sheetData>
    <row r="2" spans="1:7" x14ac:dyDescent="0.25">
      <c r="A2" s="191" t="s">
        <v>184</v>
      </c>
      <c r="B2" s="3"/>
      <c r="C2" s="3"/>
      <c r="D2" s="190"/>
      <c r="E2" s="190"/>
      <c r="F2" s="190" t="s">
        <v>3</v>
      </c>
      <c r="G2" s="190"/>
    </row>
    <row r="3" spans="1:7" ht="15.75" customHeight="1" x14ac:dyDescent="0.25">
      <c r="A3" s="211" t="s">
        <v>185</v>
      </c>
      <c r="B3" s="211"/>
      <c r="C3" s="211"/>
      <c r="D3" s="211"/>
      <c r="E3" s="206" t="s">
        <v>181</v>
      </c>
      <c r="F3" s="206"/>
      <c r="G3" s="206"/>
    </row>
    <row r="4" spans="1:7" ht="15.75" customHeight="1" x14ac:dyDescent="0.25">
      <c r="A4" s="211"/>
      <c r="B4" s="211"/>
      <c r="C4" s="211"/>
      <c r="D4" s="211"/>
      <c r="E4" s="206" t="s">
        <v>182</v>
      </c>
      <c r="F4" s="206"/>
      <c r="G4" s="206"/>
    </row>
    <row r="5" spans="1:7" x14ac:dyDescent="0.25">
      <c r="A5" s="191" t="s">
        <v>186</v>
      </c>
      <c r="B5" s="4"/>
      <c r="C5" s="4"/>
      <c r="D5" s="4"/>
      <c r="E5" s="179"/>
      <c r="F5" s="179"/>
      <c r="G5" s="179"/>
    </row>
    <row r="6" spans="1:7" ht="33" customHeight="1" x14ac:dyDescent="0.35">
      <c r="A6" s="207" t="s">
        <v>4</v>
      </c>
      <c r="B6" s="207"/>
      <c r="C6" s="207"/>
      <c r="D6" s="207"/>
      <c r="E6" s="207"/>
      <c r="F6" s="207"/>
      <c r="G6" s="5"/>
    </row>
    <row r="7" spans="1:7" x14ac:dyDescent="0.25">
      <c r="A7" s="208" t="s">
        <v>190</v>
      </c>
      <c r="B7" s="208"/>
      <c r="C7" s="208"/>
      <c r="D7" s="208"/>
      <c r="E7" s="208"/>
      <c r="F7" s="208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3" t="s">
        <v>8</v>
      </c>
      <c r="C12" s="193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09"/>
      <c r="B14" s="210"/>
      <c r="C14" s="210"/>
      <c r="D14" s="210"/>
      <c r="E14" s="210"/>
      <c r="F14" s="210"/>
      <c r="G14" s="210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1627065874</v>
      </c>
      <c r="F34" s="24">
        <v>991028673</v>
      </c>
      <c r="G34" s="12"/>
    </row>
    <row r="35" spans="1:7" x14ac:dyDescent="0.25">
      <c r="A35" s="25" t="s">
        <v>39</v>
      </c>
      <c r="B35" s="26"/>
      <c r="C35" s="26"/>
      <c r="D35" s="27"/>
      <c r="E35" s="28">
        <v>112835</v>
      </c>
      <c r="F35" s="28">
        <v>334933</v>
      </c>
      <c r="G35" s="12"/>
    </row>
    <row r="36" spans="1:7" x14ac:dyDescent="0.25">
      <c r="A36" s="29" t="s">
        <v>40</v>
      </c>
      <c r="B36" s="30"/>
      <c r="C36" s="30"/>
      <c r="D36" s="31"/>
      <c r="E36" s="32"/>
      <c r="F36" s="32"/>
      <c r="G36" s="12"/>
    </row>
    <row r="37" spans="1:7" x14ac:dyDescent="0.25">
      <c r="A37" s="33" t="s">
        <v>41</v>
      </c>
      <c r="B37" s="34"/>
      <c r="C37" s="34"/>
      <c r="D37" s="35"/>
      <c r="E37" s="36">
        <f>SUM(E34:E36)</f>
        <v>1627178709</v>
      </c>
      <c r="F37" s="37">
        <f>SUM(F34:F36)</f>
        <v>991363606</v>
      </c>
      <c r="G37" s="12"/>
    </row>
    <row r="38" spans="1:7" x14ac:dyDescent="0.25">
      <c r="A38" s="8"/>
      <c r="B38" s="8"/>
      <c r="C38" s="8"/>
      <c r="D38" s="8"/>
      <c r="E38" s="180"/>
      <c r="F38" s="15"/>
      <c r="G38" s="180"/>
    </row>
    <row r="39" spans="1:7" x14ac:dyDescent="0.25">
      <c r="A39" s="16" t="s">
        <v>42</v>
      </c>
      <c r="B39" s="38"/>
      <c r="C39" s="38"/>
      <c r="D39" s="39"/>
      <c r="E39" s="19" t="s">
        <v>36</v>
      </c>
      <c r="F39" s="19" t="s">
        <v>37</v>
      </c>
      <c r="G39" s="12"/>
    </row>
    <row r="40" spans="1:7" x14ac:dyDescent="0.25">
      <c r="A40" s="40" t="s">
        <v>43</v>
      </c>
      <c r="B40" s="22"/>
      <c r="C40" s="22"/>
      <c r="D40" s="23"/>
      <c r="E40" s="24"/>
      <c r="F40" s="41"/>
      <c r="G40" s="14"/>
    </row>
    <row r="41" spans="1:7" x14ac:dyDescent="0.25">
      <c r="A41" s="25" t="s">
        <v>44</v>
      </c>
      <c r="B41" s="26"/>
      <c r="C41" s="26"/>
      <c r="D41" s="27"/>
      <c r="E41" s="28">
        <v>117560511</v>
      </c>
      <c r="F41" s="28">
        <v>929286588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2"/>
      <c r="C46" s="42"/>
      <c r="D46" s="31"/>
      <c r="E46" s="32"/>
      <c r="F46" s="43"/>
      <c r="G46" s="14"/>
    </row>
    <row r="47" spans="1:7" x14ac:dyDescent="0.25">
      <c r="A47" s="33" t="s">
        <v>41</v>
      </c>
      <c r="B47" s="34"/>
      <c r="C47" s="34"/>
      <c r="D47" s="35"/>
      <c r="E47" s="36">
        <f>+SUM(E40:E46)</f>
        <v>117560511</v>
      </c>
      <c r="F47" s="36">
        <f>+SUM(F40:F46)</f>
        <v>929286588</v>
      </c>
      <c r="G47" s="44"/>
    </row>
    <row r="48" spans="1:7" x14ac:dyDescent="0.25">
      <c r="A48" s="15"/>
      <c r="B48" s="15"/>
      <c r="C48" s="15"/>
      <c r="D48" s="9"/>
      <c r="E48" s="12"/>
      <c r="F48" s="180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0"/>
      <c r="F50" s="15"/>
      <c r="G50" s="180"/>
    </row>
    <row r="51" spans="1:7" ht="16.5" thickBot="1" x14ac:dyDescent="0.3">
      <c r="A51" s="10" t="s">
        <v>52</v>
      </c>
      <c r="B51" s="9"/>
      <c r="C51" s="9"/>
      <c r="D51" s="9"/>
      <c r="E51" s="180"/>
      <c r="F51" s="15"/>
      <c r="G51" s="180"/>
    </row>
    <row r="52" spans="1:7" ht="68.25" customHeight="1" thickBot="1" x14ac:dyDescent="0.3">
      <c r="A52" s="45" t="s">
        <v>53</v>
      </c>
      <c r="B52" s="46" t="s">
        <v>54</v>
      </c>
      <c r="C52" s="46" t="s">
        <v>55</v>
      </c>
      <c r="D52" s="46" t="s">
        <v>56</v>
      </c>
      <c r="E52" s="46" t="s">
        <v>57</v>
      </c>
      <c r="F52" s="46" t="s">
        <v>58</v>
      </c>
      <c r="G52" s="47" t="s">
        <v>59</v>
      </c>
    </row>
    <row r="53" spans="1:7" x14ac:dyDescent="0.25">
      <c r="A53" s="48" t="s">
        <v>60</v>
      </c>
      <c r="B53" s="49"/>
      <c r="C53" s="181"/>
      <c r="D53" s="49"/>
      <c r="E53" s="49"/>
      <c r="F53" s="49"/>
      <c r="G53" s="197">
        <f t="shared" ref="G53:G74" si="0">SUM(B53:F53)</f>
        <v>0</v>
      </c>
    </row>
    <row r="54" spans="1:7" x14ac:dyDescent="0.25">
      <c r="A54" s="50" t="s">
        <v>61</v>
      </c>
      <c r="B54" s="51"/>
      <c r="C54" s="54">
        <v>365000000</v>
      </c>
      <c r="D54" s="51"/>
      <c r="E54" s="51"/>
      <c r="F54" s="51"/>
      <c r="G54" s="197">
        <f t="shared" si="0"/>
        <v>365000000</v>
      </c>
    </row>
    <row r="55" spans="1:7" x14ac:dyDescent="0.25">
      <c r="A55" s="52" t="s">
        <v>62</v>
      </c>
      <c r="B55" s="51"/>
      <c r="C55" s="51"/>
      <c r="D55" s="51"/>
      <c r="E55" s="51"/>
      <c r="F55" s="51"/>
      <c r="G55" s="197">
        <f t="shared" si="0"/>
        <v>0</v>
      </c>
    </row>
    <row r="56" spans="1:7" x14ac:dyDescent="0.25">
      <c r="A56" s="53" t="s">
        <v>63</v>
      </c>
      <c r="B56" s="51"/>
      <c r="C56" s="54"/>
      <c r="D56" s="54"/>
      <c r="E56" s="54"/>
      <c r="F56" s="54"/>
      <c r="G56" s="197">
        <f>SUM(B56:F56)</f>
        <v>0</v>
      </c>
    </row>
    <row r="57" spans="1:7" x14ac:dyDescent="0.25">
      <c r="A57" s="53" t="s">
        <v>64</v>
      </c>
      <c r="B57" s="51"/>
      <c r="C57" s="54"/>
      <c r="D57" s="54"/>
      <c r="E57" s="54"/>
      <c r="F57" s="54"/>
      <c r="G57" s="197">
        <f t="shared" si="0"/>
        <v>0</v>
      </c>
    </row>
    <row r="58" spans="1:7" x14ac:dyDescent="0.25">
      <c r="A58" s="52" t="s">
        <v>65</v>
      </c>
      <c r="B58" s="51"/>
      <c r="C58" s="54"/>
      <c r="D58" s="54"/>
      <c r="E58" s="54"/>
      <c r="F58" s="54"/>
      <c r="G58" s="197">
        <f t="shared" si="0"/>
        <v>0</v>
      </c>
    </row>
    <row r="59" spans="1:7" x14ac:dyDescent="0.25">
      <c r="A59" s="53" t="s">
        <v>66</v>
      </c>
      <c r="B59" s="51"/>
      <c r="C59" s="182"/>
      <c r="D59" s="54"/>
      <c r="E59" s="54"/>
      <c r="F59" s="182"/>
      <c r="G59" s="197">
        <f t="shared" si="0"/>
        <v>0</v>
      </c>
    </row>
    <row r="60" spans="1:7" x14ac:dyDescent="0.25">
      <c r="A60" s="55" t="s">
        <v>67</v>
      </c>
      <c r="B60" s="51"/>
      <c r="C60" s="54"/>
      <c r="D60" s="54"/>
      <c r="E60" s="54"/>
      <c r="F60" s="54"/>
      <c r="G60" s="197">
        <f t="shared" si="0"/>
        <v>0</v>
      </c>
    </row>
    <row r="61" spans="1:7" x14ac:dyDescent="0.25">
      <c r="A61" s="53" t="s">
        <v>68</v>
      </c>
      <c r="B61" s="51"/>
      <c r="C61" s="54"/>
      <c r="D61" s="54"/>
      <c r="E61" s="54"/>
      <c r="F61" s="54"/>
      <c r="G61" s="197">
        <f t="shared" si="0"/>
        <v>0</v>
      </c>
    </row>
    <row r="62" spans="1:7" x14ac:dyDescent="0.25">
      <c r="A62" s="52" t="s">
        <v>69</v>
      </c>
      <c r="B62" s="51"/>
      <c r="C62" s="51">
        <f>C54+C55-C58</f>
        <v>365000000</v>
      </c>
      <c r="D62" s="28"/>
      <c r="E62" s="51"/>
      <c r="F62" s="51"/>
      <c r="G62" s="197">
        <f t="shared" si="0"/>
        <v>365000000</v>
      </c>
    </row>
    <row r="63" spans="1:7" x14ac:dyDescent="0.25">
      <c r="A63" s="56" t="s">
        <v>70</v>
      </c>
      <c r="B63" s="51"/>
      <c r="C63" s="51"/>
      <c r="D63" s="51"/>
      <c r="E63" s="51"/>
      <c r="F63" s="183"/>
      <c r="G63" s="197">
        <f t="shared" si="0"/>
        <v>0</v>
      </c>
    </row>
    <row r="64" spans="1:7" x14ac:dyDescent="0.25">
      <c r="A64" s="52" t="s">
        <v>61</v>
      </c>
      <c r="B64" s="51"/>
      <c r="C64" s="196">
        <v>110250000</v>
      </c>
      <c r="D64" s="51"/>
      <c r="E64" s="51"/>
      <c r="F64" s="51"/>
      <c r="G64" s="197">
        <f t="shared" si="0"/>
        <v>110250000</v>
      </c>
    </row>
    <row r="65" spans="1:7" x14ac:dyDescent="0.25">
      <c r="A65" s="52" t="s">
        <v>71</v>
      </c>
      <c r="B65" s="51"/>
      <c r="C65" s="196">
        <v>73000000</v>
      </c>
      <c r="D65" s="51"/>
      <c r="E65" s="51"/>
      <c r="F65" s="51"/>
      <c r="G65" s="197">
        <f t="shared" si="0"/>
        <v>73000000</v>
      </c>
    </row>
    <row r="66" spans="1:7" x14ac:dyDescent="0.25">
      <c r="A66" s="52" t="s">
        <v>65</v>
      </c>
      <c r="B66" s="51"/>
      <c r="C66" s="184"/>
      <c r="D66" s="51"/>
      <c r="E66" s="183"/>
      <c r="F66" s="51"/>
      <c r="G66" s="197">
        <f t="shared" si="0"/>
        <v>0</v>
      </c>
    </row>
    <row r="67" spans="1:7" x14ac:dyDescent="0.25">
      <c r="A67" s="52" t="s">
        <v>72</v>
      </c>
      <c r="B67" s="51"/>
      <c r="C67" s="202">
        <f>C64+C65-C66</f>
        <v>183250000</v>
      </c>
      <c r="D67" s="51"/>
      <c r="E67" s="51"/>
      <c r="F67" s="51"/>
      <c r="G67" s="197">
        <f t="shared" si="0"/>
        <v>183250000</v>
      </c>
    </row>
    <row r="68" spans="1:7" x14ac:dyDescent="0.25">
      <c r="A68" s="56" t="s">
        <v>73</v>
      </c>
      <c r="B68" s="51"/>
      <c r="C68" s="51"/>
      <c r="D68" s="51"/>
      <c r="E68" s="51"/>
      <c r="F68" s="51"/>
      <c r="G68" s="197">
        <f t="shared" si="0"/>
        <v>0</v>
      </c>
    </row>
    <row r="69" spans="1:7" x14ac:dyDescent="0.25">
      <c r="A69" s="52" t="s">
        <v>74</v>
      </c>
      <c r="B69" s="51"/>
      <c r="C69" s="51">
        <f>C54-C64</f>
        <v>254750000</v>
      </c>
      <c r="D69" s="51"/>
      <c r="E69" s="51"/>
      <c r="F69" s="51"/>
      <c r="G69" s="197">
        <f t="shared" si="0"/>
        <v>254750000</v>
      </c>
    </row>
    <row r="70" spans="1:7" x14ac:dyDescent="0.25">
      <c r="A70" s="52" t="s">
        <v>75</v>
      </c>
      <c r="B70" s="51"/>
      <c r="C70" s="51">
        <f>C62-C67</f>
        <v>181750000</v>
      </c>
      <c r="D70" s="51"/>
      <c r="E70" s="51"/>
      <c r="F70" s="51"/>
      <c r="G70" s="197">
        <f t="shared" si="0"/>
        <v>181750000</v>
      </c>
    </row>
    <row r="71" spans="1:7" x14ac:dyDescent="0.25">
      <c r="A71" s="52" t="s">
        <v>76</v>
      </c>
      <c r="B71" s="51"/>
      <c r="C71" s="51"/>
      <c r="D71" s="51"/>
      <c r="E71" s="51"/>
      <c r="F71" s="51"/>
      <c r="G71" s="197">
        <f t="shared" si="0"/>
        <v>0</v>
      </c>
    </row>
    <row r="72" spans="1:7" ht="31.5" x14ac:dyDescent="0.25">
      <c r="A72" s="52" t="s">
        <v>77</v>
      </c>
      <c r="B72" s="183"/>
      <c r="C72" s="57"/>
      <c r="D72" s="57"/>
      <c r="E72" s="57"/>
      <c r="F72" s="57"/>
      <c r="G72" s="197">
        <f t="shared" si="0"/>
        <v>0</v>
      </c>
    </row>
    <row r="73" spans="1:7" x14ac:dyDescent="0.25">
      <c r="A73" s="53" t="s">
        <v>78</v>
      </c>
      <c r="B73" s="183"/>
      <c r="C73" s="51"/>
      <c r="D73" s="51"/>
      <c r="E73" s="51"/>
      <c r="F73" s="51"/>
      <c r="G73" s="197">
        <f t="shared" si="0"/>
        <v>0</v>
      </c>
    </row>
    <row r="74" spans="1:7" ht="16.5" thickBot="1" x14ac:dyDescent="0.3">
      <c r="A74" s="58" t="s">
        <v>79</v>
      </c>
      <c r="B74" s="59"/>
      <c r="C74" s="59"/>
      <c r="D74" s="59"/>
      <c r="E74" s="59"/>
      <c r="F74" s="59"/>
      <c r="G74" s="60">
        <f t="shared" si="0"/>
        <v>0</v>
      </c>
    </row>
    <row r="75" spans="1:7" x14ac:dyDescent="0.25">
      <c r="A75" s="61"/>
      <c r="B75" s="62"/>
      <c r="C75" s="62"/>
      <c r="D75" s="62"/>
      <c r="E75" s="62"/>
      <c r="F75" s="62"/>
      <c r="G75" s="62"/>
    </row>
    <row r="76" spans="1:7" x14ac:dyDescent="0.25">
      <c r="A76" s="63" t="s">
        <v>80</v>
      </c>
      <c r="B76" s="9"/>
      <c r="C76" s="9"/>
      <c r="D76" s="9"/>
      <c r="E76" s="14"/>
      <c r="F76" s="14"/>
      <c r="G76" s="64"/>
    </row>
    <row r="77" spans="1:7" x14ac:dyDescent="0.25">
      <c r="A77" s="3" t="s">
        <v>81</v>
      </c>
      <c r="B77" s="9"/>
      <c r="C77" s="9"/>
      <c r="D77" s="9"/>
      <c r="E77" s="14"/>
      <c r="F77" s="14"/>
      <c r="G77" s="64"/>
    </row>
    <row r="78" spans="1:7" x14ac:dyDescent="0.25">
      <c r="A78" s="3" t="s">
        <v>82</v>
      </c>
      <c r="B78" s="9"/>
      <c r="C78" s="9"/>
      <c r="D78" s="9"/>
      <c r="E78" s="14"/>
      <c r="F78" s="14"/>
      <c r="G78" s="64"/>
    </row>
    <row r="79" spans="1:7" x14ac:dyDescent="0.25">
      <c r="A79" s="65"/>
      <c r="B79" s="66"/>
      <c r="C79" s="66"/>
      <c r="D79" s="66"/>
      <c r="E79" s="67"/>
      <c r="F79" s="67"/>
      <c r="G79" s="68"/>
    </row>
    <row r="80" spans="1:7" ht="16.5" thickBot="1" x14ac:dyDescent="0.3">
      <c r="A80" s="69" t="s">
        <v>83</v>
      </c>
      <c r="B80" s="66"/>
      <c r="C80" s="66"/>
      <c r="D80" s="66"/>
      <c r="E80" s="66"/>
      <c r="F80" s="70"/>
      <c r="G80" s="66"/>
    </row>
    <row r="81" spans="1:7" ht="48" thickBot="1" x14ac:dyDescent="0.3">
      <c r="A81" s="185" t="s">
        <v>84</v>
      </c>
      <c r="B81" s="71" t="s">
        <v>85</v>
      </c>
      <c r="C81" s="71" t="s">
        <v>86</v>
      </c>
      <c r="D81" s="71" t="s">
        <v>87</v>
      </c>
      <c r="E81" s="71" t="s">
        <v>88</v>
      </c>
      <c r="F81" s="186" t="s">
        <v>89</v>
      </c>
      <c r="G81" s="12"/>
    </row>
    <row r="82" spans="1:7" ht="16.5" thickTop="1" x14ac:dyDescent="0.25">
      <c r="A82" s="72" t="s">
        <v>90</v>
      </c>
      <c r="B82" s="73"/>
      <c r="C82" s="73"/>
      <c r="D82" s="73"/>
      <c r="E82" s="73"/>
      <c r="F82" s="74"/>
      <c r="G82" s="12"/>
    </row>
    <row r="83" spans="1:7" x14ac:dyDescent="0.25">
      <c r="A83" s="75" t="s">
        <v>61</v>
      </c>
      <c r="B83" s="76"/>
      <c r="C83" s="76"/>
      <c r="D83" s="76"/>
      <c r="E83" s="76"/>
      <c r="F83" s="77"/>
      <c r="G83" s="12"/>
    </row>
    <row r="84" spans="1:7" x14ac:dyDescent="0.25">
      <c r="A84" s="75" t="s">
        <v>91</v>
      </c>
      <c r="B84" s="76"/>
      <c r="C84" s="76"/>
      <c r="D84" s="76"/>
      <c r="E84" s="76"/>
      <c r="F84" s="77"/>
      <c r="G84" s="12"/>
    </row>
    <row r="85" spans="1:7" x14ac:dyDescent="0.25">
      <c r="A85" s="75" t="s">
        <v>76</v>
      </c>
      <c r="B85" s="76"/>
      <c r="C85" s="76"/>
      <c r="D85" s="76"/>
      <c r="E85" s="76"/>
      <c r="F85" s="77"/>
      <c r="G85" s="12"/>
    </row>
    <row r="86" spans="1:7" x14ac:dyDescent="0.25">
      <c r="A86" s="75" t="s">
        <v>92</v>
      </c>
      <c r="B86" s="76"/>
      <c r="C86" s="76"/>
      <c r="D86" s="76"/>
      <c r="E86" s="76"/>
      <c r="F86" s="77"/>
      <c r="G86" s="12"/>
    </row>
    <row r="87" spans="1:7" x14ac:dyDescent="0.25">
      <c r="A87" s="75" t="s">
        <v>93</v>
      </c>
      <c r="B87" s="76"/>
      <c r="C87" s="76"/>
      <c r="D87" s="76"/>
      <c r="E87" s="76"/>
      <c r="F87" s="77"/>
      <c r="G87" s="12"/>
    </row>
    <row r="88" spans="1:7" x14ac:dyDescent="0.25">
      <c r="A88" s="75" t="s">
        <v>94</v>
      </c>
      <c r="B88" s="76"/>
      <c r="C88" s="76"/>
      <c r="D88" s="76"/>
      <c r="E88" s="76"/>
      <c r="F88" s="77"/>
      <c r="G88" s="12"/>
    </row>
    <row r="89" spans="1:7" x14ac:dyDescent="0.25">
      <c r="A89" s="75" t="s">
        <v>95</v>
      </c>
      <c r="B89" s="76"/>
      <c r="C89" s="76"/>
      <c r="D89" s="76"/>
      <c r="E89" s="76"/>
      <c r="F89" s="77"/>
      <c r="G89" s="12"/>
    </row>
    <row r="90" spans="1:7" x14ac:dyDescent="0.25">
      <c r="A90" s="75" t="s">
        <v>96</v>
      </c>
      <c r="B90" s="76"/>
      <c r="C90" s="76"/>
      <c r="D90" s="76"/>
      <c r="E90" s="76"/>
      <c r="F90" s="77"/>
      <c r="G90" s="12"/>
    </row>
    <row r="91" spans="1:7" x14ac:dyDescent="0.25">
      <c r="A91" s="75" t="s">
        <v>97</v>
      </c>
      <c r="B91" s="76"/>
      <c r="C91" s="76"/>
      <c r="D91" s="76"/>
      <c r="E91" s="76"/>
      <c r="F91" s="77"/>
      <c r="G91" s="12"/>
    </row>
    <row r="92" spans="1:7" x14ac:dyDescent="0.25">
      <c r="A92" s="75" t="s">
        <v>69</v>
      </c>
      <c r="B92" s="76"/>
      <c r="C92" s="76"/>
      <c r="D92" s="76"/>
      <c r="E92" s="76"/>
      <c r="F92" s="77"/>
      <c r="G92" s="12"/>
    </row>
    <row r="93" spans="1:7" x14ac:dyDescent="0.25">
      <c r="A93" s="75" t="s">
        <v>70</v>
      </c>
      <c r="B93" s="76"/>
      <c r="C93" s="76"/>
      <c r="D93" s="76"/>
      <c r="E93" s="76"/>
      <c r="F93" s="77"/>
      <c r="G93" s="12"/>
    </row>
    <row r="94" spans="1:7" x14ac:dyDescent="0.25">
      <c r="A94" s="75" t="s">
        <v>61</v>
      </c>
      <c r="B94" s="76"/>
      <c r="C94" s="76"/>
      <c r="D94" s="76"/>
      <c r="E94" s="76"/>
      <c r="F94" s="77"/>
      <c r="G94" s="12"/>
    </row>
    <row r="95" spans="1:7" x14ac:dyDescent="0.25">
      <c r="A95" s="75" t="s">
        <v>91</v>
      </c>
      <c r="B95" s="76"/>
      <c r="C95" s="76"/>
      <c r="D95" s="76"/>
      <c r="E95" s="76"/>
      <c r="F95" s="77"/>
      <c r="G95" s="12"/>
    </row>
    <row r="96" spans="1:7" x14ac:dyDescent="0.25">
      <c r="A96" s="75" t="s">
        <v>94</v>
      </c>
      <c r="B96" s="76"/>
      <c r="C96" s="76"/>
      <c r="D96" s="76"/>
      <c r="E96" s="76"/>
      <c r="F96" s="77"/>
      <c r="G96" s="12"/>
    </row>
    <row r="97" spans="1:7" x14ac:dyDescent="0.25">
      <c r="A97" s="75" t="s">
        <v>69</v>
      </c>
      <c r="B97" s="76"/>
      <c r="C97" s="76"/>
      <c r="D97" s="76"/>
      <c r="E97" s="76"/>
      <c r="F97" s="77"/>
      <c r="G97" s="12"/>
    </row>
    <row r="98" spans="1:7" x14ac:dyDescent="0.25">
      <c r="A98" s="75" t="s">
        <v>98</v>
      </c>
      <c r="B98" s="76"/>
      <c r="C98" s="76"/>
      <c r="D98" s="76"/>
      <c r="E98" s="76"/>
      <c r="F98" s="77"/>
      <c r="G98" s="12"/>
    </row>
    <row r="99" spans="1:7" x14ac:dyDescent="0.25">
      <c r="A99" s="75" t="s">
        <v>74</v>
      </c>
      <c r="B99" s="76"/>
      <c r="C99" s="76"/>
      <c r="D99" s="76"/>
      <c r="E99" s="76"/>
      <c r="F99" s="77"/>
      <c r="G99" s="12"/>
    </row>
    <row r="100" spans="1:7" ht="16.5" thickBot="1" x14ac:dyDescent="0.3">
      <c r="A100" s="78" t="s">
        <v>75</v>
      </c>
      <c r="B100" s="79"/>
      <c r="C100" s="79"/>
      <c r="D100" s="79"/>
      <c r="E100" s="79"/>
      <c r="F100" s="80"/>
      <c r="G100" s="12"/>
    </row>
    <row r="101" spans="1:7" x14ac:dyDescent="0.25">
      <c r="A101" s="9"/>
      <c r="B101" s="9"/>
      <c r="C101" s="9"/>
      <c r="D101" s="9"/>
      <c r="E101" s="189"/>
      <c r="F101" s="189"/>
      <c r="G101" s="189"/>
    </row>
    <row r="102" spans="1:7" x14ac:dyDescent="0.25">
      <c r="A102" s="81" t="s">
        <v>99</v>
      </c>
      <c r="B102" s="9"/>
      <c r="C102" s="9"/>
      <c r="D102" s="9"/>
      <c r="E102" s="189"/>
      <c r="F102" s="189"/>
      <c r="G102" s="189"/>
    </row>
    <row r="103" spans="1:7" x14ac:dyDescent="0.25">
      <c r="A103" s="9"/>
      <c r="B103" s="9"/>
      <c r="C103" s="9"/>
      <c r="D103" s="9"/>
      <c r="E103" s="189"/>
      <c r="F103" s="189"/>
      <c r="G103" s="14"/>
    </row>
    <row r="104" spans="1:7" x14ac:dyDescent="0.25">
      <c r="A104" s="16" t="s">
        <v>100</v>
      </c>
      <c r="B104" s="82"/>
      <c r="C104" s="82"/>
      <c r="D104" s="83"/>
      <c r="E104" s="19" t="s">
        <v>36</v>
      </c>
      <c r="F104" s="19" t="s">
        <v>37</v>
      </c>
      <c r="G104" s="12"/>
    </row>
    <row r="105" spans="1:7" x14ac:dyDescent="0.25">
      <c r="A105" s="84" t="s">
        <v>101</v>
      </c>
      <c r="B105" s="85"/>
      <c r="C105" s="85"/>
      <c r="D105" s="86"/>
      <c r="E105" s="87"/>
      <c r="F105" s="87"/>
      <c r="G105" s="88"/>
    </row>
    <row r="106" spans="1:7" x14ac:dyDescent="0.25">
      <c r="A106" s="89" t="s">
        <v>102</v>
      </c>
      <c r="B106" s="90"/>
      <c r="C106" s="90"/>
      <c r="D106" s="91"/>
      <c r="E106" s="92"/>
      <c r="F106" s="92"/>
      <c r="G106" s="88"/>
    </row>
    <row r="107" spans="1:7" x14ac:dyDescent="0.25">
      <c r="A107" s="89" t="s">
        <v>103</v>
      </c>
      <c r="B107" s="90"/>
      <c r="C107" s="90"/>
      <c r="D107" s="91"/>
      <c r="E107" s="92"/>
      <c r="F107" s="92"/>
      <c r="G107" s="88"/>
    </row>
    <row r="108" spans="1:7" x14ac:dyDescent="0.25">
      <c r="A108" s="93" t="s">
        <v>104</v>
      </c>
      <c r="B108" s="90"/>
      <c r="C108" s="90"/>
      <c r="D108" s="91"/>
      <c r="E108" s="92"/>
      <c r="F108" s="92"/>
      <c r="G108" s="88"/>
    </row>
    <row r="109" spans="1:7" x14ac:dyDescent="0.25">
      <c r="A109" s="89" t="s">
        <v>105</v>
      </c>
      <c r="B109" s="90"/>
      <c r="C109" s="90"/>
      <c r="D109" s="91"/>
      <c r="E109" s="94"/>
      <c r="F109" s="94"/>
      <c r="G109" s="95"/>
    </row>
    <row r="110" spans="1:7" x14ac:dyDescent="0.25">
      <c r="A110" s="89" t="s">
        <v>106</v>
      </c>
      <c r="B110" s="90"/>
      <c r="C110" s="90"/>
      <c r="D110" s="91"/>
      <c r="E110" s="96"/>
      <c r="F110" s="96"/>
      <c r="G110" s="66"/>
    </row>
    <row r="111" spans="1:7" x14ac:dyDescent="0.25">
      <c r="A111" s="97" t="s">
        <v>107</v>
      </c>
      <c r="B111" s="98"/>
      <c r="C111" s="98"/>
      <c r="D111" s="99"/>
      <c r="E111" s="100"/>
      <c r="F111" s="100"/>
      <c r="G111" s="66"/>
    </row>
    <row r="112" spans="1:7" x14ac:dyDescent="0.25">
      <c r="A112" s="101" t="s">
        <v>108</v>
      </c>
      <c r="B112" s="102"/>
      <c r="C112" s="102"/>
      <c r="D112" s="103"/>
      <c r="E112" s="104"/>
      <c r="F112" s="104"/>
      <c r="G112" s="95"/>
    </row>
    <row r="113" spans="1:7" x14ac:dyDescent="0.25">
      <c r="A113" s="105" t="s">
        <v>109</v>
      </c>
      <c r="B113" s="66"/>
      <c r="C113" s="66"/>
      <c r="D113" s="66"/>
      <c r="E113" s="88"/>
      <c r="F113" s="88"/>
      <c r="G113" s="88"/>
    </row>
    <row r="114" spans="1:7" x14ac:dyDescent="0.25">
      <c r="A114" s="105"/>
      <c r="B114" s="66"/>
      <c r="C114" s="66"/>
      <c r="D114" s="66"/>
      <c r="E114" s="88"/>
      <c r="F114" s="88"/>
      <c r="G114" s="88"/>
    </row>
    <row r="115" spans="1:7" x14ac:dyDescent="0.25">
      <c r="A115" s="16" t="s">
        <v>110</v>
      </c>
      <c r="B115" s="82"/>
      <c r="C115" s="82"/>
      <c r="D115" s="82"/>
      <c r="E115" s="19" t="s">
        <v>36</v>
      </c>
      <c r="F115" s="19" t="s">
        <v>37</v>
      </c>
      <c r="G115" s="12"/>
    </row>
    <row r="116" spans="1:7" x14ac:dyDescent="0.25">
      <c r="A116" s="106" t="s">
        <v>111</v>
      </c>
      <c r="B116" s="107"/>
      <c r="C116" s="107"/>
      <c r="D116" s="107"/>
      <c r="E116" s="108">
        <v>38951398</v>
      </c>
      <c r="F116" s="108">
        <v>2709616</v>
      </c>
      <c r="G116" s="109"/>
    </row>
    <row r="117" spans="1:7" x14ac:dyDescent="0.25">
      <c r="A117" s="110" t="s">
        <v>112</v>
      </c>
      <c r="B117" s="26"/>
      <c r="C117" s="26"/>
      <c r="D117" s="26"/>
      <c r="E117" s="28"/>
      <c r="F117" s="112"/>
      <c r="G117" s="109"/>
    </row>
    <row r="118" spans="1:7" x14ac:dyDescent="0.25">
      <c r="A118" s="110" t="s">
        <v>113</v>
      </c>
      <c r="B118" s="26"/>
      <c r="C118" s="26"/>
      <c r="D118" s="26"/>
      <c r="E118" s="28"/>
      <c r="F118" s="112"/>
      <c r="G118" s="109"/>
    </row>
    <row r="119" spans="1:7" x14ac:dyDescent="0.25">
      <c r="A119" s="111" t="s">
        <v>114</v>
      </c>
      <c r="B119" s="26"/>
      <c r="C119" s="26"/>
      <c r="D119" s="26"/>
      <c r="E119" s="28"/>
      <c r="F119" s="28">
        <v>22244468</v>
      </c>
      <c r="G119" s="109"/>
    </row>
    <row r="120" spans="1:7" x14ac:dyDescent="0.25">
      <c r="A120" s="111" t="s">
        <v>115</v>
      </c>
      <c r="B120" s="26"/>
      <c r="C120" s="26"/>
      <c r="D120" s="26"/>
      <c r="E120" s="183"/>
      <c r="F120" s="183"/>
      <c r="G120" s="109"/>
    </row>
    <row r="121" spans="1:7" x14ac:dyDescent="0.25">
      <c r="A121" s="110" t="s">
        <v>116</v>
      </c>
      <c r="B121" s="26"/>
      <c r="C121" s="26"/>
      <c r="D121" s="26"/>
      <c r="E121" s="112"/>
      <c r="F121" s="112"/>
      <c r="G121" s="109"/>
    </row>
    <row r="122" spans="1:7" x14ac:dyDescent="0.25">
      <c r="A122" s="110" t="s">
        <v>117</v>
      </c>
      <c r="B122" s="26"/>
      <c r="C122" s="26"/>
      <c r="D122" s="26"/>
      <c r="E122" s="112"/>
      <c r="F122" s="112"/>
      <c r="G122" s="109"/>
    </row>
    <row r="123" spans="1:7" x14ac:dyDescent="0.25">
      <c r="A123" s="110" t="s">
        <v>118</v>
      </c>
      <c r="B123" s="26"/>
      <c r="C123" s="26"/>
      <c r="D123" s="26"/>
      <c r="E123" s="28"/>
      <c r="F123" s="112"/>
      <c r="G123" s="109"/>
    </row>
    <row r="124" spans="1:7" x14ac:dyDescent="0.25">
      <c r="A124" s="113" t="s">
        <v>119</v>
      </c>
      <c r="B124" s="42"/>
      <c r="C124" s="42"/>
      <c r="D124" s="42"/>
      <c r="E124" s="51"/>
      <c r="F124" s="114"/>
      <c r="G124" s="109"/>
    </row>
    <row r="125" spans="1:7" x14ac:dyDescent="0.25">
      <c r="A125" s="115" t="s">
        <v>108</v>
      </c>
      <c r="B125" s="82"/>
      <c r="C125" s="82"/>
      <c r="D125" s="82"/>
      <c r="E125" s="36">
        <f>SUM(E116:E124)</f>
        <v>38951398</v>
      </c>
      <c r="F125" s="36">
        <f>SUM(F116:F124)</f>
        <v>24954084</v>
      </c>
      <c r="G125" s="44"/>
    </row>
    <row r="126" spans="1:7" x14ac:dyDescent="0.25">
      <c r="A126" s="116"/>
      <c r="B126" s="117"/>
      <c r="C126" s="117"/>
      <c r="D126" s="117"/>
      <c r="E126" s="118"/>
      <c r="F126" s="118"/>
      <c r="G126" s="44"/>
    </row>
    <row r="127" spans="1:7" ht="16.5" thickBot="1" x14ac:dyDescent="0.3">
      <c r="A127" s="8" t="s">
        <v>120</v>
      </c>
      <c r="B127" s="8"/>
      <c r="C127" s="8"/>
      <c r="D127" s="8"/>
      <c r="E127" s="119"/>
      <c r="F127" s="119"/>
      <c r="G127" s="119"/>
    </row>
    <row r="128" spans="1:7" ht="32.25" customHeight="1" thickBot="1" x14ac:dyDescent="0.3">
      <c r="A128" s="120" t="s">
        <v>121</v>
      </c>
      <c r="B128" s="121"/>
      <c r="C128" s="121"/>
      <c r="D128" s="122" t="s">
        <v>122</v>
      </c>
      <c r="E128" s="122" t="s">
        <v>123</v>
      </c>
      <c r="F128" s="122" t="s">
        <v>124</v>
      </c>
      <c r="G128" s="123" t="s">
        <v>125</v>
      </c>
    </row>
    <row r="129" spans="1:7" ht="17.25" thickTop="1" thickBot="1" x14ac:dyDescent="0.3">
      <c r="A129" s="124" t="s">
        <v>126</v>
      </c>
      <c r="B129" s="125"/>
      <c r="C129" s="125"/>
      <c r="D129" s="126">
        <v>1</v>
      </c>
      <c r="E129" s="126">
        <v>2</v>
      </c>
      <c r="F129" s="126">
        <v>3</v>
      </c>
      <c r="G129" s="127">
        <v>4</v>
      </c>
    </row>
    <row r="130" spans="1:7" ht="16.5" thickTop="1" x14ac:dyDescent="0.25">
      <c r="A130" s="128" t="s">
        <v>127</v>
      </c>
      <c r="B130" s="129"/>
      <c r="C130" s="129"/>
      <c r="D130" s="129">
        <v>1900000000</v>
      </c>
      <c r="E130" s="129"/>
      <c r="F130" s="129">
        <f>+[3]CDPS!H110/1000</f>
        <v>0</v>
      </c>
      <c r="G130" s="198">
        <f>+D130-F130+E130</f>
        <v>1900000000</v>
      </c>
    </row>
    <row r="131" spans="1:7" x14ac:dyDescent="0.25">
      <c r="A131" s="130" t="s">
        <v>128</v>
      </c>
      <c r="B131" s="76"/>
      <c r="C131" s="76"/>
      <c r="D131" s="76"/>
      <c r="E131" s="76"/>
      <c r="F131" s="76"/>
      <c r="G131" s="198">
        <f t="shared" ref="G131:G135" si="1">+D131-F131+E131</f>
        <v>0</v>
      </c>
    </row>
    <row r="132" spans="1:7" x14ac:dyDescent="0.25">
      <c r="A132" s="130" t="s">
        <v>129</v>
      </c>
      <c r="B132" s="76"/>
      <c r="C132" s="76"/>
      <c r="D132" s="76"/>
      <c r="E132" s="76"/>
      <c r="F132" s="76"/>
      <c r="G132" s="198">
        <f t="shared" si="1"/>
        <v>0</v>
      </c>
    </row>
    <row r="133" spans="1:7" x14ac:dyDescent="0.25">
      <c r="A133" s="130" t="s">
        <v>130</v>
      </c>
      <c r="B133" s="76"/>
      <c r="C133" s="76"/>
      <c r="D133" s="76"/>
      <c r="E133" s="76"/>
      <c r="F133" s="76"/>
      <c r="G133" s="198">
        <f t="shared" si="1"/>
        <v>0</v>
      </c>
    </row>
    <row r="134" spans="1:7" x14ac:dyDescent="0.25">
      <c r="A134" s="130" t="s">
        <v>131</v>
      </c>
      <c r="B134" s="76"/>
      <c r="C134" s="76"/>
      <c r="D134" s="76">
        <v>0</v>
      </c>
      <c r="E134" s="76">
        <v>0</v>
      </c>
      <c r="F134" s="76"/>
      <c r="G134" s="198">
        <f t="shared" si="1"/>
        <v>0</v>
      </c>
    </row>
    <row r="135" spans="1:7" ht="16.5" thickBot="1" x14ac:dyDescent="0.3">
      <c r="A135" s="131" t="s">
        <v>132</v>
      </c>
      <c r="B135" s="132"/>
      <c r="C135" s="132"/>
      <c r="D135" s="132">
        <v>79235298</v>
      </c>
      <c r="E135" s="132"/>
      <c r="F135" s="76">
        <v>10231016</v>
      </c>
      <c r="G135" s="199">
        <f t="shared" si="1"/>
        <v>69004282</v>
      </c>
    </row>
    <row r="136" spans="1:7" ht="17.25" thickTop="1" thickBot="1" x14ac:dyDescent="0.3">
      <c r="A136" s="133" t="s">
        <v>41</v>
      </c>
      <c r="B136" s="134"/>
      <c r="C136" s="134" t="s">
        <v>133</v>
      </c>
      <c r="D136" s="135">
        <f>SUM(D130:D135)</f>
        <v>1979235298</v>
      </c>
      <c r="E136" s="135">
        <f>SUM(E130:E135)</f>
        <v>0</v>
      </c>
      <c r="F136" s="200">
        <f>SUM(F130:F135)</f>
        <v>10231016</v>
      </c>
      <c r="G136" s="201">
        <f>SUM(G130:G135)</f>
        <v>1969004282</v>
      </c>
    </row>
    <row r="137" spans="1:7" ht="16.5" thickBot="1" x14ac:dyDescent="0.3">
      <c r="A137" s="136" t="s">
        <v>134</v>
      </c>
      <c r="B137" s="134"/>
      <c r="C137" s="134"/>
      <c r="D137" s="134"/>
      <c r="E137" s="137"/>
      <c r="F137" s="137"/>
      <c r="G137" s="138"/>
    </row>
    <row r="138" spans="1:7" x14ac:dyDescent="0.25">
      <c r="A138" s="9"/>
      <c r="B138" s="9"/>
      <c r="C138" s="9"/>
      <c r="D138" s="9"/>
      <c r="E138" s="14"/>
      <c r="F138" s="14"/>
      <c r="G138" s="64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4"/>
      <c r="F140" s="44"/>
      <c r="G140" s="44"/>
    </row>
    <row r="141" spans="1:7" x14ac:dyDescent="0.25">
      <c r="A141" s="139" t="s">
        <v>136</v>
      </c>
      <c r="B141" s="17"/>
      <c r="C141" s="17"/>
      <c r="D141" s="18"/>
      <c r="E141" s="140" t="s">
        <v>137</v>
      </c>
      <c r="F141" s="140" t="s">
        <v>138</v>
      </c>
      <c r="G141" s="12"/>
    </row>
    <row r="142" spans="1:7" x14ac:dyDescent="0.25">
      <c r="A142" s="141" t="s">
        <v>139</v>
      </c>
      <c r="B142" s="107"/>
      <c r="C142" s="107"/>
      <c r="D142" s="107"/>
      <c r="E142" s="108">
        <v>1790557903</v>
      </c>
      <c r="F142" s="108">
        <v>2046545483</v>
      </c>
      <c r="G142" s="12"/>
    </row>
    <row r="143" spans="1:7" x14ac:dyDescent="0.25">
      <c r="A143" s="142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2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2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2" t="s">
        <v>143</v>
      </c>
      <c r="B146" s="26"/>
      <c r="C146" s="26"/>
      <c r="D146" s="26"/>
      <c r="E146" s="28">
        <v>109701</v>
      </c>
      <c r="F146" s="28">
        <v>501718</v>
      </c>
      <c r="G146" s="12"/>
    </row>
    <row r="147" spans="1:7" x14ac:dyDescent="0.25">
      <c r="A147" s="142" t="s">
        <v>144</v>
      </c>
      <c r="B147" s="26"/>
      <c r="C147" s="26"/>
      <c r="D147" s="26"/>
      <c r="E147" s="184"/>
      <c r="F147" s="184"/>
      <c r="G147" s="12"/>
    </row>
    <row r="148" spans="1:7" x14ac:dyDescent="0.25">
      <c r="A148" s="143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4" t="s">
        <v>146</v>
      </c>
      <c r="B149" s="145"/>
      <c r="C149" s="145"/>
      <c r="D149" s="145"/>
      <c r="E149" s="28"/>
      <c r="F149" s="28"/>
      <c r="G149" s="12"/>
    </row>
    <row r="150" spans="1:7" x14ac:dyDescent="0.25">
      <c r="A150" s="146" t="s">
        <v>147</v>
      </c>
      <c r="B150" s="147"/>
      <c r="C150" s="147"/>
      <c r="D150" s="147"/>
      <c r="E150" s="32"/>
      <c r="F150" s="32"/>
      <c r="G150" s="12"/>
    </row>
    <row r="151" spans="1:7" x14ac:dyDescent="0.25">
      <c r="A151" s="148" t="s">
        <v>148</v>
      </c>
      <c r="B151" s="149"/>
      <c r="C151" s="149"/>
      <c r="D151" s="149"/>
      <c r="E151" s="28">
        <f>E146</f>
        <v>109701</v>
      </c>
      <c r="F151" s="28">
        <f>F146</f>
        <v>501718</v>
      </c>
      <c r="G151" s="12"/>
    </row>
    <row r="152" spans="1:7" x14ac:dyDescent="0.25">
      <c r="A152" s="33" t="s">
        <v>41</v>
      </c>
      <c r="B152" s="150"/>
      <c r="C152" s="150" t="s">
        <v>133</v>
      </c>
      <c r="D152" s="37"/>
      <c r="E152" s="36">
        <f>SUM(E142:E147)</f>
        <v>1790667604</v>
      </c>
      <c r="F152" s="36">
        <f>SUM(F142:F147)</f>
        <v>2047047201</v>
      </c>
      <c r="G152" s="118"/>
    </row>
    <row r="153" spans="1:7" x14ac:dyDescent="0.25">
      <c r="A153" s="151"/>
      <c r="B153" s="152"/>
      <c r="C153" s="152"/>
      <c r="D153" s="152"/>
      <c r="E153" s="187"/>
      <c r="F153" s="187"/>
      <c r="G153" s="12"/>
    </row>
    <row r="154" spans="1:7" x14ac:dyDescent="0.25">
      <c r="A154" s="153" t="s">
        <v>149</v>
      </c>
      <c r="B154" s="8"/>
      <c r="C154" s="8"/>
      <c r="D154" s="8"/>
      <c r="E154" s="119" t="s">
        <v>137</v>
      </c>
      <c r="F154" s="119" t="s">
        <v>138</v>
      </c>
      <c r="G154" s="12"/>
    </row>
    <row r="155" spans="1:7" x14ac:dyDescent="0.25">
      <c r="A155" s="194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4" t="s">
        <v>151</v>
      </c>
      <c r="B156" s="9"/>
      <c r="C156" s="9"/>
      <c r="D156" s="9"/>
      <c r="E156" s="189"/>
      <c r="F156" s="189"/>
      <c r="G156" s="189"/>
    </row>
    <row r="157" spans="1:7" x14ac:dyDescent="0.25">
      <c r="A157" s="194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4" t="s">
        <v>153</v>
      </c>
      <c r="B158" s="9"/>
      <c r="C158" s="9"/>
      <c r="D158" s="9"/>
      <c r="E158" s="154"/>
      <c r="F158" s="12"/>
      <c r="G158" s="154"/>
    </row>
    <row r="159" spans="1:7" x14ac:dyDescent="0.25">
      <c r="A159" s="195" t="s">
        <v>154</v>
      </c>
      <c r="B159" s="9"/>
      <c r="C159" s="9"/>
      <c r="D159" s="9"/>
      <c r="E159" s="155"/>
      <c r="F159" s="155"/>
      <c r="G159" s="155"/>
    </row>
    <row r="160" spans="1:7" x14ac:dyDescent="0.25">
      <c r="A160" s="9"/>
      <c r="B160" s="9"/>
      <c r="C160" s="9"/>
      <c r="D160" s="9"/>
      <c r="E160" s="9"/>
      <c r="F160" s="9"/>
      <c r="G160" s="189"/>
    </row>
    <row r="161" spans="1:7" x14ac:dyDescent="0.25">
      <c r="A161" s="139" t="s">
        <v>155</v>
      </c>
      <c r="B161" s="150"/>
      <c r="C161" s="150"/>
      <c r="D161" s="150"/>
      <c r="E161" s="140" t="s">
        <v>156</v>
      </c>
      <c r="F161" s="140" t="s">
        <v>138</v>
      </c>
      <c r="G161" s="12"/>
    </row>
    <row r="162" spans="1:7" x14ac:dyDescent="0.25">
      <c r="A162" s="106" t="s">
        <v>157</v>
      </c>
      <c r="B162" s="107"/>
      <c r="C162" s="107"/>
      <c r="D162" s="107"/>
      <c r="E162" s="28">
        <v>1471789201</v>
      </c>
      <c r="F162" s="28">
        <v>1458708994</v>
      </c>
      <c r="G162" s="109"/>
    </row>
    <row r="163" spans="1:7" x14ac:dyDescent="0.25">
      <c r="A163" s="111" t="s">
        <v>158</v>
      </c>
      <c r="B163" s="26"/>
      <c r="C163" s="26"/>
      <c r="D163" s="26"/>
      <c r="E163" s="28">
        <v>90525000</v>
      </c>
      <c r="F163" s="28">
        <v>161400000</v>
      </c>
      <c r="G163" s="109"/>
    </row>
    <row r="164" spans="1:7" x14ac:dyDescent="0.25">
      <c r="A164" s="111" t="s">
        <v>159</v>
      </c>
      <c r="B164" s="26"/>
      <c r="C164" s="26"/>
      <c r="D164" s="26"/>
      <c r="E164" s="28">
        <v>73000000</v>
      </c>
      <c r="F164" s="28">
        <v>73000000</v>
      </c>
      <c r="G164" s="109"/>
    </row>
    <row r="165" spans="1:7" x14ac:dyDescent="0.25">
      <c r="A165" s="111" t="s">
        <v>160</v>
      </c>
      <c r="B165" s="26"/>
      <c r="C165" s="26"/>
      <c r="D165" s="26"/>
      <c r="E165" s="28">
        <v>58455000</v>
      </c>
      <c r="F165" s="28">
        <v>87750000</v>
      </c>
      <c r="G165" s="109"/>
    </row>
    <row r="166" spans="1:7" x14ac:dyDescent="0.25">
      <c r="A166" s="157" t="s">
        <v>161</v>
      </c>
      <c r="B166" s="42"/>
      <c r="C166" s="42"/>
      <c r="D166" s="42"/>
      <c r="E166" s="32"/>
      <c r="F166" s="32"/>
      <c r="G166" s="109"/>
    </row>
    <row r="167" spans="1:7" x14ac:dyDescent="0.25">
      <c r="A167" s="115" t="s">
        <v>162</v>
      </c>
      <c r="B167" s="82"/>
      <c r="C167" s="82"/>
      <c r="D167" s="82"/>
      <c r="E167" s="158">
        <f>SUM(E162:E166)</f>
        <v>1693769201</v>
      </c>
      <c r="F167" s="158">
        <f>SUM(F162:F166)</f>
        <v>1780858994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89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89"/>
    </row>
    <row r="170" spans="1:7" x14ac:dyDescent="0.25">
      <c r="A170" s="9"/>
      <c r="B170" s="9"/>
      <c r="C170" s="9"/>
      <c r="D170" s="9"/>
      <c r="E170" s="9"/>
      <c r="F170" s="9"/>
      <c r="G170" s="189"/>
    </row>
    <row r="171" spans="1:7" x14ac:dyDescent="0.25">
      <c r="A171" s="16" t="s">
        <v>164</v>
      </c>
      <c r="B171" s="38"/>
      <c r="C171" s="38"/>
      <c r="D171" s="38"/>
      <c r="E171" s="19" t="s">
        <v>156</v>
      </c>
      <c r="F171" s="19" t="s">
        <v>138</v>
      </c>
      <c r="G171" s="12"/>
    </row>
    <row r="172" spans="1:7" x14ac:dyDescent="0.25">
      <c r="A172" s="159" t="s">
        <v>165</v>
      </c>
      <c r="B172" s="22"/>
      <c r="C172" s="22"/>
      <c r="D172" s="22"/>
      <c r="E172" s="160"/>
      <c r="F172" s="41"/>
      <c r="G172" s="12"/>
    </row>
    <row r="173" spans="1:7" x14ac:dyDescent="0.25">
      <c r="A173" s="161" t="s">
        <v>166</v>
      </c>
      <c r="B173" s="26"/>
      <c r="C173" s="26"/>
      <c r="D173" s="26"/>
      <c r="E173" s="156"/>
      <c r="F173" s="112"/>
      <c r="G173" s="12"/>
    </row>
    <row r="174" spans="1:7" x14ac:dyDescent="0.25">
      <c r="A174" s="162" t="s">
        <v>167</v>
      </c>
      <c r="B174" s="163"/>
      <c r="C174" s="163"/>
      <c r="D174" s="163"/>
      <c r="E174" s="164"/>
      <c r="F174" s="165"/>
      <c r="G174" s="12"/>
    </row>
    <row r="175" spans="1:7" x14ac:dyDescent="0.25">
      <c r="A175" s="166"/>
      <c r="B175" s="167"/>
      <c r="C175" s="167"/>
      <c r="D175" s="167"/>
      <c r="E175" s="167"/>
      <c r="F175" s="168"/>
      <c r="G175" s="12"/>
    </row>
    <row r="176" spans="1:7" ht="18.75" customHeight="1" x14ac:dyDescent="0.25">
      <c r="A176" s="16" t="s">
        <v>180</v>
      </c>
      <c r="B176" s="38"/>
      <c r="C176" s="38"/>
      <c r="D176" s="38"/>
      <c r="E176" s="19" t="s">
        <v>156</v>
      </c>
      <c r="F176" s="19" t="s">
        <v>138</v>
      </c>
      <c r="G176" s="12"/>
    </row>
    <row r="177" spans="1:7" x14ac:dyDescent="0.25">
      <c r="A177" s="169" t="s">
        <v>168</v>
      </c>
      <c r="B177" s="170"/>
      <c r="C177" s="170"/>
      <c r="D177" s="170"/>
      <c r="E177" s="171"/>
      <c r="F177" s="171"/>
      <c r="G177" s="172"/>
    </row>
    <row r="178" spans="1:7" x14ac:dyDescent="0.25">
      <c r="A178" s="173" t="s">
        <v>169</v>
      </c>
      <c r="B178" s="174"/>
      <c r="C178" s="174"/>
      <c r="D178" s="174"/>
      <c r="E178" s="175"/>
      <c r="F178" s="175"/>
      <c r="G178" s="172"/>
    </row>
    <row r="179" spans="1:7" x14ac:dyDescent="0.25">
      <c r="A179" s="176"/>
      <c r="B179" s="176"/>
      <c r="C179" s="176"/>
      <c r="D179" s="176"/>
      <c r="E179" s="176"/>
      <c r="F179" s="176"/>
      <c r="G179" s="176"/>
    </row>
    <row r="180" spans="1:7" x14ac:dyDescent="0.25">
      <c r="A180" s="177" t="s">
        <v>170</v>
      </c>
      <c r="B180" s="177"/>
      <c r="C180" s="177"/>
      <c r="D180" s="177"/>
      <c r="E180" s="177"/>
      <c r="F180" s="177"/>
      <c r="G180" s="172"/>
    </row>
    <row r="181" spans="1:7" x14ac:dyDescent="0.25">
      <c r="A181" s="178" t="s">
        <v>171</v>
      </c>
      <c r="B181" s="177"/>
      <c r="C181" s="177"/>
      <c r="D181" s="177"/>
      <c r="E181" s="177"/>
      <c r="F181" s="177"/>
      <c r="G181" s="177"/>
    </row>
    <row r="182" spans="1:7" x14ac:dyDescent="0.25">
      <c r="A182" s="178" t="s">
        <v>172</v>
      </c>
      <c r="B182" s="177"/>
      <c r="C182" s="177"/>
      <c r="D182" s="177"/>
      <c r="E182" s="177"/>
      <c r="F182" s="177"/>
      <c r="G182" s="172"/>
    </row>
    <row r="183" spans="1:7" x14ac:dyDescent="0.25">
      <c r="A183" s="178" t="s">
        <v>173</v>
      </c>
      <c r="B183" s="177"/>
      <c r="C183" s="177"/>
      <c r="D183" s="177"/>
      <c r="E183" s="177"/>
      <c r="F183" s="177"/>
      <c r="G183" s="172"/>
    </row>
    <row r="184" spans="1:7" x14ac:dyDescent="0.25">
      <c r="A184" s="178" t="s">
        <v>174</v>
      </c>
      <c r="B184" s="177"/>
      <c r="C184" s="177"/>
      <c r="D184" s="177"/>
      <c r="E184" s="177"/>
      <c r="F184" s="177"/>
      <c r="G184" s="172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89"/>
    </row>
    <row r="187" spans="1:7" x14ac:dyDescent="0.25">
      <c r="A187" s="9"/>
      <c r="B187" s="9"/>
      <c r="C187" s="9"/>
      <c r="D187" s="9"/>
      <c r="E187" s="9"/>
      <c r="F187" s="9"/>
      <c r="G187" s="189"/>
    </row>
    <row r="188" spans="1:7" x14ac:dyDescent="0.25">
      <c r="A188" s="9"/>
      <c r="B188" s="9"/>
      <c r="C188" s="9"/>
      <c r="D188" s="9"/>
      <c r="E188" s="9"/>
      <c r="F188" s="9"/>
      <c r="G188" s="189"/>
    </row>
    <row r="189" spans="1:7" x14ac:dyDescent="0.25">
      <c r="A189" s="9"/>
      <c r="B189" s="9"/>
      <c r="C189" s="9"/>
      <c r="D189" s="9"/>
      <c r="E189" s="9"/>
      <c r="F189" s="9"/>
      <c r="G189" s="189"/>
    </row>
    <row r="190" spans="1:7" x14ac:dyDescent="0.25">
      <c r="A190" s="9"/>
      <c r="B190" s="9"/>
      <c r="C190" s="9"/>
      <c r="D190" s="9"/>
      <c r="E190" s="9"/>
      <c r="F190" s="9"/>
      <c r="G190" s="189"/>
    </row>
    <row r="191" spans="1:7" x14ac:dyDescent="0.25">
      <c r="A191" s="203"/>
      <c r="B191" s="204"/>
      <c r="C191" s="204"/>
      <c r="D191" s="204"/>
      <c r="E191" s="204"/>
      <c r="F191" s="204"/>
      <c r="G191" s="204"/>
    </row>
    <row r="192" spans="1:7" x14ac:dyDescent="0.25">
      <c r="A192" s="9"/>
      <c r="B192" s="9"/>
      <c r="C192" s="9"/>
      <c r="D192" s="12"/>
      <c r="E192" s="9"/>
      <c r="F192" s="205" t="s">
        <v>183</v>
      </c>
      <c r="G192" s="205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89" t="s">
        <v>0</v>
      </c>
      <c r="B194" s="3"/>
      <c r="C194" s="9"/>
      <c r="D194" s="12"/>
      <c r="E194" s="9"/>
      <c r="F194" s="205" t="s">
        <v>1</v>
      </c>
      <c r="G194" s="205"/>
    </row>
    <row r="195" spans="1:7" x14ac:dyDescent="0.25">
      <c r="A195" s="189" t="s">
        <v>176</v>
      </c>
      <c r="B195" s="3"/>
      <c r="C195" s="9"/>
      <c r="D195" s="12"/>
      <c r="E195" s="9"/>
      <c r="F195" s="205" t="s">
        <v>2</v>
      </c>
      <c r="G195" s="205"/>
    </row>
    <row r="196" spans="1:7" ht="15" x14ac:dyDescent="0.25">
      <c r="A196" s="192"/>
      <c r="B196" s="192"/>
      <c r="C196" s="192"/>
      <c r="D196" s="192"/>
      <c r="E196" s="192"/>
      <c r="F196" s="192"/>
      <c r="G196" s="192"/>
    </row>
    <row r="197" spans="1:7" ht="15" x14ac:dyDescent="0.25">
      <c r="A197" s="192"/>
      <c r="B197" s="192"/>
      <c r="C197" s="192"/>
      <c r="D197" s="192"/>
      <c r="E197" s="192"/>
      <c r="F197" s="192"/>
      <c r="G197" s="192"/>
    </row>
    <row r="198" spans="1:7" ht="15" x14ac:dyDescent="0.25">
      <c r="A198" s="192"/>
      <c r="B198" s="192"/>
      <c r="C198" s="192"/>
      <c r="D198" s="192"/>
      <c r="E198" s="192"/>
      <c r="F198" s="192"/>
      <c r="G198" s="192"/>
    </row>
    <row r="199" spans="1:7" ht="15" x14ac:dyDescent="0.25">
      <c r="A199" s="192"/>
      <c r="B199" s="192"/>
      <c r="C199" s="192"/>
      <c r="D199" s="192"/>
      <c r="E199" s="192"/>
      <c r="F199" s="192"/>
      <c r="G199" s="192"/>
    </row>
    <row r="200" spans="1:7" ht="15" x14ac:dyDescent="0.25">
      <c r="A200" s="192"/>
      <c r="B200" s="192"/>
      <c r="C200" s="192"/>
      <c r="D200" s="192"/>
      <c r="E200" s="192"/>
      <c r="F200" s="192"/>
      <c r="G200" s="192"/>
    </row>
    <row r="201" spans="1:7" ht="15" x14ac:dyDescent="0.25">
      <c r="A201" s="192"/>
      <c r="B201" s="192"/>
      <c r="C201" s="192"/>
      <c r="D201" s="192"/>
      <c r="E201" s="192"/>
      <c r="F201" s="192"/>
      <c r="G201" s="192"/>
    </row>
    <row r="202" spans="1:7" ht="15" x14ac:dyDescent="0.25">
      <c r="A202" s="192"/>
      <c r="B202" s="192"/>
      <c r="C202" s="192"/>
      <c r="D202" s="192"/>
      <c r="E202" s="192"/>
      <c r="F202" s="192"/>
      <c r="G202" s="192"/>
    </row>
    <row r="203" spans="1:7" ht="15" x14ac:dyDescent="0.25">
      <c r="A203" s="192"/>
      <c r="B203" s="192"/>
      <c r="C203" s="192"/>
      <c r="D203" s="192"/>
      <c r="E203" s="192"/>
      <c r="F203" s="192"/>
      <c r="G203" s="192"/>
    </row>
    <row r="204" spans="1:7" ht="15" x14ac:dyDescent="0.25">
      <c r="A204" s="192"/>
      <c r="B204" s="192"/>
      <c r="C204" s="192"/>
      <c r="D204" s="192"/>
      <c r="E204" s="192"/>
      <c r="F204" s="192"/>
      <c r="G204" s="192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2017-03-30T07:28:37Z</dcterms:modified>
</cp:coreProperties>
</file>