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295" windowHeight="4620"/>
  </bookViews>
  <sheets>
    <sheet name="TMBCTC" sheetId="12" r:id="rId1"/>
  </sheets>
  <externalReferences>
    <externalReference r:id="rId2"/>
    <externalReference r:id="rId3"/>
    <externalReference r:id="rId4"/>
  </externalReferences>
  <definedNames>
    <definedName name="BCDSPS">[1]BCDSPS!$A$8:$D$2126</definedName>
    <definedName name="DM">#REF!</definedName>
    <definedName name="SOTIEN">[2]PHATSINH!$M$1:$M$65536</definedName>
    <definedName name="TK">#REF!</definedName>
    <definedName name="TK_CO">[2]PHATSINH!$H$1:$H$65536</definedName>
    <definedName name="TK_NO">[2]PHATSINH!$G$1:$G$65536</definedName>
    <definedName name="TKSC">#REF!</definedName>
  </definedNames>
  <calcPr calcId="144525"/>
</workbook>
</file>

<file path=xl/calcChain.xml><?xml version="1.0" encoding="utf-8"?>
<calcChain xmlns="http://schemas.openxmlformats.org/spreadsheetml/2006/main">
  <c r="C55" i="12" l="1"/>
  <c r="C62" i="12"/>
  <c r="E151" i="12" l="1"/>
  <c r="C69" i="12"/>
  <c r="C67" i="12"/>
  <c r="C70" i="12" s="1"/>
  <c r="E152" i="12" l="1"/>
  <c r="G131" i="12"/>
  <c r="G132" i="12"/>
  <c r="G133" i="12"/>
  <c r="G134" i="12"/>
  <c r="G135" i="12"/>
  <c r="E125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1" i="12"/>
  <c r="G72" i="12"/>
  <c r="G73" i="12"/>
  <c r="G74" i="12"/>
  <c r="G53" i="12"/>
  <c r="G54" i="12"/>
  <c r="G55" i="12"/>
  <c r="G70" i="12"/>
  <c r="G56" i="12"/>
  <c r="F152" i="12" l="1"/>
  <c r="E167" i="12" l="1"/>
  <c r="E37" i="12"/>
  <c r="F167" i="12"/>
  <c r="D136" i="12"/>
  <c r="F130" i="12"/>
  <c r="G130" i="12" s="1"/>
  <c r="E136" i="12"/>
  <c r="F125" i="12"/>
  <c r="F47" i="12"/>
  <c r="E47" i="12"/>
  <c r="F37" i="12"/>
  <c r="F136" i="12" l="1"/>
  <c r="G136" i="12"/>
</calcChain>
</file>

<file path=xl/sharedStrings.xml><?xml version="1.0" encoding="utf-8"?>
<sst xmlns="http://schemas.openxmlformats.org/spreadsheetml/2006/main" count="222" uniqueCount="191">
  <si>
    <t>Người lập biểu</t>
  </si>
  <si>
    <t>Giám đốc</t>
  </si>
  <si>
    <t>(Ký, họ tên, đóng dấu)</t>
  </si>
  <si>
    <t>Mẫu số B 09 - DNN</t>
  </si>
  <si>
    <t xml:space="preserve">        THUYẾT MINH BÁO CÁO TÀI CHÍNH</t>
  </si>
  <si>
    <t>I- Đặc điểm hoạt đông của doanh nghiệp:</t>
  </si>
  <si>
    <t xml:space="preserve">1- Hình thức sở hữu vốn: </t>
  </si>
  <si>
    <t xml:space="preserve">2- Lĩnh vực kinh doanh: </t>
  </si>
  <si>
    <t>&lt; 10</t>
  </si>
  <si>
    <t>4- Đặc điểm hoạt động của doanh nghiệp trong năm tài chính có ảnh hưởng đến BC tài chính :</t>
  </si>
  <si>
    <t>II- Chính sách kế toán áp dụng tại doanh nghiệp :</t>
  </si>
  <si>
    <t>1- Niên độ kế toán ( bắt đầu từ ngày   01/01  .kết thúc vào ngày   31/12    ).</t>
  </si>
  <si>
    <t>2- Đơn vị tiền sử dụng trong kế toán :</t>
  </si>
  <si>
    <t>VNĐ</t>
  </si>
  <si>
    <t>3- Chế độ kế toán áp dụng:</t>
  </si>
  <si>
    <t>Chế độ kế tóan doanh nghiệp theo QĐ48</t>
  </si>
  <si>
    <t>4- Hình thức kế toán áp dụng :</t>
  </si>
  <si>
    <t>Doanh nghiệp nhỏ và vừa bằng Excel trên máy vi tính</t>
  </si>
  <si>
    <t>5- Chính sách kế toán đối với hàng tồn kho:</t>
  </si>
  <si>
    <t>- Nguyên tắc đánh giá hàng tồn kho;</t>
  </si>
  <si>
    <t>Ghi nhận theo giá mua, chi phí mua hàng</t>
  </si>
  <si>
    <t>- Phương pháp xác định giá trị hàng tồn kho cuối kỳ</t>
  </si>
  <si>
    <t xml:space="preserve">- Phương pháp hoạch toán hàng tồn kho: </t>
  </si>
  <si>
    <t xml:space="preserve">Kê khai thường xuyên </t>
  </si>
  <si>
    <t xml:space="preserve">6- Phương pháp khấu hao TSCĐ áp dụng : </t>
  </si>
  <si>
    <t>Phương pháp đường thẳng</t>
  </si>
  <si>
    <t>7- Nguyên tắc ghi nhận chi phí đi vay :</t>
  </si>
  <si>
    <t>Được ghi nhận vào chi phí SXKD</t>
  </si>
  <si>
    <t>8- Nguyên tắc ghi nhận chi phí phải trả :</t>
  </si>
  <si>
    <t>Theo chi phí thực tế đã sử dụng</t>
  </si>
  <si>
    <t>9- Nguyên tắc và phương pháp ghi nhận các khoản dự phòng phải trả :</t>
  </si>
  <si>
    <t>10- Nguyên tắc ghi nhận chênh lệch tỷ giá :</t>
  </si>
  <si>
    <t>Tại thời điểm kết thúc năm tài chính, tất toán hợp đồng</t>
  </si>
  <si>
    <t>Xác nhận dịch vụ phát sinh xuất HD TC thu công nợ</t>
  </si>
  <si>
    <t>( Đơn vị tính :VNĐ)</t>
  </si>
  <si>
    <t>01- Tiền và các khoản tương đương tiền</t>
  </si>
  <si>
    <t>Cuối Năm</t>
  </si>
  <si>
    <t>Đầu năm</t>
  </si>
  <si>
    <t>- Tiền mặt</t>
  </si>
  <si>
    <t>- Tiền gửi ngân hàng</t>
  </si>
  <si>
    <t>- Các khoản tương ứng Tiền</t>
  </si>
  <si>
    <t>Cộng</t>
  </si>
  <si>
    <t>02- Hàng tồn kho</t>
  </si>
  <si>
    <t>- Hàng hóa trên đường đi</t>
  </si>
  <si>
    <t>- Nguyên liệu, vật liệu</t>
  </si>
  <si>
    <t>- Công cụ, dụng cụ</t>
  </si>
  <si>
    <t>- Chi phí SX, KD dở dang</t>
  </si>
  <si>
    <t xml:space="preserve">      </t>
  </si>
  <si>
    <t>- Thành phẩm</t>
  </si>
  <si>
    <t xml:space="preserve"> - Hàng hóa</t>
  </si>
  <si>
    <t xml:space="preserve"> - Hàng gửi đi bán</t>
  </si>
  <si>
    <t>* Thuyết minh số liệu và giải trình khác (nếu có):</t>
  </si>
  <si>
    <t>03- Tăng, giảm tài sản cố định hữu hình:</t>
  </si>
  <si>
    <t>Khoản mục</t>
  </si>
  <si>
    <t>Nhà 
cửa, vật kiến trúc</t>
  </si>
  <si>
    <t>Máy móc
 thiết bị</t>
  </si>
  <si>
    <t>Thiết bị, dụng cụ quản lý</t>
  </si>
  <si>
    <t>Phương
 tiện vận tải truyền
 dẫn</t>
  </si>
  <si>
    <t>TSCĐ 
khác (thuê tài chính)</t>
  </si>
  <si>
    <t>Tổng
 cộng</t>
  </si>
  <si>
    <t>(1) Nguyên giá TSCĐ hữu hình</t>
  </si>
  <si>
    <t>- Số dư Đầu năm</t>
  </si>
  <si>
    <t xml:space="preserve">- Số tăng trong năm : </t>
  </si>
  <si>
    <t xml:space="preserve">     Trong đó : + Mua sắm:</t>
  </si>
  <si>
    <t xml:space="preserve">                      + Xây dựng :</t>
  </si>
  <si>
    <t>- Số giảm trong năm :</t>
  </si>
  <si>
    <t xml:space="preserve">     Trong đó: + Thanh lý :</t>
  </si>
  <si>
    <t xml:space="preserve">           + Nhượng bán :</t>
  </si>
  <si>
    <t xml:space="preserve">           + Chuyển sang BĐS đầu tư</t>
  </si>
  <si>
    <t>- Số dư Cuối Năm</t>
  </si>
  <si>
    <t>(2) Giá trị hao mòn luỹ kế</t>
  </si>
  <si>
    <t>- Số tăng trong năm :</t>
  </si>
  <si>
    <t>- Số dư cuối năm :</t>
  </si>
  <si>
    <t>(3) Giá trị còn lại của TSCĐ hữu hình (1-2)</t>
  </si>
  <si>
    <t>- Tại ngày Đầu năm</t>
  </si>
  <si>
    <t>- Tại ngày Cuối Năm</t>
  </si>
  <si>
    <t xml:space="preserve">   Trong đó : </t>
  </si>
  <si>
    <t xml:space="preserve"> + TSCĐ đã dùng để thế chấp,
    cầm cố các khoản vay</t>
  </si>
  <si>
    <t xml:space="preserve">   + TSCĐ tạm thời không sử dụng</t>
  </si>
  <si>
    <t xml:space="preserve">   + TSCĐ chờ thanh lý</t>
  </si>
  <si>
    <t xml:space="preserve">* Thuyết minh số liệu và giải trình khác : </t>
  </si>
  <si>
    <t xml:space="preserve">     - TSCĐ đã khấu hao hết vẫn còn sử dụng :</t>
  </si>
  <si>
    <t xml:space="preserve">     - Lý do tăng, giảm :</t>
  </si>
  <si>
    <t>04- Tình hình tăng, giảm tài sản cố định vô hình:</t>
  </si>
  <si>
    <t>Khoaûn muïc</t>
  </si>
  <si>
    <t>Quyền sử dụng đất</t>
  </si>
  <si>
    <t>Quyền phát hành bản quyền</t>
  </si>
  <si>
    <t>Bằng sáng chế, Phần mềm vi tính</t>
  </si>
  <si>
    <t>TSCĐ vô hình khác 
khác</t>
  </si>
  <si>
    <t>Toång
 coäng</t>
  </si>
  <si>
    <t>(1) Nguyên giá TSCĐ vô hình</t>
  </si>
  <si>
    <t>- Số tăng trong năm</t>
  </si>
  <si>
    <t xml:space="preserve">       + Mua trong năm :</t>
  </si>
  <si>
    <t xml:space="preserve">       + Tạo ra từ nội bộ doanh nghiệp</t>
  </si>
  <si>
    <t>- Số giảm trong năm</t>
  </si>
  <si>
    <t xml:space="preserve">  Trong đó :</t>
  </si>
  <si>
    <t xml:space="preserve">    + Thanh lý, nhượng bán :</t>
  </si>
  <si>
    <t xml:space="preserve">    + Giảm khác :</t>
  </si>
  <si>
    <t>(3) Giá trị còn lại của TSCĐVH</t>
  </si>
  <si>
    <t xml:space="preserve">* Thuyết minh số liệu và giải trình khác ( Nếu có ) : </t>
  </si>
  <si>
    <t>05- Tình hình tăng, giảm các khoản đầu tư vào đơn vị khác :</t>
  </si>
  <si>
    <t xml:space="preserve">    (1) Các khoản đầu tư tài chính ngắn hạn:</t>
  </si>
  <si>
    <t xml:space="preserve"> - Đầu tư chứng khoán ngắn hạn:</t>
  </si>
  <si>
    <t xml:space="preserve"> - Đầu tư ngắn hạn khác</t>
  </si>
  <si>
    <t xml:space="preserve">    (2)  Các khoản đầu tư tài chính dài hạn:</t>
  </si>
  <si>
    <t xml:space="preserve"> - Đầu tư vào cơ sở kinh doanh đồng kiểm soát</t>
  </si>
  <si>
    <t xml:space="preserve"> - Đầu tư vào công ty liên kết</t>
  </si>
  <si>
    <t xml:space="preserve"> - Đầu tư dài hạn khác</t>
  </si>
  <si>
    <t xml:space="preserve">          Cộng</t>
  </si>
  <si>
    <t xml:space="preserve">          * Lý do tăng, giảm : </t>
  </si>
  <si>
    <t>06- Thuế và các khoản phải nộp nhà nước</t>
  </si>
  <si>
    <t xml:space="preserve"> - Thuế GTGT</t>
  </si>
  <si>
    <t xml:space="preserve">  - Thuế tiêu thụ đặc biệt</t>
  </si>
  <si>
    <t xml:space="preserve">  - Thuế xuất, nhập khẩu</t>
  </si>
  <si>
    <t xml:space="preserve"> - Thuế TNDN</t>
  </si>
  <si>
    <t xml:space="preserve"> - Thuế thu nhập cá nhân</t>
  </si>
  <si>
    <t xml:space="preserve">  - Thuế tài nguyên</t>
  </si>
  <si>
    <t xml:space="preserve">  - Thuế Nhà đất, Tiền thuê đất</t>
  </si>
  <si>
    <t xml:space="preserve"> - Các loại Thuế khác</t>
  </si>
  <si>
    <t xml:space="preserve"> - Phí, lệ phí và các khoản phải nộp khác :</t>
  </si>
  <si>
    <t>07 - Tình hình tăng, giảm nguồn vốn chủ sở hữu</t>
  </si>
  <si>
    <t>Chỉ tiêu</t>
  </si>
  <si>
    <t>Số đầu năm</t>
  </si>
  <si>
    <t>Tăng trong năm</t>
  </si>
  <si>
    <t>Giảm trong năm</t>
  </si>
  <si>
    <t>Số cuối năm</t>
  </si>
  <si>
    <t>A</t>
  </si>
  <si>
    <t xml:space="preserve">1 - Vốn đầu tư của chủ sở hữu vốn </t>
  </si>
  <si>
    <t>2 - Thặng dư vốn cổ phần</t>
  </si>
  <si>
    <t>3 - Cổ phiếu quỹ (*)</t>
  </si>
  <si>
    <t>4 - Chênh lệch tỷ giá hối đoái</t>
  </si>
  <si>
    <t>5 - Các quỹ thuộc vốn chủ sở hữu</t>
  </si>
  <si>
    <t>6 - Lợi nhuận sau thuế chưa phân phối</t>
  </si>
  <si>
    <t xml:space="preserve">                       -   </t>
  </si>
  <si>
    <t xml:space="preserve">*  Lý do tăng, giảm : </t>
  </si>
  <si>
    <t>IV- Thông tin bổ sung cho các khoản mục trình bày trong Báo cáo KQ HĐ kinh doanh</t>
  </si>
  <si>
    <t>08 -  Chi tiết doanh thu và thu nhập khác</t>
  </si>
  <si>
    <t xml:space="preserve"> Năm nay </t>
  </si>
  <si>
    <t>Năm trước</t>
  </si>
  <si>
    <t xml:space="preserve">   - Doanh thu bán hàng</t>
  </si>
  <si>
    <t xml:space="preserve">      Trong đó : Doanh thu trao đổi hàng hoá</t>
  </si>
  <si>
    <t xml:space="preserve">   - Doanh thu cung cấp dịch vụ</t>
  </si>
  <si>
    <t xml:space="preserve">      Trong đó: Doanh thu trao đổi dịch vụ</t>
  </si>
  <si>
    <t xml:space="preserve">   - Doanh thu hoạt động tài chính</t>
  </si>
  <si>
    <t xml:space="preserve">      Trong đó: </t>
  </si>
  <si>
    <t xml:space="preserve"> + Tiền Lãi, cổ tức, lợi nhuận được chia</t>
  </si>
  <si>
    <t xml:space="preserve"> + Lãi chênh lệch tỷ giá đã thực hiện </t>
  </si>
  <si>
    <t xml:space="preserve"> + Lãi chênh lệch tỷ giá chưa thực hiện</t>
  </si>
  <si>
    <t xml:space="preserve"> + Lãi tiền gửi ngân hàng</t>
  </si>
  <si>
    <t>09 - Điều chỉnh các khoản tăng, giảm thu nhập chịu thuế TNDN</t>
  </si>
  <si>
    <t xml:space="preserve"> (1) Tổng lợi nhuận kế toán trước thuế</t>
  </si>
  <si>
    <t xml:space="preserve"> (2) Các khoản thu nhập không tính vào thu nhập chịu thuế TNDN</t>
  </si>
  <si>
    <t xml:space="preserve"> (3) Các khoản chi phí không được khấu trừ vào TNCT TNDN</t>
  </si>
  <si>
    <t xml:space="preserve"> (4) Số lỗ chưa sử dụng ( Lỗ các năm trước được trừ vào LN trước thuế)</t>
  </si>
  <si>
    <t xml:space="preserve"> (5) Số thu nhập chiụ thuế TNDN trong năm ( 5= 1 - 2 + 3 - 4)</t>
  </si>
  <si>
    <t>10 - Chi phí SXKD theo yếu tố :</t>
  </si>
  <si>
    <t>Năm nay</t>
  </si>
  <si>
    <t xml:space="preserve"> - Chi phí nguyên liệu, vật liệu</t>
  </si>
  <si>
    <t xml:space="preserve"> - Chi phí nhân công</t>
  </si>
  <si>
    <t xml:space="preserve"> - Chi phí khấu hao tài sản cố định</t>
  </si>
  <si>
    <t xml:space="preserve"> - Chi phí dịch vụ mua ngoài</t>
  </si>
  <si>
    <t xml:space="preserve"> - Chi phí khác bằng tiền</t>
  </si>
  <si>
    <t xml:space="preserve">                        Cộng</t>
  </si>
  <si>
    <t xml:space="preserve">V. Thông tin bổ sung cho các khoản mục trong Báo cáo lưu chuyển tiền tệ </t>
  </si>
  <si>
    <t>11 - Thông tin về các giao dịch không bằng tiền PS  trong năm BC</t>
  </si>
  <si>
    <t xml:space="preserve"> - Việc mua tài sản bằng cách nhận các khoản nợ liên quan trực  tiếp</t>
  </si>
  <si>
    <t xml:space="preserve"> hoặc thông qua nghiệp vụ cho thuê tài chính.</t>
  </si>
  <si>
    <t xml:space="preserve"> - Việc chuyển nợ thành vốn chủ sở hữu.</t>
  </si>
  <si>
    <t xml:space="preserve"> - Các khoản tiền nhận ký quỹ, ký cược :</t>
  </si>
  <si>
    <t xml:space="preserve"> - Các khoản khác: </t>
  </si>
  <si>
    <t xml:space="preserve">VI. Những thông tin khác : </t>
  </si>
  <si>
    <t xml:space="preserve"> - Những khoản nợ tiềm tàng</t>
  </si>
  <si>
    <t xml:space="preserve"> - Những sự kiện phát sinh sau ngày kết thúc kỳ kế toán năm</t>
  </si>
  <si>
    <t xml:space="preserve"> - Thông tin so sánh</t>
  </si>
  <si>
    <t xml:space="preserve"> - Thông tin khác ( 2 ) </t>
  </si>
  <si>
    <t xml:space="preserve">VII. Đánh giá tổng quát các chỉ tiêu và kiến nghị : </t>
  </si>
  <si>
    <t>( Ký, họ tên)</t>
  </si>
  <si>
    <t xml:space="preserve">III- Thông tin bổ sung cho các khoản mục trình bày trong Bảng cân đối kế toán </t>
  </si>
  <si>
    <t>3- Tổng số công nhân viên  :</t>
  </si>
  <si>
    <t>11- Nguyên tắc và phương pháp ghi nhận doanh thu</t>
  </si>
  <si>
    <t>12 - Các khoản tiền và tương đương tiền DN nắm giữ nhưng không được sử dụng :</t>
  </si>
  <si>
    <t>(Ban hành theo QĐ số  48/2006 /QĐ-BTC</t>
  </si>
  <si>
    <t>ngày  14/ 9/2006 của Bộ trưởng BTC)</t>
  </si>
  <si>
    <t>Ngày 20 tháng 02  năm 2017</t>
  </si>
  <si>
    <t>CÔNG TY TNHH SX TM KIM DUNG PHÁT</t>
  </si>
  <si>
    <t>Địa chỉ: Địa chỉ: 1A227/1 Ấp 1, Phạm Văn Hai, Bình Chánh, TPHCM</t>
  </si>
  <si>
    <t>Mã số thuế : 0310686815</t>
  </si>
  <si>
    <t>Công ty trách nhiện hữu hạn</t>
  </si>
  <si>
    <t>Bán buôn giấy tấm,giấy cuộn,giấy vụn,giấy carton,giấy bao bì</t>
  </si>
  <si>
    <t>Nhập trước xuất trước</t>
  </si>
  <si>
    <t>Năm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</si>
</sst>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sz val="12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212">
    <xf numFmtId="0" fontId="0" fillId="0" borderId="0" xfId="0"/>
    <xf numFmtId="0" fontId="4" fillId="0" borderId="0" xfId="3" applyFont="1" applyProtection="1">
      <protection locked="0" hidden="1"/>
    </xf>
    <xf numFmtId="0" fontId="4" fillId="0" borderId="0" xfId="3" applyFont="1" applyAlignment="1" applyProtection="1">
      <alignment horizontal="center" vertical="top"/>
      <protection locked="0" hidden="1"/>
    </xf>
    <xf numFmtId="0" fontId="4" fillId="0" borderId="0" xfId="3" applyFont="1" applyAlignment="1" applyProtection="1">
      <alignment horizontal="left" vertical="center"/>
      <protection locked="0" hidden="1"/>
    </xf>
    <xf numFmtId="0" fontId="6" fillId="0" borderId="0" xfId="3" applyFont="1" applyAlignment="1" applyProtection="1">
      <alignment horizontal="left"/>
      <protection locked="0" hidden="1"/>
    </xf>
    <xf numFmtId="0" fontId="6" fillId="0" borderId="0" xfId="3" applyFont="1" applyAlignment="1" applyProtection="1">
      <protection locked="0" hidden="1"/>
    </xf>
    <xf numFmtId="0" fontId="4" fillId="0" borderId="0" xfId="3" applyFont="1" applyAlignment="1" applyProtection="1">
      <protection locked="0" hidden="1"/>
    </xf>
    <xf numFmtId="0" fontId="7" fillId="0" borderId="0" xfId="3" applyFont="1" applyAlignment="1" applyProtection="1">
      <alignment horizontal="left" vertical="center"/>
      <protection locked="0" hidden="1"/>
    </xf>
    <xf numFmtId="0" fontId="6" fillId="0" borderId="0" xfId="3" applyFont="1" applyAlignment="1" applyProtection="1">
      <alignment horizontal="left" vertical="center"/>
      <protection locked="0" hidden="1"/>
    </xf>
    <xf numFmtId="0" fontId="4" fillId="0" borderId="0" xfId="3" applyFont="1" applyAlignment="1" applyProtection="1">
      <alignment vertical="center"/>
      <protection locked="0" hidden="1"/>
    </xf>
    <xf numFmtId="0" fontId="6" fillId="0" borderId="0" xfId="3" applyFont="1" applyAlignment="1" applyProtection="1">
      <alignment vertical="center"/>
      <protection locked="0" hidden="1"/>
    </xf>
    <xf numFmtId="0" fontId="7" fillId="0" borderId="0" xfId="3" applyFont="1" applyAlignment="1" applyProtection="1">
      <alignment vertical="center"/>
      <protection locked="0" hidden="1"/>
    </xf>
    <xf numFmtId="0" fontId="4" fillId="0" borderId="0" xfId="2" applyFont="1" applyAlignment="1">
      <alignment vertical="center"/>
    </xf>
    <xf numFmtId="49" fontId="4" fillId="0" borderId="0" xfId="3" applyNumberFormat="1" applyFont="1" applyAlignment="1" applyProtection="1">
      <alignment horizontal="left" vertical="center" indent="2"/>
      <protection locked="0" hidden="1"/>
    </xf>
    <xf numFmtId="164" fontId="4" fillId="0" borderId="0" xfId="1" applyNumberFormat="1" applyFont="1" applyAlignment="1" applyProtection="1">
      <alignment horizontal="center" vertical="center"/>
      <protection locked="0" hidden="1"/>
    </xf>
    <xf numFmtId="0" fontId="6" fillId="0" borderId="0" xfId="3" applyFont="1" applyAlignment="1" applyProtection="1">
      <alignment horizontal="center" vertical="center"/>
      <protection locked="0" hidden="1"/>
    </xf>
    <xf numFmtId="0" fontId="6" fillId="0" borderId="1" xfId="3" applyFont="1" applyBorder="1" applyAlignment="1" applyProtection="1">
      <alignment horizontal="left" vertical="center"/>
      <protection locked="0" hidden="1"/>
    </xf>
    <xf numFmtId="0" fontId="6" fillId="0" borderId="2" xfId="3" applyFont="1" applyBorder="1" applyAlignment="1" applyProtection="1">
      <alignment horizontal="left" vertical="center"/>
      <protection locked="0" hidden="1"/>
    </xf>
    <xf numFmtId="0" fontId="6" fillId="0" borderId="3" xfId="3" applyFont="1" applyBorder="1" applyAlignment="1" applyProtection="1">
      <alignment horizontal="left" vertical="center"/>
      <protection locked="0" hidden="1"/>
    </xf>
    <xf numFmtId="0" fontId="6" fillId="0" borderId="4" xfId="3" applyFont="1" applyBorder="1" applyAlignment="1" applyProtection="1">
      <alignment horizontal="center" vertical="center"/>
      <protection locked="0" hidden="1"/>
    </xf>
    <xf numFmtId="0" fontId="6" fillId="0" borderId="3" xfId="3" applyFont="1" applyBorder="1" applyAlignment="1" applyProtection="1">
      <alignment horizontal="center" vertical="center"/>
      <protection locked="0" hidden="1"/>
    </xf>
    <xf numFmtId="49" fontId="4" fillId="0" borderId="5" xfId="3" quotePrefix="1" applyNumberFormat="1" applyFont="1" applyBorder="1" applyAlignment="1" applyProtection="1">
      <alignment horizontal="left" vertical="center" indent="1"/>
      <protection locked="0" hidden="1"/>
    </xf>
    <xf numFmtId="0" fontId="4" fillId="0" borderId="6" xfId="3" applyFont="1" applyBorder="1" applyAlignment="1" applyProtection="1">
      <alignment vertical="center"/>
      <protection locked="0" hidden="1"/>
    </xf>
    <xf numFmtId="0" fontId="4" fillId="0" borderId="7" xfId="3" applyFont="1" applyBorder="1" applyAlignment="1" applyProtection="1">
      <alignment vertical="center"/>
      <protection locked="0" hidden="1"/>
    </xf>
    <xf numFmtId="164" fontId="4" fillId="0" borderId="8" xfId="1" applyNumberFormat="1" applyFont="1" applyBorder="1" applyAlignment="1" applyProtection="1">
      <alignment horizontal="center" vertical="center"/>
      <protection locked="0" hidden="1"/>
    </xf>
    <xf numFmtId="49" fontId="4" fillId="0" borderId="9" xfId="3" applyNumberFormat="1" applyFont="1" applyBorder="1" applyAlignment="1" applyProtection="1">
      <alignment horizontal="left" vertical="center" indent="1"/>
      <protection locked="0" hidden="1"/>
    </xf>
    <xf numFmtId="0" fontId="4" fillId="0" borderId="10" xfId="3" applyFont="1" applyBorder="1" applyAlignment="1" applyProtection="1">
      <alignment vertical="center"/>
      <protection locked="0" hidden="1"/>
    </xf>
    <xf numFmtId="0" fontId="4" fillId="0" borderId="11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horizontal="center" vertical="center"/>
      <protection locked="0" hidden="1"/>
    </xf>
    <xf numFmtId="49" fontId="4" fillId="0" borderId="13" xfId="3" applyNumberFormat="1" applyFont="1" applyBorder="1" applyAlignment="1" applyProtection="1">
      <alignment horizontal="left" vertical="center" indent="1"/>
      <protection locked="0" hidden="1"/>
    </xf>
    <xf numFmtId="0" fontId="4" fillId="0" borderId="14" xfId="3" quotePrefix="1" applyFont="1" applyBorder="1" applyAlignment="1" applyProtection="1">
      <alignment horizontal="left" vertical="center"/>
      <protection locked="0" hidden="1"/>
    </xf>
    <xf numFmtId="0" fontId="4" fillId="0" borderId="15" xfId="3" applyFont="1" applyBorder="1" applyAlignment="1" applyProtection="1">
      <alignment vertical="center"/>
      <protection locked="0" hidden="1"/>
    </xf>
    <xf numFmtId="164" fontId="4" fillId="0" borderId="16" xfId="1" applyNumberFormat="1" applyFont="1" applyBorder="1" applyAlignment="1" applyProtection="1">
      <alignment horizontal="center" vertical="center"/>
      <protection locked="0" hidden="1"/>
    </xf>
    <xf numFmtId="0" fontId="6" fillId="0" borderId="1" xfId="3" applyFont="1" applyBorder="1" applyAlignment="1" applyProtection="1">
      <alignment horizontal="center" vertical="center"/>
      <protection locked="0" hidden="1"/>
    </xf>
    <xf numFmtId="0" fontId="6" fillId="0" borderId="2" xfId="3" applyFont="1" applyBorder="1" applyAlignment="1" applyProtection="1">
      <alignment horizontal="center" vertical="center"/>
      <protection locked="0" hidden="1"/>
    </xf>
    <xf numFmtId="0" fontId="4" fillId="0" borderId="3" xfId="3" applyFont="1" applyBorder="1" applyAlignment="1" applyProtection="1">
      <alignment vertical="center"/>
      <protection locked="0" hidden="1"/>
    </xf>
    <xf numFmtId="164" fontId="6" fillId="0" borderId="4" xfId="1" applyNumberFormat="1" applyFont="1" applyBorder="1" applyAlignment="1" applyProtection="1">
      <alignment horizontal="center" vertical="center"/>
      <protection locked="0" hidden="1"/>
    </xf>
    <xf numFmtId="164" fontId="6" fillId="0" borderId="3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horizontal="left" vertical="center"/>
      <protection locked="0" hidden="1"/>
    </xf>
    <xf numFmtId="0" fontId="4" fillId="0" borderId="3" xfId="3" applyFont="1" applyBorder="1" applyAlignment="1" applyProtection="1">
      <alignment horizontal="left" vertical="center"/>
      <protection locked="0" hidden="1"/>
    </xf>
    <xf numFmtId="49" fontId="4" fillId="0" borderId="5" xfId="3" applyNumberFormat="1" applyFont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horizontal="center" vertical="center"/>
      <protection locked="0" hidden="1"/>
    </xf>
    <xf numFmtId="0" fontId="4" fillId="0" borderId="14" xfId="3" applyFont="1" applyBorder="1" applyAlignment="1" applyProtection="1">
      <alignment vertical="center"/>
      <protection locked="0" hidden="1"/>
    </xf>
    <xf numFmtId="0" fontId="6" fillId="0" borderId="16" xfId="3" applyFont="1" applyBorder="1" applyAlignment="1" applyProtection="1">
      <alignment horizontal="center" vertical="center"/>
      <protection locked="0" hidden="1"/>
    </xf>
    <xf numFmtId="164" fontId="6" fillId="0" borderId="0" xfId="1" applyNumberFormat="1" applyFont="1" applyAlignment="1" applyProtection="1">
      <alignment horizontal="center" vertical="center"/>
      <protection locked="0" hidden="1"/>
    </xf>
    <xf numFmtId="0" fontId="6" fillId="0" borderId="17" xfId="4" applyFont="1" applyBorder="1" applyAlignment="1" applyProtection="1">
      <alignment horizontal="center" vertical="center"/>
      <protection locked="0" hidden="1"/>
    </xf>
    <xf numFmtId="0" fontId="6" fillId="0" borderId="18" xfId="4" applyFont="1" applyBorder="1" applyAlignment="1" applyProtection="1">
      <alignment horizontal="center" vertical="center" wrapText="1"/>
      <protection locked="0" hidden="1"/>
    </xf>
    <xf numFmtId="0" fontId="6" fillId="0" borderId="19" xfId="4" applyFont="1" applyBorder="1" applyAlignment="1" applyProtection="1">
      <alignment horizontal="center" vertical="center" wrapText="1"/>
      <protection locked="0" hidden="1"/>
    </xf>
    <xf numFmtId="0" fontId="6" fillId="0" borderId="20" xfId="3" applyFont="1" applyBorder="1" applyAlignment="1" applyProtection="1">
      <alignment vertical="center"/>
      <protection locked="0" hidden="1"/>
    </xf>
    <xf numFmtId="164" fontId="4" fillId="0" borderId="21" xfId="1" applyNumberFormat="1" applyFont="1" applyBorder="1" applyAlignment="1" applyProtection="1">
      <alignment vertical="center"/>
      <protection locked="0" hidden="1"/>
    </xf>
    <xf numFmtId="0" fontId="4" fillId="0" borderId="22" xfId="3" applyFont="1" applyBorder="1" applyAlignment="1" applyProtection="1">
      <alignment horizontal="left" vertical="center" indent="1"/>
      <protection locked="0" hidden="1"/>
    </xf>
    <xf numFmtId="164" fontId="4" fillId="0" borderId="12" xfId="1" applyNumberFormat="1" applyFont="1" applyBorder="1" applyAlignment="1" applyProtection="1">
      <alignment vertical="center"/>
      <protection locked="0" hidden="1"/>
    </xf>
    <xf numFmtId="0" fontId="4" fillId="0" borderId="22" xfId="3" applyFont="1" applyBorder="1" applyAlignment="1" applyProtection="1">
      <alignment horizontal="left" vertical="center" wrapText="1" indent="1"/>
      <protection locked="0" hidden="1"/>
    </xf>
    <xf numFmtId="0" fontId="4" fillId="0" borderId="22" xfId="3" applyFont="1" applyBorder="1" applyAlignment="1" applyProtection="1">
      <alignment horizontal="left" vertical="center" wrapText="1"/>
      <protection locked="0" hidden="1"/>
    </xf>
    <xf numFmtId="164" fontId="4" fillId="0" borderId="12" xfId="1" applyNumberFormat="1" applyFont="1" applyFill="1" applyBorder="1" applyAlignment="1" applyProtection="1">
      <alignment vertical="center"/>
      <protection locked="0" hidden="1"/>
    </xf>
    <xf numFmtId="0" fontId="4" fillId="0" borderId="22" xfId="3" applyFont="1" applyBorder="1" applyAlignment="1" applyProtection="1">
      <alignment vertical="center" wrapText="1"/>
      <protection locked="0" hidden="1"/>
    </xf>
    <xf numFmtId="0" fontId="6" fillId="0" borderId="22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vertical="center" wrapText="1"/>
      <protection locked="0" hidden="1"/>
    </xf>
    <xf numFmtId="0" fontId="4" fillId="0" borderId="24" xfId="3" applyFont="1" applyBorder="1" applyAlignment="1" applyProtection="1">
      <alignment horizontal="left" vertical="center" wrapText="1"/>
      <protection locked="0" hidden="1"/>
    </xf>
    <xf numFmtId="164" fontId="4" fillId="0" borderId="25" xfId="1" applyNumberFormat="1" applyFont="1" applyBorder="1" applyAlignment="1" applyProtection="1">
      <alignment vertical="center"/>
      <protection locked="0" hidden="1"/>
    </xf>
    <xf numFmtId="164" fontId="4" fillId="0" borderId="26" xfId="1" applyNumberFormat="1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wrapText="1"/>
      <protection locked="0" hidden="1"/>
    </xf>
    <xf numFmtId="164" fontId="4" fillId="0" borderId="0" xfId="1" applyNumberFormat="1" applyFont="1" applyBorder="1" applyAlignment="1" applyProtection="1">
      <alignment vertical="center"/>
      <protection locked="0" hidden="1"/>
    </xf>
    <xf numFmtId="0" fontId="8" fillId="0" borderId="0" xfId="3" applyFont="1" applyAlignment="1" applyProtection="1">
      <alignment horizontal="left" vertical="center"/>
      <protection locked="0" hidden="1"/>
    </xf>
    <xf numFmtId="164" fontId="4" fillId="0" borderId="0" xfId="1" applyNumberFormat="1" applyFont="1" applyAlignment="1" applyProtection="1">
      <alignment horizontal="right" vertical="center"/>
      <protection locked="0" hidden="1"/>
    </xf>
    <xf numFmtId="0" fontId="4" fillId="2" borderId="0" xfId="3" applyFont="1" applyFill="1" applyAlignment="1" applyProtection="1">
      <alignment horizontal="left" vertical="center"/>
      <protection locked="0" hidden="1"/>
    </xf>
    <xf numFmtId="0" fontId="4" fillId="2" borderId="0" xfId="3" applyFont="1" applyFill="1" applyAlignment="1" applyProtection="1">
      <alignment vertical="center"/>
      <protection locked="0" hidden="1"/>
    </xf>
    <xf numFmtId="164" fontId="4" fillId="2" borderId="0" xfId="1" applyNumberFormat="1" applyFont="1" applyFill="1" applyAlignment="1" applyProtection="1">
      <alignment horizontal="center" vertical="center"/>
      <protection locked="0" hidden="1"/>
    </xf>
    <xf numFmtId="164" fontId="4" fillId="2" borderId="0" xfId="1" applyNumberFormat="1" applyFont="1" applyFill="1" applyAlignment="1" applyProtection="1">
      <alignment horizontal="right" vertical="center"/>
      <protection locked="0" hidden="1"/>
    </xf>
    <xf numFmtId="0" fontId="6" fillId="2" borderId="0" xfId="3" applyFont="1" applyFill="1" applyAlignment="1" applyProtection="1">
      <alignment vertical="center"/>
      <protection locked="0" hidden="1"/>
    </xf>
    <xf numFmtId="0" fontId="6" fillId="2" borderId="0" xfId="3" applyFont="1" applyFill="1" applyAlignment="1" applyProtection="1">
      <alignment horizontal="center" vertical="center"/>
      <protection locked="0" hidden="1"/>
    </xf>
    <xf numFmtId="0" fontId="6" fillId="2" borderId="28" xfId="4" applyFont="1" applyFill="1" applyBorder="1" applyAlignment="1" applyProtection="1">
      <alignment horizontal="center" vertical="center" wrapText="1"/>
      <protection locked="0" hidden="1"/>
    </xf>
    <xf numFmtId="0" fontId="6" fillId="2" borderId="30" xfId="3" applyFont="1" applyFill="1" applyBorder="1" applyAlignment="1" applyProtection="1">
      <alignment vertical="center"/>
      <protection locked="0" hidden="1"/>
    </xf>
    <xf numFmtId="164" fontId="4" fillId="2" borderId="31" xfId="1" applyNumberFormat="1" applyFont="1" applyFill="1" applyBorder="1" applyAlignment="1" applyProtection="1">
      <alignment vertical="center"/>
      <protection locked="0" hidden="1"/>
    </xf>
    <xf numFmtId="164" fontId="4" fillId="2" borderId="32" xfId="1" applyNumberFormat="1" applyFont="1" applyFill="1" applyBorder="1" applyAlignment="1" applyProtection="1">
      <alignment vertical="center"/>
      <protection locked="0" hidden="1"/>
    </xf>
    <xf numFmtId="0" fontId="4" fillId="2" borderId="33" xfId="3" applyFont="1" applyFill="1" applyBorder="1" applyAlignment="1" applyProtection="1">
      <alignment horizontal="left" vertical="center" wrapText="1"/>
      <protection locked="0" hidden="1"/>
    </xf>
    <xf numFmtId="164" fontId="4" fillId="2" borderId="34" xfId="1" applyNumberFormat="1" applyFont="1" applyFill="1" applyBorder="1" applyAlignment="1" applyProtection="1">
      <alignment vertical="center"/>
      <protection locked="0" hidden="1"/>
    </xf>
    <xf numFmtId="164" fontId="4" fillId="2" borderId="35" xfId="1" applyNumberFormat="1" applyFont="1" applyFill="1" applyBorder="1" applyAlignment="1" applyProtection="1">
      <alignment vertical="center"/>
      <protection locked="0" hidden="1"/>
    </xf>
    <xf numFmtId="0" fontId="4" fillId="2" borderId="36" xfId="3" applyFont="1" applyFill="1" applyBorder="1" applyAlignment="1" applyProtection="1">
      <alignment horizontal="left" vertical="center" wrapText="1"/>
      <protection locked="0" hidden="1"/>
    </xf>
    <xf numFmtId="164" fontId="4" fillId="2" borderId="37" xfId="1" applyNumberFormat="1" applyFont="1" applyFill="1" applyBorder="1" applyAlignment="1" applyProtection="1">
      <alignment vertical="center"/>
      <protection locked="0" hidden="1"/>
    </xf>
    <xf numFmtId="164" fontId="4" fillId="2" borderId="38" xfId="1" applyNumberFormat="1" applyFont="1" applyFill="1" applyBorder="1" applyAlignment="1" applyProtection="1">
      <alignment vertical="center"/>
      <protection locked="0" hidden="1"/>
    </xf>
    <xf numFmtId="0" fontId="8" fillId="0" borderId="0" xfId="3" applyFont="1" applyAlignment="1" applyProtection="1">
      <alignment vertical="center"/>
      <protection locked="0" hidden="1"/>
    </xf>
    <xf numFmtId="0" fontId="6" fillId="0" borderId="2" xfId="3" applyFont="1" applyBorder="1" applyAlignment="1" applyProtection="1">
      <alignment vertical="center"/>
      <protection locked="0" hidden="1"/>
    </xf>
    <xf numFmtId="0" fontId="6" fillId="0" borderId="3" xfId="3" applyFont="1" applyBorder="1" applyAlignment="1" applyProtection="1">
      <alignment vertical="center"/>
      <protection locked="0" hidden="1"/>
    </xf>
    <xf numFmtId="0" fontId="4" fillId="2" borderId="5" xfId="3" applyFont="1" applyFill="1" applyBorder="1" applyAlignment="1" applyProtection="1">
      <alignment vertical="center"/>
      <protection locked="0" hidden="1"/>
    </xf>
    <xf numFmtId="0" fontId="4" fillId="2" borderId="6" xfId="3" applyFont="1" applyFill="1" applyBorder="1" applyAlignment="1" applyProtection="1">
      <alignment vertical="center"/>
      <protection locked="0" hidden="1"/>
    </xf>
    <xf numFmtId="0" fontId="4" fillId="2" borderId="7" xfId="3" applyFont="1" applyFill="1" applyBorder="1" applyAlignment="1" applyProtection="1">
      <alignment vertical="center"/>
      <protection locked="0" hidden="1"/>
    </xf>
    <xf numFmtId="0" fontId="4" fillId="2" borderId="8" xfId="3" applyFont="1" applyFill="1" applyBorder="1" applyAlignment="1" applyProtection="1">
      <alignment horizontal="center" vertical="center"/>
      <protection locked="0" hidden="1"/>
    </xf>
    <xf numFmtId="0" fontId="4" fillId="2" borderId="0" xfId="3" applyFont="1" applyFill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horizontal="left" vertical="center"/>
      <protection locked="0" hidden="1"/>
    </xf>
    <xf numFmtId="0" fontId="4" fillId="2" borderId="10" xfId="3" applyFont="1" applyFill="1" applyBorder="1" applyAlignment="1" applyProtection="1">
      <alignment vertical="center"/>
      <protection locked="0" hidden="1"/>
    </xf>
    <xf numFmtId="0" fontId="4" fillId="2" borderId="11" xfId="3" applyFont="1" applyFill="1" applyBorder="1" applyAlignment="1" applyProtection="1">
      <alignment vertical="center"/>
      <protection locked="0" hidden="1"/>
    </xf>
    <xf numFmtId="0" fontId="4" fillId="2" borderId="12" xfId="3" applyFont="1" applyFill="1" applyBorder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vertical="center"/>
      <protection locked="0" hidden="1"/>
    </xf>
    <xf numFmtId="164" fontId="6" fillId="2" borderId="12" xfId="1" applyNumberFormat="1" applyFont="1" applyFill="1" applyBorder="1" applyAlignment="1" applyProtection="1">
      <alignment horizontal="center" vertical="center"/>
      <protection locked="0" hidden="1"/>
    </xf>
    <xf numFmtId="164" fontId="6" fillId="2" borderId="0" xfId="1" applyNumberFormat="1" applyFont="1" applyFill="1" applyAlignment="1" applyProtection="1">
      <alignment horizontal="center" vertical="center"/>
      <protection locked="0" hidden="1"/>
    </xf>
    <xf numFmtId="0" fontId="4" fillId="2" borderId="12" xfId="3" applyFont="1" applyFill="1" applyBorder="1" applyAlignment="1" applyProtection="1">
      <alignment vertical="center"/>
      <protection locked="0" hidden="1"/>
    </xf>
    <xf numFmtId="0" fontId="4" fillId="2" borderId="13" xfId="3" applyFont="1" applyFill="1" applyBorder="1" applyAlignment="1" applyProtection="1">
      <alignment horizontal="left" vertical="center"/>
      <protection locked="0" hidden="1"/>
    </xf>
    <xf numFmtId="0" fontId="4" fillId="2" borderId="14" xfId="3" applyFont="1" applyFill="1" applyBorder="1" applyAlignment="1" applyProtection="1">
      <alignment vertical="center"/>
      <protection locked="0" hidden="1"/>
    </xf>
    <xf numFmtId="0" fontId="4" fillId="2" borderId="15" xfId="3" applyFont="1" applyFill="1" applyBorder="1" applyAlignment="1" applyProtection="1">
      <alignment vertical="center"/>
      <protection locked="0" hidden="1"/>
    </xf>
    <xf numFmtId="0" fontId="4" fillId="2" borderId="16" xfId="3" applyFont="1" applyFill="1" applyBorder="1" applyAlignment="1" applyProtection="1">
      <alignment vertical="center"/>
      <protection locked="0" hidden="1"/>
    </xf>
    <xf numFmtId="0" fontId="6" fillId="2" borderId="1" xfId="3" applyFont="1" applyFill="1" applyBorder="1" applyAlignment="1" applyProtection="1">
      <alignment horizontal="center" vertical="center"/>
      <protection locked="0" hidden="1"/>
    </xf>
    <xf numFmtId="0" fontId="6" fillId="2" borderId="2" xfId="3" applyFont="1" applyFill="1" applyBorder="1" applyAlignment="1" applyProtection="1">
      <alignment horizontal="center" vertical="center"/>
      <protection locked="0" hidden="1"/>
    </xf>
    <xf numFmtId="0" fontId="4" fillId="2" borderId="3" xfId="3" applyFont="1" applyFill="1" applyBorder="1" applyAlignment="1" applyProtection="1">
      <alignment vertical="center"/>
      <protection locked="0" hidden="1"/>
    </xf>
    <xf numFmtId="164" fontId="6" fillId="2" borderId="4" xfId="1" applyNumberFormat="1" applyFont="1" applyFill="1" applyBorder="1" applyAlignment="1" applyProtection="1">
      <alignment horizontal="center" vertical="center"/>
      <protection locked="0" hidden="1"/>
    </xf>
    <xf numFmtId="0" fontId="9" fillId="2" borderId="0" xfId="3" applyFont="1" applyFill="1" applyAlignment="1" applyProtection="1">
      <alignment vertical="center"/>
      <protection locked="0" hidden="1"/>
    </xf>
    <xf numFmtId="0" fontId="4" fillId="0" borderId="39" xfId="3" quotePrefix="1" applyFont="1" applyBorder="1" applyAlignment="1" applyProtection="1">
      <alignment horizontal="left" vertical="center" indent="1"/>
      <protection locked="0" hidden="1"/>
    </xf>
    <xf numFmtId="0" fontId="4" fillId="0" borderId="40" xfId="3" applyFont="1" applyBorder="1" applyAlignment="1" applyProtection="1">
      <alignment vertical="center"/>
      <protection locked="0" hidden="1"/>
    </xf>
    <xf numFmtId="164" fontId="4" fillId="0" borderId="41" xfId="1" applyNumberFormat="1" applyFont="1" applyBorder="1" applyAlignment="1" applyProtection="1">
      <alignment horizontal="center" vertical="center"/>
      <protection locked="0" hidden="1"/>
    </xf>
    <xf numFmtId="164" fontId="4" fillId="0" borderId="0" xfId="1" applyNumberFormat="1" applyFont="1" applyBorder="1" applyAlignment="1" applyProtection="1">
      <alignment horizontal="center" vertical="center"/>
      <protection locked="0" hidden="1"/>
    </xf>
    <xf numFmtId="0" fontId="4" fillId="0" borderId="9" xfId="3" applyFont="1" applyBorder="1" applyAlignment="1" applyProtection="1">
      <alignment horizontal="left" vertical="center" indent="1"/>
      <protection locked="0" hidden="1"/>
    </xf>
    <xf numFmtId="0" fontId="4" fillId="0" borderId="9" xfId="3" quotePrefix="1" applyFont="1" applyBorder="1" applyAlignment="1" applyProtection="1">
      <alignment horizontal="left" vertical="center" indent="1"/>
      <protection locked="0" hidden="1"/>
    </xf>
    <xf numFmtId="0" fontId="4" fillId="0" borderId="12" xfId="3" applyFont="1" applyBorder="1" applyAlignment="1" applyProtection="1">
      <alignment horizontal="center" vertical="center"/>
      <protection locked="0" hidden="1"/>
    </xf>
    <xf numFmtId="0" fontId="4" fillId="0" borderId="13" xfId="3" applyFont="1" applyBorder="1" applyAlignment="1" applyProtection="1">
      <alignment horizontal="left" vertical="center" indent="1"/>
      <protection locked="0" hidden="1"/>
    </xf>
    <xf numFmtId="0" fontId="4" fillId="0" borderId="16" xfId="3" applyFont="1" applyBorder="1" applyAlignment="1" applyProtection="1">
      <alignment horizontal="center" vertical="center"/>
      <protection locked="0" hidden="1"/>
    </xf>
    <xf numFmtId="0" fontId="6" fillId="0" borderId="1" xfId="3" quotePrefix="1" applyFont="1" applyBorder="1" applyAlignment="1" applyProtection="1">
      <alignment horizontal="center" vertical="center"/>
      <protection locked="0" hidden="1"/>
    </xf>
    <xf numFmtId="0" fontId="6" fillId="0" borderId="0" xfId="3" quotePrefix="1" applyFont="1" applyBorder="1" applyAlignment="1" applyProtection="1">
      <alignment horizontal="center" vertical="center"/>
      <protection locked="0" hidden="1"/>
    </xf>
    <xf numFmtId="0" fontId="6" fillId="0" borderId="0" xfId="3" applyFont="1" applyBorder="1" applyAlignment="1" applyProtection="1">
      <alignment vertical="center"/>
      <protection locked="0" hidden="1"/>
    </xf>
    <xf numFmtId="164" fontId="6" fillId="0" borderId="0" xfId="1" applyNumberFormat="1" applyFont="1" applyBorder="1" applyAlignment="1" applyProtection="1">
      <alignment horizontal="center" vertical="center"/>
      <protection locked="0" hidden="1"/>
    </xf>
    <xf numFmtId="164" fontId="6" fillId="0" borderId="0" xfId="1" applyNumberFormat="1" applyFont="1" applyAlignment="1" applyProtection="1">
      <alignment horizontal="left" vertical="center"/>
      <protection locked="0" hidden="1"/>
    </xf>
    <xf numFmtId="0" fontId="6" fillId="0" borderId="42" xfId="4" applyFont="1" applyBorder="1" applyAlignment="1" applyProtection="1">
      <alignment horizontal="center" vertical="center"/>
      <protection locked="0" hidden="1"/>
    </xf>
    <xf numFmtId="0" fontId="6" fillId="0" borderId="43" xfId="4" applyFont="1" applyBorder="1" applyAlignment="1" applyProtection="1">
      <alignment horizontal="center" vertical="center" wrapText="1"/>
      <protection locked="0" hidden="1"/>
    </xf>
    <xf numFmtId="0" fontId="6" fillId="0" borderId="28" xfId="4" applyFont="1" applyBorder="1" applyAlignment="1" applyProtection="1">
      <alignment horizontal="center" vertical="center" wrapText="1"/>
      <protection locked="0" hidden="1"/>
    </xf>
    <xf numFmtId="0" fontId="6" fillId="0" borderId="29" xfId="4" applyFont="1" applyBorder="1" applyAlignment="1" applyProtection="1">
      <alignment horizontal="center" vertical="center" wrapText="1"/>
      <protection locked="0" hidden="1"/>
    </xf>
    <xf numFmtId="0" fontId="6" fillId="0" borderId="44" xfId="4" applyFont="1" applyBorder="1" applyAlignment="1" applyProtection="1">
      <alignment horizontal="center" vertical="center" wrapText="1"/>
      <protection locked="0" hidden="1"/>
    </xf>
    <xf numFmtId="0" fontId="6" fillId="0" borderId="45" xfId="4" applyFont="1" applyBorder="1" applyAlignment="1" applyProtection="1">
      <alignment horizontal="center" vertical="center"/>
      <protection locked="0" hidden="1"/>
    </xf>
    <xf numFmtId="0" fontId="6" fillId="0" borderId="46" xfId="4" applyFont="1" applyBorder="1" applyAlignment="1" applyProtection="1">
      <alignment horizontal="center" vertical="center"/>
      <protection locked="0" hidden="1"/>
    </xf>
    <xf numFmtId="0" fontId="6" fillId="0" borderId="47" xfId="4" applyFont="1" applyBorder="1" applyAlignment="1" applyProtection="1">
      <alignment horizontal="center" vertical="center"/>
      <protection locked="0" hidden="1"/>
    </xf>
    <xf numFmtId="0" fontId="4" fillId="2" borderId="59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0" xfId="1" applyNumberFormat="1" applyFont="1" applyFill="1" applyBorder="1" applyAlignment="1" applyProtection="1">
      <alignment vertical="center"/>
      <protection locked="0" hidden="1"/>
    </xf>
    <xf numFmtId="0" fontId="4" fillId="2" borderId="33" xfId="3" applyFont="1" applyFill="1" applyBorder="1" applyAlignment="1" applyProtection="1">
      <alignment horizontal="left" vertical="center" wrapText="1" indent="1"/>
      <protection locked="0" hidden="1"/>
    </xf>
    <xf numFmtId="0" fontId="4" fillId="2" borderId="62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3" xfId="1" applyNumberFormat="1" applyFont="1" applyFill="1" applyBorder="1" applyAlignment="1" applyProtection="1">
      <alignment vertical="center"/>
      <protection locked="0" hidden="1"/>
    </xf>
    <xf numFmtId="0" fontId="6" fillId="0" borderId="48" xfId="3" applyFont="1" applyBorder="1" applyAlignment="1" applyProtection="1">
      <alignment horizontal="center" vertical="center"/>
      <protection locked="0" hidden="1"/>
    </xf>
    <xf numFmtId="0" fontId="4" fillId="0" borderId="49" xfId="3" applyFont="1" applyBorder="1" applyAlignment="1" applyProtection="1">
      <alignment vertical="center"/>
      <protection locked="0" hidden="1"/>
    </xf>
    <xf numFmtId="164" fontId="6" fillId="0" borderId="49" xfId="1" applyNumberFormat="1" applyFont="1" applyBorder="1" applyAlignment="1" applyProtection="1">
      <alignment horizontal="center" vertical="center"/>
      <protection locked="0" hidden="1"/>
    </xf>
    <xf numFmtId="0" fontId="8" fillId="0" borderId="48" xfId="3" applyFont="1" applyBorder="1" applyAlignment="1" applyProtection="1">
      <alignment vertical="center"/>
      <protection locked="0" hidden="1"/>
    </xf>
    <xf numFmtId="164" fontId="4" fillId="0" borderId="49" xfId="1" applyNumberFormat="1" applyFont="1" applyBorder="1" applyAlignment="1" applyProtection="1">
      <alignment horizontal="center" vertical="center"/>
      <protection locked="0" hidden="1"/>
    </xf>
    <xf numFmtId="164" fontId="4" fillId="0" borderId="50" xfId="1" applyNumberFormat="1" applyFont="1" applyBorder="1" applyAlignment="1" applyProtection="1">
      <alignment horizontal="right" vertical="center"/>
      <protection locked="0" hidden="1"/>
    </xf>
    <xf numFmtId="0" fontId="6" fillId="0" borderId="1" xfId="3" quotePrefix="1" applyFont="1" applyBorder="1" applyAlignment="1" applyProtection="1">
      <alignment horizontal="left" vertical="center"/>
      <protection locked="0" hidden="1"/>
    </xf>
    <xf numFmtId="164" fontId="6" fillId="0" borderId="4" xfId="1" applyNumberFormat="1" applyFont="1" applyBorder="1" applyAlignment="1" applyProtection="1">
      <alignment horizontal="left" vertical="center"/>
      <protection locked="0" hidden="1"/>
    </xf>
    <xf numFmtId="0" fontId="4" fillId="0" borderId="3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horizontal="left" vertical="center" indent="2"/>
      <protection locked="0" hidden="1"/>
    </xf>
    <xf numFmtId="0" fontId="4" fillId="0" borderId="51" xfId="3" applyFont="1" applyBorder="1" applyAlignment="1" applyProtection="1">
      <alignment horizontal="left" vertical="center" indent="2"/>
      <protection locked="0" hidden="1"/>
    </xf>
    <xf numFmtId="0" fontId="4" fillId="0" borderId="10" xfId="3" applyFont="1" applyBorder="1" applyAlignment="1" applyProtection="1">
      <alignment horizontal="right" vertical="center"/>
      <protection locked="0" hidden="1"/>
    </xf>
    <xf numFmtId="0" fontId="4" fillId="0" borderId="52" xfId="3" applyFont="1" applyBorder="1" applyAlignment="1" applyProtection="1">
      <alignment horizontal="left" vertical="center" indent="2"/>
      <protection locked="0" hidden="1"/>
    </xf>
    <xf numFmtId="0" fontId="4" fillId="0" borderId="14" xfId="3" applyFont="1" applyBorder="1" applyAlignment="1" applyProtection="1">
      <alignment horizontal="right" vertical="center"/>
      <protection locked="0" hidden="1"/>
    </xf>
    <xf numFmtId="0" fontId="4" fillId="0" borderId="53" xfId="3" applyFont="1" applyBorder="1" applyAlignment="1" applyProtection="1">
      <alignment horizontal="left" vertical="center" indent="2"/>
      <protection locked="0" hidden="1"/>
    </xf>
    <xf numFmtId="0" fontId="4" fillId="0" borderId="54" xfId="3" applyFont="1" applyBorder="1" applyAlignment="1" applyProtection="1">
      <alignment horizontal="right" vertical="center"/>
      <protection locked="0" hidden="1"/>
    </xf>
    <xf numFmtId="0" fontId="4" fillId="0" borderId="2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indent="2"/>
      <protection locked="0" hidden="1"/>
    </xf>
    <xf numFmtId="0" fontId="4" fillId="0" borderId="0" xfId="3" applyFont="1" applyBorder="1" applyAlignment="1" applyProtection="1">
      <alignment horizontal="right" vertical="center"/>
      <protection locked="0" hidden="1"/>
    </xf>
    <xf numFmtId="0" fontId="6" fillId="0" borderId="0" xfId="3" quotePrefix="1" applyFont="1" applyAlignment="1" applyProtection="1">
      <alignment horizontal="left" vertical="center"/>
      <protection locked="0" hidden="1"/>
    </xf>
    <xf numFmtId="164" fontId="4" fillId="0" borderId="0" xfId="1" applyNumberFormat="1" applyFont="1" applyFill="1" applyBorder="1" applyAlignment="1" applyProtection="1">
      <alignment horizontal="center" vertical="center"/>
      <protection locked="0" hidden="1"/>
    </xf>
    <xf numFmtId="164" fontId="4" fillId="0" borderId="0" xfId="3" applyNumberFormat="1" applyFont="1" applyAlignment="1" applyProtection="1">
      <alignment vertical="center"/>
      <protection locked="0" hidden="1"/>
    </xf>
    <xf numFmtId="0" fontId="4" fillId="0" borderId="12" xfId="3" applyFont="1" applyBorder="1" applyAlignment="1" applyProtection="1">
      <alignment vertical="center"/>
      <protection locked="0" hidden="1"/>
    </xf>
    <xf numFmtId="0" fontId="4" fillId="0" borderId="13" xfId="3" quotePrefix="1" applyFont="1" applyBorder="1" applyAlignment="1" applyProtection="1">
      <alignment horizontal="left" vertical="center" indent="1"/>
      <protection locked="0" hidden="1"/>
    </xf>
    <xf numFmtId="164" fontId="4" fillId="0" borderId="4" xfId="1" applyNumberFormat="1" applyFont="1" applyBorder="1" applyAlignment="1" applyProtection="1">
      <alignment horizontal="center" vertical="center"/>
      <protection locked="0" hidden="1"/>
    </xf>
    <xf numFmtId="0" fontId="4" fillId="0" borderId="5" xfId="3" applyFont="1" applyFill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vertical="center"/>
      <protection locked="0" hidden="1"/>
    </xf>
    <xf numFmtId="0" fontId="4" fillId="0" borderId="9" xfId="3" applyFont="1" applyFill="1" applyBorder="1" applyAlignment="1" applyProtection="1">
      <alignment horizontal="left" vertical="center" indent="2"/>
      <protection locked="0" hidden="1"/>
    </xf>
    <xf numFmtId="0" fontId="4" fillId="0" borderId="56" xfId="3" applyFont="1" applyFill="1" applyBorder="1" applyAlignment="1" applyProtection="1">
      <alignment horizontal="left" vertical="center" indent="1"/>
      <protection locked="0" hidden="1"/>
    </xf>
    <xf numFmtId="0" fontId="4" fillId="0" borderId="54" xfId="3" applyFont="1" applyBorder="1" applyAlignment="1" applyProtection="1">
      <alignment vertical="center"/>
      <protection locked="0" hidden="1"/>
    </xf>
    <xf numFmtId="0" fontId="4" fillId="0" borderId="55" xfId="3" applyFont="1" applyBorder="1" applyAlignment="1" applyProtection="1">
      <alignment vertical="center"/>
      <protection locked="0" hidden="1"/>
    </xf>
    <xf numFmtId="0" fontId="4" fillId="0" borderId="55" xfId="3" applyFont="1" applyBorder="1" applyAlignment="1" applyProtection="1">
      <alignment horizontal="center" vertical="center"/>
      <protection locked="0" hidden="1"/>
    </xf>
    <xf numFmtId="0" fontId="4" fillId="0" borderId="0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center" vertical="center"/>
      <protection locked="0" hidden="1"/>
    </xf>
    <xf numFmtId="0" fontId="4" fillId="0" borderId="57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Fill="1" applyBorder="1" applyAlignment="1" applyProtection="1">
      <alignment vertical="center"/>
      <protection locked="0" hidden="1"/>
    </xf>
    <xf numFmtId="0" fontId="4" fillId="0" borderId="58" xfId="3" applyFont="1" applyFill="1" applyBorder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center" vertical="center"/>
      <protection locked="0" hidden="1"/>
    </xf>
    <xf numFmtId="0" fontId="4" fillId="0" borderId="1" xfId="3" applyFont="1" applyFill="1" applyBorder="1" applyAlignment="1" applyProtection="1">
      <alignment horizontal="left" vertical="center" indent="1"/>
      <protection locked="0" hidden="1"/>
    </xf>
    <xf numFmtId="0" fontId="4" fillId="0" borderId="2" xfId="3" applyFont="1" applyFill="1" applyBorder="1" applyAlignment="1" applyProtection="1">
      <alignment vertical="center"/>
      <protection locked="0" hidden="1"/>
    </xf>
    <xf numFmtId="0" fontId="4" fillId="0" borderId="4" xfId="3" applyFont="1" applyFill="1" applyBorder="1" applyAlignment="1" applyProtection="1">
      <alignment vertical="center"/>
      <protection locked="0" hidden="1"/>
    </xf>
    <xf numFmtId="0" fontId="6" fillId="0" borderId="0" xfId="3" applyFont="1" applyFill="1" applyAlignment="1" applyProtection="1">
      <alignment horizontal="left" vertical="center"/>
      <protection locked="0" hidden="1"/>
    </xf>
    <xf numFmtId="0" fontId="4" fillId="0" borderId="0" xfId="3" applyFont="1" applyFill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left" vertical="center" indent="1"/>
      <protection locked="0" hidden="1"/>
    </xf>
    <xf numFmtId="0" fontId="4" fillId="0" borderId="0" xfId="3" applyFont="1" applyAlignment="1" applyProtection="1">
      <alignment horizontal="center" vertical="center" wrapText="1"/>
      <protection locked="0" hidden="1"/>
    </xf>
    <xf numFmtId="0" fontId="4" fillId="0" borderId="0" xfId="2" applyFont="1" applyAlignment="1" applyProtection="1">
      <alignment vertical="center"/>
      <protection locked="0" hidden="1"/>
    </xf>
    <xf numFmtId="0" fontId="4" fillId="0" borderId="21" xfId="2" applyFont="1" applyBorder="1" applyAlignment="1" applyProtection="1">
      <alignment vertical="center"/>
      <protection locked="0" hidden="1"/>
    </xf>
    <xf numFmtId="0" fontId="4" fillId="0" borderId="12" xfId="2" applyFont="1" applyFill="1" applyBorder="1" applyAlignment="1" applyProtection="1">
      <alignment vertical="center"/>
      <protection locked="0" hidden="1"/>
    </xf>
    <xf numFmtId="0" fontId="4" fillId="0" borderId="12" xfId="2" applyFont="1" applyBorder="1" applyAlignment="1" applyProtection="1">
      <alignment vertical="center"/>
      <protection locked="0" hidden="1"/>
    </xf>
    <xf numFmtId="0" fontId="4" fillId="0" borderId="12" xfId="2" applyFont="1" applyBorder="1" applyAlignment="1">
      <alignment vertical="center"/>
    </xf>
    <xf numFmtId="0" fontId="6" fillId="2" borderId="27" xfId="4" applyFont="1" applyFill="1" applyBorder="1" applyAlignment="1" applyProtection="1">
      <alignment horizontal="center" vertical="center"/>
      <protection locked="0" hidden="1"/>
    </xf>
    <xf numFmtId="0" fontId="6" fillId="2" borderId="29" xfId="4" applyFont="1" applyFill="1" applyBorder="1" applyAlignment="1" applyProtection="1">
      <alignment horizontal="center" vertical="center" wrapText="1"/>
      <protection locked="0" hidden="1"/>
    </xf>
    <xf numFmtId="164" fontId="4" fillId="0" borderId="0" xfId="2" applyNumberFormat="1" applyFont="1" applyBorder="1" applyAlignment="1" applyProtection="1">
      <alignment vertical="center"/>
      <protection locked="0" hidden="1"/>
    </xf>
    <xf numFmtId="0" fontId="4" fillId="0" borderId="0" xfId="2" applyFont="1" applyProtection="1"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4" fillId="0" borderId="0" xfId="0" applyFont="1" applyAlignment="1">
      <alignment horizontal="left"/>
    </xf>
    <xf numFmtId="0" fontId="10" fillId="0" borderId="0" xfId="0" applyFont="1"/>
    <xf numFmtId="3" fontId="4" fillId="0" borderId="0" xfId="3" applyNumberFormat="1" applyFont="1" applyFill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left" vertical="center" indent="1"/>
      <protection locked="0" hidden="1"/>
    </xf>
    <xf numFmtId="0" fontId="4" fillId="0" borderId="0" xfId="3" quotePrefix="1" applyFont="1" applyAlignment="1" applyProtection="1">
      <alignment horizontal="left" vertical="center" indent="1"/>
      <protection locked="0" hidden="1"/>
    </xf>
    <xf numFmtId="164" fontId="4" fillId="0" borderId="12" xfId="1" applyNumberFormat="1" applyFont="1" applyBorder="1" applyAlignment="1">
      <alignment vertical="center"/>
    </xf>
    <xf numFmtId="164" fontId="4" fillId="0" borderId="23" xfId="1" applyNumberFormat="1" applyFont="1" applyBorder="1" applyAlignment="1" applyProtection="1">
      <alignment vertical="center"/>
      <protection hidden="1"/>
    </xf>
    <xf numFmtId="164" fontId="4" fillId="2" borderId="61" xfId="1" applyNumberFormat="1" applyFont="1" applyFill="1" applyBorder="1" applyAlignment="1" applyProtection="1">
      <alignment vertical="center"/>
      <protection hidden="1"/>
    </xf>
    <xf numFmtId="164" fontId="4" fillId="2" borderId="65" xfId="1" applyNumberFormat="1" applyFont="1" applyFill="1" applyBorder="1" applyAlignment="1" applyProtection="1">
      <alignment vertical="center"/>
      <protection hidden="1"/>
    </xf>
    <xf numFmtId="164" fontId="6" fillId="0" borderId="66" xfId="1" applyNumberFormat="1" applyFont="1" applyBorder="1" applyAlignment="1" applyProtection="1">
      <alignment horizontal="center" vertical="center"/>
      <protection locked="0" hidden="1"/>
    </xf>
    <xf numFmtId="164" fontId="6" fillId="0" borderId="64" xfId="1" applyNumberFormat="1" applyFont="1" applyBorder="1" applyAlignment="1" applyProtection="1">
      <alignment horizontal="center" vertical="center"/>
      <protection locked="0" hidden="1"/>
    </xf>
    <xf numFmtId="164" fontId="4" fillId="0" borderId="12" xfId="2" applyNumberFormat="1" applyFont="1" applyBorder="1" applyAlignment="1">
      <alignment vertical="center"/>
    </xf>
    <xf numFmtId="0" fontId="4" fillId="0" borderId="0" xfId="3" applyNumberFormat="1" applyFont="1" applyAlignment="1" applyProtection="1">
      <alignment horizontal="left" vertical="top" wrapText="1" indent="1"/>
      <protection locked="0" hidden="1"/>
    </xf>
    <xf numFmtId="0" fontId="4" fillId="0" borderId="0" xfId="3" quotePrefix="1" applyNumberFormat="1" applyFont="1" applyAlignment="1" applyProtection="1">
      <alignment horizontal="left" vertical="top" wrapText="1" indent="1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0" applyFont="1" applyAlignment="1">
      <alignment horizontal="center"/>
    </xf>
    <xf numFmtId="0" fontId="5" fillId="0" borderId="0" xfId="3" applyFont="1" applyAlignment="1" applyProtection="1">
      <alignment horizont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8" fillId="0" borderId="0" xfId="3" applyFont="1" applyAlignment="1" applyProtection="1">
      <alignment horizontal="left" vertical="top" wrapText="1" indent="1"/>
      <protection locked="0" hidden="1"/>
    </xf>
    <xf numFmtId="0" fontId="8" fillId="0" borderId="0" xfId="3" quotePrefix="1" applyFont="1" applyAlignment="1" applyProtection="1">
      <alignment horizontal="left" vertical="top" wrapText="1" indent="1"/>
      <protection locked="0" hidden="1"/>
    </xf>
    <xf numFmtId="0" fontId="4" fillId="0" borderId="0" xfId="0" applyFont="1" applyAlignment="1">
      <alignment horizontal="left" vertical="center" wrapText="1"/>
    </xf>
  </cellXfs>
  <cellStyles count="5">
    <cellStyle name="Comma" xfId="1" builtinId="3"/>
    <cellStyle name="Normal" xfId="0" builtinId="0"/>
    <cellStyle name="Normal_bctc" xfId="2"/>
    <cellStyle name="Normal_TMTC_48" xfId="3"/>
    <cellStyle name="Normal_TMTC_48_HTX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TONG%20HOP%20&amp;%20CHI%20TIET%20T1-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AnPha\NKC_4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HUC%20PHAM%20AN%20PHA\2010-QTanp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 tin DN"/>
      <sheetName val="NKC"/>
      <sheetName val="BCDSPS"/>
      <sheetName val="SO CAI CAP 2"/>
      <sheetName val="SO CAI CAP 1"/>
      <sheetName val="Khong su dung"/>
      <sheetName val="CD Tai khoan"/>
      <sheetName val="00000000"/>
      <sheetName val="XXXXXXXX"/>
      <sheetName val="XXXXXXX0"/>
    </sheetNames>
    <sheetDataSet>
      <sheetData sheetId="0"/>
      <sheetData sheetId="1"/>
      <sheetData sheetId="2">
        <row r="8">
          <cell r="A8">
            <v>111</v>
          </cell>
          <cell r="B8" t="str">
            <v>Tieàn maët</v>
          </cell>
          <cell r="C8">
            <v>43391200</v>
          </cell>
          <cell r="D8">
            <v>0</v>
          </cell>
        </row>
        <row r="9">
          <cell r="A9">
            <v>111</v>
          </cell>
          <cell r="B9" t="str">
            <v>Tieàn maët vieät nam</v>
          </cell>
          <cell r="C9">
            <v>43391200</v>
          </cell>
        </row>
        <row r="10">
          <cell r="A10">
            <v>1112</v>
          </cell>
          <cell r="B10" t="str">
            <v xml:space="preserve">Tieàn maët ngoaïi teä </v>
          </cell>
        </row>
        <row r="11">
          <cell r="A11">
            <v>1113</v>
          </cell>
          <cell r="B11" t="str">
            <v xml:space="preserve">Vaøng baïc, kim khí quí , ñaù quí </v>
          </cell>
        </row>
        <row r="12">
          <cell r="A12">
            <v>112</v>
          </cell>
          <cell r="B12" t="str">
            <v>Tieàn göûi Ngaân haøng</v>
          </cell>
          <cell r="C12">
            <v>34671393</v>
          </cell>
          <cell r="D12">
            <v>0</v>
          </cell>
        </row>
        <row r="13">
          <cell r="A13">
            <v>1121</v>
          </cell>
          <cell r="B13" t="str">
            <v>Tieàn göûi Ngaân haøng VNÑ</v>
          </cell>
          <cell r="C13">
            <v>10500691</v>
          </cell>
          <cell r="D13">
            <v>0</v>
          </cell>
        </row>
        <row r="14">
          <cell r="A14">
            <v>1122</v>
          </cell>
          <cell r="B14" t="str">
            <v>Tieàn göûi Ngaân haøng baèng Ng.teä USD</v>
          </cell>
          <cell r="C14">
            <v>14195039</v>
          </cell>
          <cell r="D14">
            <v>0</v>
          </cell>
        </row>
        <row r="15">
          <cell r="A15">
            <v>1123</v>
          </cell>
          <cell r="B15" t="str">
            <v>Tieàn göûi Ngaân haøng baèng Ng.teä EURO</v>
          </cell>
          <cell r="C15">
            <v>9975663</v>
          </cell>
          <cell r="D15">
            <v>0</v>
          </cell>
        </row>
        <row r="16">
          <cell r="A16">
            <v>113</v>
          </cell>
          <cell r="B16" t="str">
            <v>Tieàn ñang chuyeån</v>
          </cell>
          <cell r="C16">
            <v>0</v>
          </cell>
          <cell r="D16">
            <v>0</v>
          </cell>
        </row>
        <row r="17">
          <cell r="A17">
            <v>1131</v>
          </cell>
          <cell r="B17" t="str">
            <v xml:space="preserve"> Tieàn ñang chuyeån Vieät Nam</v>
          </cell>
          <cell r="D17">
            <v>0</v>
          </cell>
        </row>
        <row r="18">
          <cell r="A18">
            <v>1132</v>
          </cell>
          <cell r="B18" t="str">
            <v>Tieàn ñang chuyeån  ngoaïi teä</v>
          </cell>
          <cell r="C18">
            <v>0</v>
          </cell>
          <cell r="D18">
            <v>0</v>
          </cell>
        </row>
        <row r="19">
          <cell r="A19">
            <v>121</v>
          </cell>
          <cell r="B19" t="str">
            <v>Ñaàu tö chöùng khoaùn ngaén haïn</v>
          </cell>
          <cell r="C19">
            <v>0</v>
          </cell>
          <cell r="D19">
            <v>0</v>
          </cell>
        </row>
        <row r="20">
          <cell r="A20">
            <v>1211</v>
          </cell>
          <cell r="B20" t="str">
            <v>Coå phieáu</v>
          </cell>
          <cell r="D20">
            <v>0</v>
          </cell>
        </row>
        <row r="21">
          <cell r="A21">
            <v>1212</v>
          </cell>
          <cell r="B21" t="str">
            <v>Traùi phieáu, tín phieáu, kyø phieáu</v>
          </cell>
        </row>
        <row r="22">
          <cell r="A22">
            <v>128</v>
          </cell>
          <cell r="B22" t="str">
            <v>Ñaàu tö ngaén haïn khaùc</v>
          </cell>
          <cell r="C22">
            <v>0</v>
          </cell>
          <cell r="D22">
            <v>0</v>
          </cell>
        </row>
        <row r="23">
          <cell r="A23">
            <v>1281</v>
          </cell>
          <cell r="B23" t="str">
            <v>Tieàn göûi coù kyø haïn</v>
          </cell>
          <cell r="D23">
            <v>0</v>
          </cell>
        </row>
        <row r="24">
          <cell r="A24">
            <v>1288</v>
          </cell>
          <cell r="B24" t="str">
            <v>Ñaàu tö ngaén haïn khaùc</v>
          </cell>
          <cell r="C24">
            <v>0</v>
          </cell>
          <cell r="D24">
            <v>0</v>
          </cell>
        </row>
        <row r="25">
          <cell r="A25">
            <v>129</v>
          </cell>
          <cell r="B25" t="str">
            <v>Döï phoøng giaûm giaù ñaàu tö ngaén haïn</v>
          </cell>
        </row>
        <row r="26">
          <cell r="A26">
            <v>131</v>
          </cell>
          <cell r="B26" t="str">
            <v>Phaûi thu cuûa khaùch haøng</v>
          </cell>
        </row>
        <row r="27">
          <cell r="A27">
            <v>1312</v>
          </cell>
          <cell r="B27" t="str">
            <v>Phaûi thu cuûa khaùch haøng Phi Kha</v>
          </cell>
          <cell r="C27">
            <v>1224411245</v>
          </cell>
        </row>
        <row r="28">
          <cell r="A28">
            <v>133</v>
          </cell>
          <cell r="B28" t="str">
            <v>Thueá GTGT ñöôïc khaáu tröø</v>
          </cell>
          <cell r="C28">
            <v>932671047</v>
          </cell>
          <cell r="D28">
            <v>0</v>
          </cell>
        </row>
        <row r="29">
          <cell r="A29">
            <v>133</v>
          </cell>
          <cell r="B29" t="str">
            <v>Thueá GTGT ñöôïc khaáu tröø cuûa haøng hoùa, dvuï</v>
          </cell>
          <cell r="C29">
            <v>932671047</v>
          </cell>
        </row>
        <row r="30">
          <cell r="A30">
            <v>1332</v>
          </cell>
          <cell r="B30" t="str">
            <v>Thueá GTGT ñöôïc khaáu tröø cuûa TSCÑ</v>
          </cell>
        </row>
        <row r="31">
          <cell r="A31">
            <v>136</v>
          </cell>
          <cell r="B31" t="str">
            <v>Phaûi thu noäi boä</v>
          </cell>
          <cell r="C31">
            <v>0</v>
          </cell>
          <cell r="D31">
            <v>0</v>
          </cell>
        </row>
        <row r="32">
          <cell r="A32">
            <v>1361</v>
          </cell>
          <cell r="B32" t="str">
            <v>Voán kinh doanh ôû ñôn vò phuï thuoäc</v>
          </cell>
          <cell r="D32">
            <v>0</v>
          </cell>
        </row>
        <row r="33">
          <cell r="A33">
            <v>1368</v>
          </cell>
          <cell r="B33" t="str">
            <v xml:space="preserve">Phaûi thu noäi boä khaùc </v>
          </cell>
          <cell r="D33">
            <v>0</v>
          </cell>
        </row>
        <row r="34">
          <cell r="A34">
            <v>138</v>
          </cell>
          <cell r="B34" t="str">
            <v>Phaûi thu khaùc</v>
          </cell>
          <cell r="C34">
            <v>0</v>
          </cell>
          <cell r="D34">
            <v>0</v>
          </cell>
        </row>
        <row r="35">
          <cell r="A35">
            <v>1381</v>
          </cell>
          <cell r="B35" t="str">
            <v xml:space="preserve">Taøi saûn thieáu chôø xöû lí </v>
          </cell>
          <cell r="D35">
            <v>0</v>
          </cell>
        </row>
        <row r="36">
          <cell r="A36">
            <v>1385</v>
          </cell>
          <cell r="B36" t="str">
            <v>Phaûi thu veà coå phaàn hoùa</v>
          </cell>
        </row>
        <row r="37">
          <cell r="A37">
            <v>1388</v>
          </cell>
          <cell r="B37" t="str">
            <v xml:space="preserve">Phaûi thu khaùc </v>
          </cell>
        </row>
        <row r="38">
          <cell r="A38">
            <v>139</v>
          </cell>
          <cell r="B38" t="str">
            <v>Döï phoøng phaûi thu khoù ñoøi</v>
          </cell>
          <cell r="C38">
            <v>0</v>
          </cell>
          <cell r="D38">
            <v>0</v>
          </cell>
        </row>
        <row r="39">
          <cell r="A39">
            <v>1391</v>
          </cell>
          <cell r="B39" t="str">
            <v>Döï phoøng phaûi thu khoù ñoøi ngaén haïn</v>
          </cell>
        </row>
        <row r="40">
          <cell r="A40">
            <v>1392</v>
          </cell>
          <cell r="B40" t="str">
            <v>Döï phoøng phaûi thu khoù ñoøi daøi haïn</v>
          </cell>
        </row>
        <row r="41">
          <cell r="A41">
            <v>141</v>
          </cell>
          <cell r="B41" t="str">
            <v>Taïm öùng</v>
          </cell>
          <cell r="D41">
            <v>0</v>
          </cell>
        </row>
        <row r="42">
          <cell r="A42">
            <v>142</v>
          </cell>
          <cell r="B42" t="str">
            <v>Chi phí traû tröôùc</v>
          </cell>
        </row>
        <row r="43">
          <cell r="A43">
            <v>144</v>
          </cell>
          <cell r="B43" t="str">
            <v>Caàm coù, kyù quó, kyù cöôïc ngaén haïn</v>
          </cell>
          <cell r="D43">
            <v>0</v>
          </cell>
        </row>
        <row r="44">
          <cell r="A44">
            <v>151</v>
          </cell>
          <cell r="B44" t="str">
            <v>Haøng ñang ñò ñöôøng</v>
          </cell>
        </row>
        <row r="45">
          <cell r="A45">
            <v>152</v>
          </cell>
          <cell r="B45" t="str">
            <v>Nguyeân lieäu, vaät lieäu</v>
          </cell>
        </row>
        <row r="46">
          <cell r="A46">
            <v>153</v>
          </cell>
          <cell r="B46" t="str">
            <v>Coâng cuï , duïng cuï</v>
          </cell>
        </row>
        <row r="47">
          <cell r="A47">
            <v>154</v>
          </cell>
          <cell r="B47" t="str">
            <v>Chi phí Saûn xuaát kinh doanh dôû dang</v>
          </cell>
        </row>
        <row r="48">
          <cell r="A48">
            <v>155</v>
          </cell>
          <cell r="B48" t="str">
            <v>Thaønh phaåm</v>
          </cell>
          <cell r="D48">
            <v>0</v>
          </cell>
        </row>
        <row r="49">
          <cell r="A49">
            <v>156</v>
          </cell>
          <cell r="B49" t="str">
            <v>Haøng hoaù</v>
          </cell>
          <cell r="C49">
            <v>363623961</v>
          </cell>
          <cell r="D49">
            <v>0</v>
          </cell>
        </row>
        <row r="50">
          <cell r="A50">
            <v>1561</v>
          </cell>
          <cell r="B50" t="str">
            <v>Haøng hoaù</v>
          </cell>
        </row>
        <row r="51">
          <cell r="A51">
            <v>1563</v>
          </cell>
          <cell r="B51" t="str">
            <v>Haøng hoaù</v>
          </cell>
          <cell r="C51">
            <v>363623961</v>
          </cell>
        </row>
        <row r="52">
          <cell r="A52">
            <v>1567</v>
          </cell>
          <cell r="B52" t="str">
            <v>Haøng hooùa baát ñoäng saûn</v>
          </cell>
        </row>
        <row r="53">
          <cell r="A53">
            <v>157</v>
          </cell>
          <cell r="B53" t="str">
            <v>Haøng göûi ñi baùn</v>
          </cell>
        </row>
        <row r="54">
          <cell r="A54">
            <v>158</v>
          </cell>
          <cell r="B54" t="str">
            <v>Haøng hooùa kho baûo thueá</v>
          </cell>
        </row>
        <row r="55">
          <cell r="A55">
            <v>159</v>
          </cell>
          <cell r="B55" t="str">
            <v>Döï phoøng giaûm giaù haøng toàn kho</v>
          </cell>
        </row>
        <row r="56">
          <cell r="A56">
            <v>161</v>
          </cell>
          <cell r="B56" t="str">
            <v xml:space="preserve">Chi söï nghieäp </v>
          </cell>
          <cell r="C56">
            <v>0</v>
          </cell>
          <cell r="D56">
            <v>0</v>
          </cell>
        </row>
        <row r="57">
          <cell r="A57">
            <v>1611</v>
          </cell>
          <cell r="B57" t="str">
            <v xml:space="preserve">Chi söï nghieäp naêm tröôùc </v>
          </cell>
          <cell r="D57">
            <v>0</v>
          </cell>
        </row>
        <row r="58">
          <cell r="A58">
            <v>1612</v>
          </cell>
          <cell r="B58" t="str">
            <v xml:space="preserve">Chi söï nghieäp naêm nay </v>
          </cell>
          <cell r="C58">
            <v>0</v>
          </cell>
          <cell r="D58">
            <v>0</v>
          </cell>
        </row>
        <row r="59">
          <cell r="A59">
            <v>211</v>
          </cell>
          <cell r="B59" t="str">
            <v>Taøi saûn coá ñònh höõu hình</v>
          </cell>
          <cell r="C59">
            <v>113360587</v>
          </cell>
          <cell r="D59">
            <v>0</v>
          </cell>
        </row>
        <row r="60">
          <cell r="A60">
            <v>2111</v>
          </cell>
          <cell r="B60" t="str">
            <v>TSCĐ Hữu hình</v>
          </cell>
          <cell r="C60">
            <v>113360587</v>
          </cell>
        </row>
        <row r="61">
          <cell r="A61">
            <v>2112</v>
          </cell>
          <cell r="B61" t="str">
            <v xml:space="preserve">Maùy moùc, thieát bò </v>
          </cell>
        </row>
        <row r="62">
          <cell r="A62">
            <v>2113</v>
          </cell>
          <cell r="B62" t="str">
            <v>Phöông tieän vaän taûi ñöôøng boä</v>
          </cell>
          <cell r="D62">
            <v>0</v>
          </cell>
        </row>
        <row r="63">
          <cell r="A63">
            <v>2114</v>
          </cell>
          <cell r="B63" t="str">
            <v>Thieát bò, duïng cuï quaûn lyù</v>
          </cell>
        </row>
        <row r="64">
          <cell r="A64">
            <v>2115</v>
          </cell>
          <cell r="B64" t="str">
            <v>Caâây laâu naêm, suùc vaät laøm vieäc vaø cho saûn phaåm</v>
          </cell>
          <cell r="D64">
            <v>0</v>
          </cell>
        </row>
        <row r="65">
          <cell r="A65">
            <v>2118</v>
          </cell>
          <cell r="B65" t="str">
            <v xml:space="preserve">Taøi saûn coá ñònh khaùc </v>
          </cell>
          <cell r="C65">
            <v>0</v>
          </cell>
          <cell r="D65">
            <v>0</v>
          </cell>
        </row>
        <row r="66">
          <cell r="A66">
            <v>212</v>
          </cell>
          <cell r="B66" t="str">
            <v>Taøi saûn coá ñònh thueâ taøi chính</v>
          </cell>
          <cell r="D66">
            <v>0</v>
          </cell>
        </row>
        <row r="67">
          <cell r="A67">
            <v>213</v>
          </cell>
          <cell r="B67" t="str">
            <v>Taøi saûn coá ñònh voâ hình</v>
          </cell>
          <cell r="C67">
            <v>723272727</v>
          </cell>
          <cell r="D67">
            <v>0</v>
          </cell>
        </row>
        <row r="68">
          <cell r="A68">
            <v>213</v>
          </cell>
          <cell r="B68" t="str">
            <v xml:space="preserve">Quyeàn söû duïng ñaát </v>
          </cell>
          <cell r="C68">
            <v>723272727</v>
          </cell>
          <cell r="D68">
            <v>0</v>
          </cell>
        </row>
        <row r="69">
          <cell r="A69">
            <v>2132</v>
          </cell>
          <cell r="B69" t="str">
            <v>Quyeàn phaùt haønh</v>
          </cell>
          <cell r="C69">
            <v>0</v>
          </cell>
          <cell r="D69">
            <v>0</v>
          </cell>
        </row>
        <row r="70">
          <cell r="A70">
            <v>2133</v>
          </cell>
          <cell r="B70" t="str">
            <v>Baûn quyeàn, baèng saùng cheá</v>
          </cell>
          <cell r="C70">
            <v>0</v>
          </cell>
          <cell r="D70">
            <v>0</v>
          </cell>
        </row>
        <row r="71">
          <cell r="A71">
            <v>2134</v>
          </cell>
          <cell r="B71" t="str">
            <v>Nhaõn hieäu haøng hoùa</v>
          </cell>
          <cell r="C71">
            <v>0</v>
          </cell>
          <cell r="D71">
            <v>0</v>
          </cell>
        </row>
        <row r="72">
          <cell r="A72">
            <v>2135</v>
          </cell>
          <cell r="B72" t="str">
            <v>Phaàn meàm maùy vi tính</v>
          </cell>
          <cell r="D72">
            <v>0</v>
          </cell>
        </row>
        <row r="73">
          <cell r="A73">
            <v>2136</v>
          </cell>
          <cell r="B73" t="str">
            <v>Giaáy pheùp vaø giaáy pheùp nhöôïng quyeàn</v>
          </cell>
        </row>
        <row r="74">
          <cell r="A74">
            <v>2138</v>
          </cell>
          <cell r="B74" t="str">
            <v xml:space="preserve">Taøi saûn coá ñònh voâ hình khaùc </v>
          </cell>
          <cell r="C74">
            <v>0</v>
          </cell>
          <cell r="D74">
            <v>0</v>
          </cell>
        </row>
        <row r="75">
          <cell r="A75">
            <v>214</v>
          </cell>
          <cell r="B75" t="str">
            <v xml:space="preserve">Hao moøn Taøi Saûn Coá Ñònh </v>
          </cell>
          <cell r="C75">
            <v>0</v>
          </cell>
          <cell r="D75">
            <v>27597680</v>
          </cell>
        </row>
        <row r="76">
          <cell r="A76">
            <v>214</v>
          </cell>
          <cell r="B76" t="str">
            <v>Hao moøn Taøi Saûn Coá Ñònh höõu hình</v>
          </cell>
          <cell r="C76">
            <v>0</v>
          </cell>
          <cell r="D76">
            <v>27597680</v>
          </cell>
        </row>
        <row r="77">
          <cell r="A77">
            <v>2142</v>
          </cell>
          <cell r="B77" t="str">
            <v>Hao moøn TSCÑ thueâ Taøi chính</v>
          </cell>
          <cell r="C77">
            <v>0</v>
          </cell>
        </row>
        <row r="78">
          <cell r="A78">
            <v>2143</v>
          </cell>
          <cell r="B78" t="str">
            <v>Hao moøn TSCÑ voâ hình</v>
          </cell>
        </row>
        <row r="79">
          <cell r="A79">
            <v>2147</v>
          </cell>
          <cell r="B79" t="str">
            <v>Hao moøn baát ñoäng saûn ñaàu tö</v>
          </cell>
          <cell r="C79">
            <v>0</v>
          </cell>
        </row>
        <row r="80">
          <cell r="A80">
            <v>217</v>
          </cell>
          <cell r="B80" t="str">
            <v>Baát ñoäng saûn ñaàu tö</v>
          </cell>
        </row>
        <row r="81">
          <cell r="A81">
            <v>221</v>
          </cell>
          <cell r="B81" t="str">
            <v>Ñaàu tö vaøo coâng ty con</v>
          </cell>
        </row>
        <row r="82">
          <cell r="A82">
            <v>222</v>
          </cell>
          <cell r="B82" t="str">
            <v>Goùp voán lieân doanh</v>
          </cell>
        </row>
        <row r="83">
          <cell r="A83">
            <v>223</v>
          </cell>
          <cell r="B83" t="str">
            <v>Ñaàu tö vaøo coâng ty lieân keát</v>
          </cell>
        </row>
        <row r="84">
          <cell r="A84">
            <v>228</v>
          </cell>
          <cell r="B84" t="str">
            <v>Ñaàu tö daøi haïn khaùc</v>
          </cell>
          <cell r="C84">
            <v>0</v>
          </cell>
          <cell r="D84">
            <v>0</v>
          </cell>
        </row>
        <row r="85">
          <cell r="A85">
            <v>2281</v>
          </cell>
          <cell r="B85" t="str">
            <v>Coå phieáu</v>
          </cell>
        </row>
        <row r="86">
          <cell r="A86">
            <v>2282</v>
          </cell>
          <cell r="B86" t="str">
            <v>Taùi phieáu</v>
          </cell>
        </row>
        <row r="87">
          <cell r="A87">
            <v>2288</v>
          </cell>
          <cell r="B87" t="str">
            <v>Ñaàu tö daøi haïn khaùc</v>
          </cell>
        </row>
        <row r="88">
          <cell r="A88">
            <v>229</v>
          </cell>
          <cell r="B88" t="str">
            <v>Döï phoøng giaûm giaù ñaàu tö daøi haïn</v>
          </cell>
        </row>
        <row r="89">
          <cell r="A89">
            <v>241</v>
          </cell>
          <cell r="B89" t="str">
            <v>Xaây döïng cô baûn dôû dang</v>
          </cell>
          <cell r="C89">
            <v>5327320671</v>
          </cell>
          <cell r="D89">
            <v>0</v>
          </cell>
        </row>
        <row r="90">
          <cell r="A90">
            <v>241</v>
          </cell>
          <cell r="B90" t="str">
            <v>Mua saém Taøi saûn coá ñònh</v>
          </cell>
          <cell r="C90">
            <v>5327320671</v>
          </cell>
          <cell r="D90">
            <v>0</v>
          </cell>
        </row>
        <row r="91">
          <cell r="A91">
            <v>2412</v>
          </cell>
          <cell r="B91" t="str">
            <v xml:space="preserve">Xaây döïng cô baûn </v>
          </cell>
          <cell r="D91">
            <v>0</v>
          </cell>
        </row>
        <row r="92">
          <cell r="A92">
            <v>2413</v>
          </cell>
          <cell r="B92" t="str">
            <v>Söûa chöõa lôùn Taøi saûn coá ñònh</v>
          </cell>
          <cell r="D92">
            <v>0</v>
          </cell>
        </row>
        <row r="93">
          <cell r="A93">
            <v>242</v>
          </cell>
          <cell r="B93" t="str">
            <v>Chi phí traû tröôùc daøi haïn</v>
          </cell>
        </row>
        <row r="94">
          <cell r="A94">
            <v>243</v>
          </cell>
          <cell r="B94" t="str">
            <v>Taøi saûn thueá thu nhaäp hoõan laïi</v>
          </cell>
        </row>
        <row r="95">
          <cell r="A95">
            <v>244</v>
          </cell>
          <cell r="B95" t="str">
            <v>Kyù cöôïc, kyù quyõ daøi haïn</v>
          </cell>
          <cell r="C95">
            <v>8000000</v>
          </cell>
          <cell r="D95">
            <v>0</v>
          </cell>
        </row>
        <row r="96">
          <cell r="A96">
            <v>311</v>
          </cell>
          <cell r="B96" t="str">
            <v>Vay ngaén haïn</v>
          </cell>
        </row>
        <row r="97">
          <cell r="A97">
            <v>315</v>
          </cell>
          <cell r="B97" t="str">
            <v>Nôï daøi haïn ñeán haïn traû</v>
          </cell>
        </row>
        <row r="98">
          <cell r="A98">
            <v>331</v>
          </cell>
          <cell r="B98" t="str">
            <v>Phaûi traû cho ngöôøi baùn</v>
          </cell>
          <cell r="C98">
            <v>1347000495</v>
          </cell>
          <cell r="D98">
            <v>1812553816</v>
          </cell>
        </row>
        <row r="99">
          <cell r="A99">
            <v>3311</v>
          </cell>
          <cell r="B99" t="str">
            <v>Phải trả người bán (Tan A The)</v>
          </cell>
        </row>
        <row r="100">
          <cell r="A100">
            <v>3312</v>
          </cell>
          <cell r="B100" t="str">
            <v>Phải trả người bán (Vinavit)</v>
          </cell>
        </row>
        <row r="101">
          <cell r="A101">
            <v>3313</v>
          </cell>
          <cell r="B101" t="str">
            <v>Phải trả người bán (Hiep Nguyen)</v>
          </cell>
        </row>
        <row r="102">
          <cell r="A102">
            <v>3314</v>
          </cell>
          <cell r="B102" t="str">
            <v>Phải trả người bán (Yng hua)</v>
          </cell>
        </row>
        <row r="103">
          <cell r="A103">
            <v>3315</v>
          </cell>
          <cell r="B103" t="str">
            <v>Phải trả người bán (Savio)</v>
          </cell>
          <cell r="D103">
            <v>1812553816</v>
          </cell>
        </row>
        <row r="104">
          <cell r="A104">
            <v>3316</v>
          </cell>
          <cell r="B104" t="str">
            <v>Phải trả người bán (vietbuild)</v>
          </cell>
        </row>
        <row r="105">
          <cell r="A105">
            <v>3317</v>
          </cell>
          <cell r="B105" t="str">
            <v>Phải trả người bán (dất)</v>
          </cell>
          <cell r="C105">
            <v>752407000</v>
          </cell>
        </row>
        <row r="106">
          <cell r="A106">
            <v>3318</v>
          </cell>
          <cell r="B106" t="str">
            <v xml:space="preserve">Phải trả người bán </v>
          </cell>
          <cell r="C106">
            <v>195093495</v>
          </cell>
        </row>
        <row r="107">
          <cell r="A107">
            <v>3319</v>
          </cell>
          <cell r="B107" t="str">
            <v xml:space="preserve">Phải trả người bán </v>
          </cell>
          <cell r="C107">
            <v>399500000</v>
          </cell>
        </row>
        <row r="108">
          <cell r="A108">
            <v>333</v>
          </cell>
          <cell r="B108" t="str">
            <v>Thueá vaø caùc khoaûn phaûi noäp</v>
          </cell>
          <cell r="C108">
            <v>128532557</v>
          </cell>
          <cell r="D108">
            <v>0</v>
          </cell>
        </row>
        <row r="109">
          <cell r="A109">
            <v>3331</v>
          </cell>
          <cell r="B109" t="str">
            <v>Thueá GTGT phaûi noäp</v>
          </cell>
          <cell r="C109">
            <v>0</v>
          </cell>
          <cell r="D109">
            <v>0</v>
          </cell>
        </row>
        <row r="110">
          <cell r="A110">
            <v>33311</v>
          </cell>
          <cell r="B110" t="str">
            <v>Thueá GTGT ñaàu ra</v>
          </cell>
        </row>
        <row r="111">
          <cell r="A111">
            <v>33312</v>
          </cell>
          <cell r="B111" t="str">
            <v>Thueá GTGT haøng nhaäp khaåu</v>
          </cell>
        </row>
        <row r="112">
          <cell r="A112">
            <v>3332</v>
          </cell>
          <cell r="B112" t="str">
            <v>Thueá tieâu thuï ñaëc bieät</v>
          </cell>
        </row>
        <row r="113">
          <cell r="A113">
            <v>3333</v>
          </cell>
          <cell r="B113" t="str">
            <v>Thueá xuaát, nhaäp khaåu</v>
          </cell>
        </row>
        <row r="114">
          <cell r="A114">
            <v>3334</v>
          </cell>
          <cell r="B114" t="str">
            <v>Thueá Thu nhaäp doanh nghieäp</v>
          </cell>
          <cell r="C114">
            <v>128532557</v>
          </cell>
        </row>
        <row r="115">
          <cell r="A115">
            <v>3335</v>
          </cell>
          <cell r="B115" t="str">
            <v>Thueá thu nhaäp caù nhaân</v>
          </cell>
        </row>
        <row r="116">
          <cell r="A116">
            <v>3336</v>
          </cell>
          <cell r="B116" t="str">
            <v>Thueá taøi nguyeân</v>
          </cell>
        </row>
        <row r="117">
          <cell r="A117">
            <v>3337</v>
          </cell>
          <cell r="B117" t="str">
            <v>Thueá nhaø, ñaát, tieàn thueâ ñaát</v>
          </cell>
        </row>
        <row r="118">
          <cell r="A118">
            <v>3338</v>
          </cell>
          <cell r="B118" t="str">
            <v xml:space="preserve"> Caùc loaïi thueá khaùc</v>
          </cell>
        </row>
        <row r="119">
          <cell r="A119">
            <v>3339</v>
          </cell>
          <cell r="B119" t="str">
            <v>Phí, leä phí vaø caùc khoaûn phaûi noäp khaùc</v>
          </cell>
        </row>
        <row r="120">
          <cell r="A120">
            <v>334</v>
          </cell>
          <cell r="B120" t="str">
            <v>Phaûi traû ngöôøi lao ñoäng</v>
          </cell>
          <cell r="C120">
            <v>0</v>
          </cell>
          <cell r="D120">
            <v>23000000</v>
          </cell>
        </row>
        <row r="121">
          <cell r="A121">
            <v>334</v>
          </cell>
          <cell r="B121" t="str">
            <v>Phaûi traû coâng nhaân vieân</v>
          </cell>
          <cell r="D121">
            <v>23000000</v>
          </cell>
        </row>
        <row r="122">
          <cell r="A122">
            <v>3348</v>
          </cell>
          <cell r="B122" t="str">
            <v>Phaûi traû ngöôøi lao ñoäng khaùc</v>
          </cell>
        </row>
        <row r="123">
          <cell r="A123">
            <v>335</v>
          </cell>
          <cell r="B123" t="str">
            <v>Chi phí phaûi traû (trích tröôùc)</v>
          </cell>
        </row>
        <row r="124">
          <cell r="A124">
            <v>336</v>
          </cell>
          <cell r="B124" t="str">
            <v>Phaûi traû noäi boä</v>
          </cell>
        </row>
        <row r="125">
          <cell r="A125">
            <v>337</v>
          </cell>
          <cell r="B125" t="str">
            <v>Thanh toùan theo tieán ñoä keá hoïach hôïp ñoàng Xdöïng</v>
          </cell>
        </row>
        <row r="126">
          <cell r="A126">
            <v>338</v>
          </cell>
          <cell r="B126" t="str">
            <v>Phaûi traû , phaûi noäp khaùc</v>
          </cell>
          <cell r="C126">
            <v>0</v>
          </cell>
          <cell r="D126">
            <v>0</v>
          </cell>
        </row>
        <row r="127">
          <cell r="A127">
            <v>3381</v>
          </cell>
          <cell r="B127" t="str">
            <v>Taøi saûn thöøa chôø xöû lyù</v>
          </cell>
        </row>
        <row r="128">
          <cell r="A128">
            <v>3382</v>
          </cell>
          <cell r="B128" t="str">
            <v>Kinh phí coâng ñoaøn</v>
          </cell>
        </row>
        <row r="129">
          <cell r="A129">
            <v>3383</v>
          </cell>
          <cell r="B129" t="str">
            <v>Baûo hieåm xaõ hoäi</v>
          </cell>
        </row>
        <row r="130">
          <cell r="A130">
            <v>3384</v>
          </cell>
          <cell r="B130" t="str">
            <v>Baûo hieåm Yteá</v>
          </cell>
        </row>
        <row r="131">
          <cell r="A131">
            <v>3385</v>
          </cell>
          <cell r="B131" t="str">
            <v>Phaûi traû veà coå phaàn hoùa</v>
          </cell>
        </row>
        <row r="132">
          <cell r="A132">
            <v>3386</v>
          </cell>
          <cell r="B132" t="str">
            <v>Nhaän kyù quõi, kyù cöôïc ngaén haïn</v>
          </cell>
        </row>
        <row r="133">
          <cell r="A133">
            <v>3387</v>
          </cell>
          <cell r="B133" t="str">
            <v>Doanh thu chöa thöïc hieän</v>
          </cell>
        </row>
        <row r="134">
          <cell r="A134">
            <v>3388</v>
          </cell>
          <cell r="B134" t="str">
            <v>Phaûi traû,  phaûi noäp khaùc</v>
          </cell>
        </row>
        <row r="135">
          <cell r="A135">
            <v>341</v>
          </cell>
          <cell r="B135" t="str">
            <v>Vay daøi haïn</v>
          </cell>
        </row>
        <row r="136">
          <cell r="A136">
            <v>342</v>
          </cell>
          <cell r="B136" t="str">
            <v>Nôï daøi haïn</v>
          </cell>
        </row>
        <row r="137">
          <cell r="A137">
            <v>343</v>
          </cell>
          <cell r="B137" t="str">
            <v>Traùi phieáu phaùt haønh</v>
          </cell>
          <cell r="C137">
            <v>0</v>
          </cell>
          <cell r="D137">
            <v>0</v>
          </cell>
        </row>
        <row r="138">
          <cell r="A138">
            <v>3431</v>
          </cell>
          <cell r="B138" t="str">
            <v>Meänh giaù traùi phieáu</v>
          </cell>
        </row>
        <row r="139">
          <cell r="A139">
            <v>3432</v>
          </cell>
          <cell r="B139" t="str">
            <v>Chieát khaáu traùi phieáu</v>
          </cell>
        </row>
        <row r="140">
          <cell r="A140">
            <v>3433</v>
          </cell>
          <cell r="B140" t="str">
            <v>Phuï troäi traùi phieáu</v>
          </cell>
        </row>
        <row r="141">
          <cell r="A141">
            <v>344</v>
          </cell>
          <cell r="B141" t="str">
            <v>Nhaän kyù quõi, kyù cöôïc daøi haïn</v>
          </cell>
        </row>
        <row r="142">
          <cell r="A142">
            <v>347</v>
          </cell>
          <cell r="B142" t="str">
            <v>Thueá thu nhaäp hoõan laïi phaûi traû</v>
          </cell>
        </row>
        <row r="143">
          <cell r="A143">
            <v>351</v>
          </cell>
          <cell r="B143" t="str">
            <v>Quyõ döï phoøng trôï caáp maát vieäc laøm</v>
          </cell>
        </row>
        <row r="144">
          <cell r="A144">
            <v>352</v>
          </cell>
          <cell r="B144" t="str">
            <v>Döï phoøng phaûi traû</v>
          </cell>
          <cell r="C144">
            <v>0</v>
          </cell>
          <cell r="D144">
            <v>0</v>
          </cell>
        </row>
        <row r="145">
          <cell r="A145">
            <v>353</v>
          </cell>
          <cell r="B145" t="str">
            <v>Quó khen thöôûng vaø Phuùc lôïi</v>
          </cell>
        </row>
        <row r="146">
          <cell r="A146">
            <v>356</v>
          </cell>
          <cell r="B146" t="str">
            <v>Quó phaùt trieån Khoa hoïc vaø coâng ngheä</v>
          </cell>
        </row>
        <row r="147">
          <cell r="A147">
            <v>411</v>
          </cell>
          <cell r="B147" t="str">
            <v>Nguoàn voán kinh doanh</v>
          </cell>
          <cell r="C147">
            <v>0</v>
          </cell>
          <cell r="D147">
            <v>6718392357</v>
          </cell>
        </row>
        <row r="148">
          <cell r="A148">
            <v>411</v>
          </cell>
          <cell r="B148" t="str">
            <v>Voán ñaàu tö cuûa chuû sôû höõu</v>
          </cell>
          <cell r="D148">
            <v>6718392357</v>
          </cell>
        </row>
        <row r="149">
          <cell r="A149">
            <v>4112</v>
          </cell>
          <cell r="B149" t="str">
            <v>Thaëng dö voán coå phaàn</v>
          </cell>
        </row>
        <row r="150">
          <cell r="A150">
            <v>4118</v>
          </cell>
          <cell r="B150" t="str">
            <v>Voán khaùc</v>
          </cell>
        </row>
        <row r="151">
          <cell r="A151">
            <v>412</v>
          </cell>
          <cell r="B151" t="str">
            <v>Cheânh leäch ñaùnh giaù laïi taøi saûn</v>
          </cell>
        </row>
        <row r="152">
          <cell r="A152">
            <v>413</v>
          </cell>
          <cell r="B152" t="str">
            <v>Cheânh leäch tyû giaù hoái ñoùai</v>
          </cell>
          <cell r="C152">
            <v>0</v>
          </cell>
          <cell r="D152">
            <v>0</v>
          </cell>
        </row>
        <row r="153">
          <cell r="A153">
            <v>413</v>
          </cell>
          <cell r="B153" t="str">
            <v>Cheânh leäch TGHÑ ñaùnh giaù laïi TS cuoái naêm TC</v>
          </cell>
          <cell r="C153">
            <v>0</v>
          </cell>
        </row>
        <row r="154">
          <cell r="A154">
            <v>4132</v>
          </cell>
          <cell r="B154" t="str">
            <v>Cheânh leäch TGHÑ trong giai ñoïan ÑT XDCB</v>
          </cell>
        </row>
        <row r="155">
          <cell r="A155">
            <v>414</v>
          </cell>
          <cell r="B155" t="str">
            <v>Quyõ ñaàu tö phaùt trieån</v>
          </cell>
        </row>
        <row r="156">
          <cell r="A156">
            <v>415</v>
          </cell>
          <cell r="B156" t="str">
            <v>Quyõ döï phoøng taøi chính</v>
          </cell>
        </row>
        <row r="157">
          <cell r="A157">
            <v>418</v>
          </cell>
          <cell r="B157" t="str">
            <v>Caùc quyõ khaùc thuoäc voán chuû sôû höõu</v>
          </cell>
        </row>
        <row r="158">
          <cell r="A158">
            <v>419</v>
          </cell>
          <cell r="B158" t="str">
            <v>Coå phieáu quyõ</v>
          </cell>
        </row>
        <row r="159">
          <cell r="A159">
            <v>421</v>
          </cell>
          <cell r="B159" t="str">
            <v>Lôïi nhuaän chöa phaân phoái</v>
          </cell>
          <cell r="C159">
            <v>0</v>
          </cell>
          <cell r="D159">
            <v>1664712031</v>
          </cell>
        </row>
        <row r="160">
          <cell r="A160">
            <v>4211</v>
          </cell>
          <cell r="B160" t="str">
            <v>Lôïi nhuaän chöa phaân phoái naêm tröôùc</v>
          </cell>
          <cell r="C160">
            <v>0</v>
          </cell>
          <cell r="D160">
            <v>1664712031</v>
          </cell>
        </row>
        <row r="161">
          <cell r="A161">
            <v>4212</v>
          </cell>
          <cell r="B161" t="str">
            <v>Lôïi nhuaän chöa phaân phoái naêm nay</v>
          </cell>
          <cell r="D161">
            <v>0</v>
          </cell>
        </row>
        <row r="162">
          <cell r="A162">
            <v>431</v>
          </cell>
          <cell r="B162" t="str">
            <v>Quyõ khen thöôûng phuùc lôïi</v>
          </cell>
          <cell r="C162">
            <v>0</v>
          </cell>
          <cell r="D162">
            <v>0</v>
          </cell>
        </row>
        <row r="163">
          <cell r="A163">
            <v>4311</v>
          </cell>
          <cell r="B163" t="str">
            <v>Quyõ khen thöôûng</v>
          </cell>
        </row>
        <row r="164">
          <cell r="A164">
            <v>4312</v>
          </cell>
          <cell r="B164" t="str">
            <v>Quyõ phuùc lôïi</v>
          </cell>
        </row>
        <row r="165">
          <cell r="A165">
            <v>4313</v>
          </cell>
          <cell r="B165" t="str">
            <v>Quyõ phuùc lôïi ñaõ hình thaønh TSCÑ</v>
          </cell>
        </row>
        <row r="166">
          <cell r="A166">
            <v>441</v>
          </cell>
          <cell r="B166" t="str">
            <v>Nguoàn voán Ñaàu tö Xaây Döïng Cô Baûn</v>
          </cell>
          <cell r="C166">
            <v>0</v>
          </cell>
        </row>
        <row r="167">
          <cell r="A167">
            <v>461</v>
          </cell>
          <cell r="B167" t="str">
            <v>Nguoàn kinh phí söï nghieäp</v>
          </cell>
          <cell r="C167">
            <v>0</v>
          </cell>
          <cell r="D167">
            <v>0</v>
          </cell>
        </row>
        <row r="168">
          <cell r="A168">
            <v>4611</v>
          </cell>
          <cell r="B168" t="str">
            <v>Nguoàn kinh phí söï nghieäp naêm tröôùc</v>
          </cell>
          <cell r="C168">
            <v>0</v>
          </cell>
        </row>
        <row r="169">
          <cell r="A169">
            <v>4612</v>
          </cell>
          <cell r="B169" t="str">
            <v>Nguoàn kinh phí söï nghieäp naêm nay</v>
          </cell>
          <cell r="C169">
            <v>0</v>
          </cell>
          <cell r="D169">
            <v>0</v>
          </cell>
        </row>
        <row r="170">
          <cell r="A170">
            <v>466</v>
          </cell>
          <cell r="B170" t="str">
            <v>Nguoàn kinh phí ñaõ hình thaønh TSCÑ</v>
          </cell>
          <cell r="C170">
            <v>0</v>
          </cell>
        </row>
        <row r="171">
          <cell r="A171">
            <v>511</v>
          </cell>
          <cell r="B171" t="str">
            <v>Doanh thu baùn haøng vaø cung caáp dòch vuï</v>
          </cell>
          <cell r="C171">
            <v>0</v>
          </cell>
          <cell r="D171">
            <v>0</v>
          </cell>
        </row>
        <row r="172">
          <cell r="A172">
            <v>5111</v>
          </cell>
          <cell r="B172" t="str">
            <v>Doanh thu baùn haøng hoaù</v>
          </cell>
        </row>
        <row r="173">
          <cell r="A173">
            <v>5112</v>
          </cell>
          <cell r="B173" t="str">
            <v>Doanh thu baùn caùc Thaønh phaåm</v>
          </cell>
        </row>
        <row r="174">
          <cell r="A174">
            <v>5113</v>
          </cell>
          <cell r="B174" t="str">
            <v>Doanh thu cung caáp dòch vuï</v>
          </cell>
        </row>
        <row r="175">
          <cell r="A175">
            <v>5114</v>
          </cell>
          <cell r="B175" t="str">
            <v xml:space="preserve">Doanh thu trôï caáp trôï giaù </v>
          </cell>
        </row>
        <row r="176">
          <cell r="A176">
            <v>5117</v>
          </cell>
          <cell r="B176" t="str">
            <v>Doanh thu kinh doanh baát ñoäng saûn ñaàu tö</v>
          </cell>
        </row>
        <row r="177">
          <cell r="A177">
            <v>512</v>
          </cell>
          <cell r="B177" t="str">
            <v>Doanh thu baùn haøng noäi boä</v>
          </cell>
          <cell r="C177">
            <v>0</v>
          </cell>
          <cell r="D177">
            <v>0</v>
          </cell>
        </row>
        <row r="178">
          <cell r="A178">
            <v>5121</v>
          </cell>
          <cell r="B178" t="str">
            <v>Doanh thu baùn haøng hoùa</v>
          </cell>
          <cell r="C178">
            <v>0</v>
          </cell>
          <cell r="D178">
            <v>0</v>
          </cell>
        </row>
        <row r="179">
          <cell r="A179">
            <v>5122</v>
          </cell>
          <cell r="B179" t="str">
            <v>Doanh thu baùn caùc thaønh phaåm</v>
          </cell>
          <cell r="C179">
            <v>0</v>
          </cell>
          <cell r="D179">
            <v>0</v>
          </cell>
        </row>
        <row r="180">
          <cell r="A180">
            <v>5123</v>
          </cell>
          <cell r="B180" t="str">
            <v>Doanh thu cung caáp dòch vuï</v>
          </cell>
          <cell r="C180">
            <v>0</v>
          </cell>
          <cell r="D180">
            <v>0</v>
          </cell>
        </row>
        <row r="181">
          <cell r="A181">
            <v>515</v>
          </cell>
          <cell r="B181" t="str">
            <v>Thu nhaäp hoïat ñoäng taøi chính</v>
          </cell>
          <cell r="C181">
            <v>0</v>
          </cell>
          <cell r="D181">
            <v>0</v>
          </cell>
        </row>
        <row r="182">
          <cell r="A182">
            <v>521</v>
          </cell>
          <cell r="B182" t="str">
            <v>Chieát khaáu baùn haøng</v>
          </cell>
          <cell r="C182">
            <v>0</v>
          </cell>
          <cell r="D182">
            <v>0</v>
          </cell>
        </row>
        <row r="183">
          <cell r="A183">
            <v>531</v>
          </cell>
          <cell r="B183" t="str">
            <v>Haøng baùn bò traû laïi</v>
          </cell>
        </row>
        <row r="184">
          <cell r="A184">
            <v>532</v>
          </cell>
          <cell r="B184" t="str">
            <v>Giaûm giaù haøng baùn</v>
          </cell>
        </row>
        <row r="185">
          <cell r="A185">
            <v>611</v>
          </cell>
          <cell r="B185" t="str">
            <v>Mua haøng</v>
          </cell>
        </row>
        <row r="186">
          <cell r="A186">
            <v>6111</v>
          </cell>
          <cell r="B186" t="str">
            <v>Mua nguyeân lieäu, vaät lieäu</v>
          </cell>
          <cell r="C186">
            <v>0</v>
          </cell>
          <cell r="D186">
            <v>0</v>
          </cell>
        </row>
        <row r="187">
          <cell r="A187">
            <v>6112</v>
          </cell>
          <cell r="B187" t="str">
            <v xml:space="preserve">Mua haøng hoùa </v>
          </cell>
          <cell r="C187">
            <v>0</v>
          </cell>
          <cell r="D187">
            <v>0</v>
          </cell>
        </row>
        <row r="188">
          <cell r="A188">
            <v>621</v>
          </cell>
          <cell r="B188" t="str">
            <v>Chi phí NL , VL tröïc tieáp</v>
          </cell>
        </row>
        <row r="189">
          <cell r="A189">
            <v>622</v>
          </cell>
          <cell r="B189" t="str">
            <v>Chi phí nhaân coâng tröïc tieáp</v>
          </cell>
        </row>
        <row r="190">
          <cell r="A190">
            <v>623</v>
          </cell>
          <cell r="B190" t="str">
            <v>Chi phí söû duïng maùy thi coâng</v>
          </cell>
          <cell r="C190">
            <v>0</v>
          </cell>
          <cell r="D190">
            <v>0</v>
          </cell>
        </row>
        <row r="191">
          <cell r="A191" t="str">
            <v>6231</v>
          </cell>
          <cell r="B191" t="str">
            <v>Chi phí nhaân coâng</v>
          </cell>
        </row>
        <row r="192">
          <cell r="A192" t="str">
            <v>6232</v>
          </cell>
          <cell r="B192" t="str">
            <v>Chi phí vaät lieäu</v>
          </cell>
        </row>
        <row r="193">
          <cell r="A193" t="str">
            <v>6233</v>
          </cell>
          <cell r="B193" t="str">
            <v>Chi phí duïng cuï saûn xuaát</v>
          </cell>
        </row>
        <row r="194">
          <cell r="A194" t="str">
            <v>6234</v>
          </cell>
          <cell r="B194" t="str">
            <v>Chi phí khaáu hao maùy thi coâng</v>
          </cell>
        </row>
        <row r="195">
          <cell r="A195" t="str">
            <v>6237</v>
          </cell>
          <cell r="B195" t="str">
            <v>Chi phí dòch vuï mua ngoaøi</v>
          </cell>
        </row>
        <row r="196">
          <cell r="A196" t="str">
            <v>6236</v>
          </cell>
          <cell r="B196" t="str">
            <v xml:space="preserve">Chi phí baèng tieàn khaùc </v>
          </cell>
        </row>
        <row r="197">
          <cell r="A197">
            <v>627</v>
          </cell>
          <cell r="B197" t="str">
            <v>Chi phí saûn xuaát chung</v>
          </cell>
          <cell r="C197">
            <v>0</v>
          </cell>
          <cell r="D197">
            <v>0</v>
          </cell>
        </row>
        <row r="198">
          <cell r="A198">
            <v>6271</v>
          </cell>
          <cell r="B198" t="str">
            <v xml:space="preserve">Chi phí nhaân vieân phaân xöôûng </v>
          </cell>
          <cell r="C198">
            <v>0</v>
          </cell>
          <cell r="D198">
            <v>0</v>
          </cell>
        </row>
        <row r="199">
          <cell r="A199">
            <v>6272</v>
          </cell>
          <cell r="B199" t="str">
            <v>Chi phí vaät lieäu</v>
          </cell>
          <cell r="C199">
            <v>0</v>
          </cell>
          <cell r="D199">
            <v>0</v>
          </cell>
        </row>
        <row r="200">
          <cell r="A200">
            <v>6273</v>
          </cell>
          <cell r="B200" t="str">
            <v>Chi phí duïng cuï saûn xuaát</v>
          </cell>
          <cell r="C200">
            <v>0</v>
          </cell>
          <cell r="D200">
            <v>0</v>
          </cell>
        </row>
        <row r="201">
          <cell r="A201">
            <v>6274</v>
          </cell>
          <cell r="B201" t="str">
            <v>Chi phí khaáu hao TSCÑ</v>
          </cell>
          <cell r="C201">
            <v>0</v>
          </cell>
          <cell r="D201">
            <v>0</v>
          </cell>
        </row>
        <row r="202">
          <cell r="A202">
            <v>6277</v>
          </cell>
          <cell r="B202" t="str">
            <v>Chi phí dòch vuï mua ngoaøi</v>
          </cell>
          <cell r="C202">
            <v>0</v>
          </cell>
          <cell r="D202">
            <v>0</v>
          </cell>
        </row>
        <row r="203">
          <cell r="A203">
            <v>6278</v>
          </cell>
          <cell r="B203" t="str">
            <v>Chi phí baèng tieàn maët</v>
          </cell>
          <cell r="C203">
            <v>0</v>
          </cell>
          <cell r="D203">
            <v>0</v>
          </cell>
        </row>
        <row r="204">
          <cell r="A204">
            <v>631</v>
          </cell>
          <cell r="B204" t="str">
            <v>Giaù thaønh saûn xuaát</v>
          </cell>
          <cell r="C204">
            <v>0</v>
          </cell>
          <cell r="D204">
            <v>0</v>
          </cell>
        </row>
        <row r="205">
          <cell r="A205">
            <v>632</v>
          </cell>
          <cell r="B205" t="str">
            <v>Giaù voán haøng baùn</v>
          </cell>
          <cell r="C205">
            <v>0</v>
          </cell>
          <cell r="D205">
            <v>0</v>
          </cell>
        </row>
        <row r="206">
          <cell r="A206">
            <v>635</v>
          </cell>
          <cell r="B206" t="str">
            <v>Chi phí  taøi chính</v>
          </cell>
          <cell r="C206">
            <v>0</v>
          </cell>
        </row>
        <row r="207">
          <cell r="A207">
            <v>6351</v>
          </cell>
          <cell r="B207" t="str">
            <v>Chi phi tài chính (nhận tiền)</v>
          </cell>
        </row>
        <row r="208">
          <cell r="A208">
            <v>6352</v>
          </cell>
          <cell r="B208" t="str">
            <v>Chi phi tài chính (chênh lệch tỷ giá)</v>
          </cell>
        </row>
        <row r="209">
          <cell r="A209">
            <v>6353</v>
          </cell>
          <cell r="B209" t="str">
            <v>Chi phi tài chính (chuyển tiền)</v>
          </cell>
        </row>
        <row r="210">
          <cell r="A210">
            <v>641</v>
          </cell>
          <cell r="B210" t="str">
            <v>Chi phí baùn haøng</v>
          </cell>
          <cell r="C210">
            <v>0</v>
          </cell>
          <cell r="D210">
            <v>0</v>
          </cell>
        </row>
        <row r="211">
          <cell r="A211">
            <v>641</v>
          </cell>
          <cell r="B211" t="str">
            <v>Chi phí nhaân vieân</v>
          </cell>
          <cell r="C211">
            <v>0</v>
          </cell>
          <cell r="D211">
            <v>0</v>
          </cell>
        </row>
        <row r="212">
          <cell r="A212">
            <v>6412</v>
          </cell>
          <cell r="B212" t="str">
            <v>Chi phí vaät lieäu bao bì</v>
          </cell>
          <cell r="C212">
            <v>0</v>
          </cell>
          <cell r="D212">
            <v>0</v>
          </cell>
        </row>
        <row r="213">
          <cell r="A213">
            <v>6413</v>
          </cell>
          <cell r="B213" t="str">
            <v>Chi phí duïng cuï , ñoà duøng</v>
          </cell>
          <cell r="C213">
            <v>0</v>
          </cell>
          <cell r="D213">
            <v>0</v>
          </cell>
        </row>
        <row r="214">
          <cell r="A214">
            <v>6414</v>
          </cell>
          <cell r="B214" t="str">
            <v>Chi phí khaáu hao TSCÑ</v>
          </cell>
          <cell r="C214">
            <v>0</v>
          </cell>
          <cell r="D214">
            <v>0</v>
          </cell>
        </row>
        <row r="215">
          <cell r="A215">
            <v>6415</v>
          </cell>
          <cell r="B215" t="str">
            <v>Chi phí baûo haønh</v>
          </cell>
          <cell r="C215">
            <v>0</v>
          </cell>
          <cell r="D215">
            <v>0</v>
          </cell>
        </row>
        <row r="216">
          <cell r="A216">
            <v>6417</v>
          </cell>
          <cell r="B216" t="str">
            <v>Chi phí dòch vuï mua ngoaøi</v>
          </cell>
          <cell r="C216">
            <v>0</v>
          </cell>
          <cell r="D216">
            <v>0</v>
          </cell>
        </row>
        <row r="217">
          <cell r="A217">
            <v>6418</v>
          </cell>
          <cell r="B217" t="str">
            <v xml:space="preserve">Chi phí baèng tieàn khaùc </v>
          </cell>
          <cell r="C217">
            <v>0</v>
          </cell>
          <cell r="D217">
            <v>0</v>
          </cell>
        </row>
        <row r="218">
          <cell r="A218">
            <v>642</v>
          </cell>
          <cell r="B218" t="str">
            <v>Chi phí quaûn lyù doanh nghieäp</v>
          </cell>
          <cell r="C218">
            <v>0</v>
          </cell>
          <cell r="D218">
            <v>0</v>
          </cell>
        </row>
        <row r="219">
          <cell r="A219">
            <v>642</v>
          </cell>
          <cell r="B219" t="str">
            <v>Chi phí nhaân vieân quaûn lí</v>
          </cell>
        </row>
        <row r="220">
          <cell r="A220">
            <v>6422</v>
          </cell>
          <cell r="B220" t="str">
            <v xml:space="preserve">Chi phí vaät lieäu quaûn lí </v>
          </cell>
        </row>
        <row r="221">
          <cell r="A221">
            <v>6423</v>
          </cell>
          <cell r="B221" t="str">
            <v>Chi phí ñoà duøng vaên phoøng</v>
          </cell>
        </row>
        <row r="222">
          <cell r="A222">
            <v>6424</v>
          </cell>
          <cell r="B222" t="str">
            <v>Chi phí khaáu hao TSCÑ</v>
          </cell>
        </row>
        <row r="223">
          <cell r="A223">
            <v>6425</v>
          </cell>
          <cell r="B223" t="str">
            <v xml:space="preserve">Thueá , phí vaø leä phí </v>
          </cell>
        </row>
        <row r="224">
          <cell r="A224">
            <v>6426</v>
          </cell>
          <cell r="B224" t="str">
            <v xml:space="preserve">Chi phí döï phoøng </v>
          </cell>
        </row>
        <row r="225">
          <cell r="A225">
            <v>6427</v>
          </cell>
          <cell r="B225" t="str">
            <v>Chi phí dòch vuï mua ngoaøi</v>
          </cell>
        </row>
        <row r="226">
          <cell r="A226">
            <v>6429</v>
          </cell>
          <cell r="B226" t="str">
            <v>Chi phí baèng tieàn khaùc (loai ra)</v>
          </cell>
        </row>
        <row r="227">
          <cell r="A227">
            <v>711</v>
          </cell>
          <cell r="B227" t="str">
            <v xml:space="preserve"> Thu nhaäp khaùc</v>
          </cell>
          <cell r="C227">
            <v>0</v>
          </cell>
          <cell r="D227">
            <v>0</v>
          </cell>
        </row>
        <row r="228">
          <cell r="A228">
            <v>811</v>
          </cell>
          <cell r="B228" t="str">
            <v>Chi phí khaùc</v>
          </cell>
          <cell r="C228">
            <v>0</v>
          </cell>
          <cell r="D228">
            <v>0</v>
          </cell>
        </row>
        <row r="229">
          <cell r="A229">
            <v>821</v>
          </cell>
          <cell r="B229" t="str">
            <v>Chi phí thueá thu nhaäp doanh nghieäp</v>
          </cell>
          <cell r="C229">
            <v>0</v>
          </cell>
          <cell r="D229">
            <v>0</v>
          </cell>
        </row>
        <row r="230">
          <cell r="A230">
            <v>821</v>
          </cell>
          <cell r="B230" t="str">
            <v>Chi phí thueá thu nhaäp doanh nghieäp hieän haønh</v>
          </cell>
        </row>
        <row r="231">
          <cell r="A231">
            <v>8212</v>
          </cell>
          <cell r="B231" t="str">
            <v>Chi phí thueá thu nhaäp doanh nghieäp hoõan laïi</v>
          </cell>
        </row>
        <row r="232">
          <cell r="A232">
            <v>911</v>
          </cell>
          <cell r="B232" t="str">
            <v>Xaùc ñònh keát quaû kinh doanh</v>
          </cell>
          <cell r="C232">
            <v>0</v>
          </cell>
          <cell r="D232">
            <v>0</v>
          </cell>
        </row>
        <row r="233">
          <cell r="A233" t="str">
            <v>o</v>
          </cell>
          <cell r="B233" t="str">
            <v>TOÅNG COÄNG:</v>
          </cell>
          <cell r="C233">
            <v>10246255883</v>
          </cell>
          <cell r="D233">
            <v>10246255884</v>
          </cell>
        </row>
        <row r="236">
          <cell r="C236">
            <v>-1</v>
          </cell>
        </row>
        <row r="239">
          <cell r="C239">
            <v>-2000000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CDPS"/>
      <sheetName val="PHATSINH"/>
      <sheetName val="In-Thu"/>
      <sheetName val="In-Chi"/>
      <sheetName val="Tổng hợp công nợ"/>
      <sheetName val="in_khac"/>
      <sheetName val="NKC"/>
      <sheetName val="Sổ quỹ"/>
      <sheetName val="SCTKCAP1-2"/>
      <sheetName val="Sổ chi tiết TK"/>
      <sheetName val="TGNH-VND"/>
      <sheetName val="Sổ CPKD"/>
      <sheetName val="CDKT"/>
      <sheetName val="USD- TK007"/>
      <sheetName val="Sổ NK thu tiền"/>
      <sheetName val="Sổ NK chi tiền"/>
      <sheetName val="Sổ kế toán TM"/>
      <sheetName val="Tổng hợp Z"/>
      <sheetName val="Chi tiết Z"/>
      <sheetName val="Sổ tiền vay"/>
      <sheetName val="KQKD"/>
      <sheetName val="LCGT"/>
      <sheetName val="03.TNDN"/>
      <sheetName val="TMBCTC"/>
      <sheetName val="LCTT"/>
      <sheetName val="00000000"/>
    </sheetNames>
    <sheetDataSet>
      <sheetData sheetId="0"/>
      <sheetData sheetId="1"/>
      <sheetData sheetId="2">
        <row r="1">
          <cell r="M1" t="str">
            <v>Trở về</v>
          </cell>
        </row>
        <row r="12">
          <cell r="G12" t="str">
            <v>TK</v>
          </cell>
          <cell r="H12">
            <v>6</v>
          </cell>
          <cell r="M12">
            <v>11</v>
          </cell>
        </row>
        <row r="13">
          <cell r="G13" t="str">
            <v>TK</v>
          </cell>
          <cell r="M13" t="str">
            <v>Số tiền</v>
          </cell>
        </row>
        <row r="14">
          <cell r="G14" t="str">
            <v>Nợ</v>
          </cell>
          <cell r="H14" t="str">
            <v>Có</v>
          </cell>
          <cell r="M14" t="str">
            <v>VND</v>
          </cell>
        </row>
        <row r="15">
          <cell r="G15">
            <v>6422</v>
          </cell>
          <cell r="H15">
            <v>1111</v>
          </cell>
          <cell r="M15">
            <v>750000</v>
          </cell>
        </row>
        <row r="16">
          <cell r="G16">
            <v>1331</v>
          </cell>
          <cell r="H16">
            <v>1111</v>
          </cell>
          <cell r="M16">
            <v>75000</v>
          </cell>
        </row>
        <row r="17">
          <cell r="G17">
            <v>6422</v>
          </cell>
          <cell r="H17">
            <v>1111</v>
          </cell>
          <cell r="M17">
            <v>1017272</v>
          </cell>
        </row>
        <row r="18">
          <cell r="G18">
            <v>1331</v>
          </cell>
          <cell r="H18">
            <v>1111</v>
          </cell>
          <cell r="M18">
            <v>101727</v>
          </cell>
        </row>
        <row r="19">
          <cell r="G19">
            <v>6422</v>
          </cell>
          <cell r="H19">
            <v>1111</v>
          </cell>
          <cell r="M19">
            <v>1295238</v>
          </cell>
        </row>
        <row r="20">
          <cell r="G20">
            <v>1331</v>
          </cell>
          <cell r="H20">
            <v>1111</v>
          </cell>
          <cell r="M20">
            <v>64762</v>
          </cell>
        </row>
        <row r="21">
          <cell r="G21">
            <v>6422</v>
          </cell>
          <cell r="H21">
            <v>1111</v>
          </cell>
          <cell r="M21">
            <v>3648182</v>
          </cell>
        </row>
        <row r="22">
          <cell r="G22">
            <v>1331</v>
          </cell>
          <cell r="H22">
            <v>1111</v>
          </cell>
          <cell r="M22">
            <v>364818</v>
          </cell>
        </row>
        <row r="23">
          <cell r="G23">
            <v>6422</v>
          </cell>
          <cell r="H23">
            <v>1111</v>
          </cell>
          <cell r="M23">
            <v>571428</v>
          </cell>
        </row>
        <row r="24">
          <cell r="G24">
            <v>1331</v>
          </cell>
          <cell r="H24">
            <v>1111</v>
          </cell>
          <cell r="M24">
            <v>28571</v>
          </cell>
        </row>
        <row r="25">
          <cell r="G25">
            <v>6422</v>
          </cell>
          <cell r="H25">
            <v>1111</v>
          </cell>
          <cell r="M25">
            <v>200000</v>
          </cell>
        </row>
        <row r="26">
          <cell r="G26">
            <v>1331</v>
          </cell>
          <cell r="H26">
            <v>1111</v>
          </cell>
          <cell r="M26">
            <v>20000</v>
          </cell>
        </row>
        <row r="27">
          <cell r="G27">
            <v>334</v>
          </cell>
          <cell r="H27">
            <v>1111</v>
          </cell>
          <cell r="M27">
            <v>4500000</v>
          </cell>
        </row>
        <row r="28">
          <cell r="G28">
            <v>6422</v>
          </cell>
          <cell r="H28">
            <v>1111</v>
          </cell>
          <cell r="M28">
            <v>3000000</v>
          </cell>
        </row>
        <row r="29">
          <cell r="G29">
            <v>6421</v>
          </cell>
          <cell r="H29">
            <v>1111</v>
          </cell>
          <cell r="M29">
            <v>254000</v>
          </cell>
        </row>
        <row r="30">
          <cell r="G30">
            <v>6422</v>
          </cell>
          <cell r="H30">
            <v>1111</v>
          </cell>
          <cell r="M30">
            <v>1506000</v>
          </cell>
        </row>
        <row r="31">
          <cell r="G31">
            <v>1331</v>
          </cell>
          <cell r="H31">
            <v>1111</v>
          </cell>
          <cell r="M31">
            <v>74000</v>
          </cell>
        </row>
        <row r="32">
          <cell r="G32">
            <v>6422</v>
          </cell>
          <cell r="H32">
            <v>1111</v>
          </cell>
          <cell r="M32">
            <v>181000</v>
          </cell>
        </row>
        <row r="33">
          <cell r="G33">
            <v>6422</v>
          </cell>
          <cell r="H33">
            <v>1111</v>
          </cell>
          <cell r="M33">
            <v>6638095</v>
          </cell>
        </row>
        <row r="34">
          <cell r="G34">
            <v>1331</v>
          </cell>
          <cell r="H34">
            <v>1111</v>
          </cell>
          <cell r="M34">
            <v>234405</v>
          </cell>
        </row>
        <row r="35">
          <cell r="G35">
            <v>6422</v>
          </cell>
          <cell r="H35">
            <v>1111</v>
          </cell>
          <cell r="M35">
            <v>587543</v>
          </cell>
        </row>
        <row r="36">
          <cell r="G36">
            <v>1331</v>
          </cell>
          <cell r="H36">
            <v>1111</v>
          </cell>
          <cell r="M36">
            <v>58754</v>
          </cell>
        </row>
        <row r="37">
          <cell r="G37">
            <v>6422</v>
          </cell>
          <cell r="H37">
            <v>5111</v>
          </cell>
          <cell r="M37">
            <v>878000</v>
          </cell>
        </row>
        <row r="38">
          <cell r="G38">
            <v>1331</v>
          </cell>
          <cell r="H38">
            <v>1111</v>
          </cell>
          <cell r="M38">
            <v>87800</v>
          </cell>
        </row>
        <row r="39">
          <cell r="G39">
            <v>6422</v>
          </cell>
          <cell r="H39">
            <v>1111</v>
          </cell>
          <cell r="M39">
            <v>4571424</v>
          </cell>
        </row>
        <row r="40">
          <cell r="G40">
            <v>1331</v>
          </cell>
          <cell r="H40">
            <v>1111</v>
          </cell>
          <cell r="M40">
            <v>228571</v>
          </cell>
        </row>
        <row r="41">
          <cell r="G41">
            <v>6422</v>
          </cell>
          <cell r="H41">
            <v>1111</v>
          </cell>
          <cell r="M41">
            <v>1200000</v>
          </cell>
        </row>
        <row r="42">
          <cell r="G42">
            <v>6422</v>
          </cell>
          <cell r="H42">
            <v>1111</v>
          </cell>
          <cell r="M42">
            <v>154545</v>
          </cell>
        </row>
        <row r="43">
          <cell r="G43">
            <v>1331</v>
          </cell>
          <cell r="H43">
            <v>1111</v>
          </cell>
          <cell r="M43">
            <v>15455</v>
          </cell>
        </row>
        <row r="44">
          <cell r="G44">
            <v>6422</v>
          </cell>
          <cell r="H44">
            <v>1111</v>
          </cell>
          <cell r="M44">
            <v>5167273</v>
          </cell>
        </row>
        <row r="45">
          <cell r="G45">
            <v>1331</v>
          </cell>
          <cell r="H45">
            <v>1111</v>
          </cell>
          <cell r="M45">
            <v>516727</v>
          </cell>
        </row>
        <row r="46">
          <cell r="G46">
            <v>6422</v>
          </cell>
          <cell r="H46">
            <v>1111</v>
          </cell>
          <cell r="M46">
            <v>436363.63636363635</v>
          </cell>
        </row>
        <row r="47">
          <cell r="G47">
            <v>1331</v>
          </cell>
          <cell r="H47">
            <v>1111</v>
          </cell>
          <cell r="M47">
            <v>43634</v>
          </cell>
        </row>
        <row r="48">
          <cell r="G48">
            <v>6422</v>
          </cell>
          <cell r="H48">
            <v>1111</v>
          </cell>
          <cell r="M48">
            <v>2716000</v>
          </cell>
        </row>
        <row r="49">
          <cell r="G49">
            <v>1331</v>
          </cell>
          <cell r="H49">
            <v>1111</v>
          </cell>
          <cell r="M49">
            <v>133300</v>
          </cell>
        </row>
        <row r="50">
          <cell r="G50">
            <v>6422</v>
          </cell>
          <cell r="H50">
            <v>1111</v>
          </cell>
          <cell r="M50">
            <v>363636</v>
          </cell>
        </row>
        <row r="51">
          <cell r="G51">
            <v>1331</v>
          </cell>
          <cell r="H51">
            <v>1111</v>
          </cell>
          <cell r="M51">
            <v>36366</v>
          </cell>
        </row>
        <row r="52">
          <cell r="G52">
            <v>6421</v>
          </cell>
          <cell r="H52">
            <v>1111</v>
          </cell>
          <cell r="M52">
            <v>384000</v>
          </cell>
        </row>
        <row r="53">
          <cell r="G53">
            <v>1111</v>
          </cell>
          <cell r="H53">
            <v>5111</v>
          </cell>
          <cell r="M53">
            <v>900000</v>
          </cell>
        </row>
        <row r="54">
          <cell r="G54">
            <v>6422</v>
          </cell>
          <cell r="H54">
            <v>1111</v>
          </cell>
          <cell r="M54">
            <v>456335</v>
          </cell>
        </row>
        <row r="55">
          <cell r="G55">
            <v>1331</v>
          </cell>
          <cell r="H55">
            <v>1111</v>
          </cell>
          <cell r="M55">
            <v>45634</v>
          </cell>
        </row>
        <row r="56">
          <cell r="G56">
            <v>6422</v>
          </cell>
          <cell r="H56">
            <v>1111</v>
          </cell>
          <cell r="M56">
            <v>365677</v>
          </cell>
        </row>
        <row r="57">
          <cell r="G57">
            <v>1331</v>
          </cell>
          <cell r="H57">
            <v>1111</v>
          </cell>
          <cell r="M57">
            <v>36568</v>
          </cell>
        </row>
        <row r="58">
          <cell r="G58">
            <v>6422</v>
          </cell>
          <cell r="H58">
            <v>1111</v>
          </cell>
          <cell r="M58">
            <v>320170</v>
          </cell>
        </row>
        <row r="59">
          <cell r="G59">
            <v>1331</v>
          </cell>
          <cell r="H59">
            <v>1111</v>
          </cell>
          <cell r="M59">
            <v>32017</v>
          </cell>
        </row>
        <row r="60">
          <cell r="G60">
            <v>6422</v>
          </cell>
          <cell r="H60">
            <v>1111</v>
          </cell>
          <cell r="M60">
            <v>278959</v>
          </cell>
        </row>
        <row r="61">
          <cell r="G61">
            <v>1331</v>
          </cell>
          <cell r="H61">
            <v>1111</v>
          </cell>
          <cell r="M61">
            <v>27896</v>
          </cell>
        </row>
        <row r="62">
          <cell r="G62">
            <v>6422</v>
          </cell>
          <cell r="H62">
            <v>1111</v>
          </cell>
          <cell r="M62">
            <v>59317</v>
          </cell>
        </row>
        <row r="63">
          <cell r="G63">
            <v>1331</v>
          </cell>
          <cell r="H63">
            <v>1111</v>
          </cell>
          <cell r="M63">
            <v>5932</v>
          </cell>
        </row>
        <row r="64">
          <cell r="G64">
            <v>6422</v>
          </cell>
          <cell r="H64">
            <v>1111</v>
          </cell>
          <cell r="M64">
            <v>85000</v>
          </cell>
        </row>
        <row r="65">
          <cell r="G65">
            <v>1331</v>
          </cell>
          <cell r="H65">
            <v>1111</v>
          </cell>
          <cell r="M65">
            <v>8500</v>
          </cell>
        </row>
        <row r="66">
          <cell r="G66">
            <v>6422</v>
          </cell>
          <cell r="H66">
            <v>1111</v>
          </cell>
          <cell r="M66">
            <v>1056300</v>
          </cell>
        </row>
        <row r="67">
          <cell r="G67">
            <v>1331</v>
          </cell>
          <cell r="H67">
            <v>1111</v>
          </cell>
          <cell r="M67">
            <v>105630</v>
          </cell>
        </row>
        <row r="68">
          <cell r="G68">
            <v>6422</v>
          </cell>
          <cell r="H68">
            <v>1111</v>
          </cell>
          <cell r="M68">
            <v>127273</v>
          </cell>
        </row>
        <row r="69">
          <cell r="G69">
            <v>1331</v>
          </cell>
          <cell r="H69">
            <v>1111</v>
          </cell>
          <cell r="M69">
            <v>12727</v>
          </cell>
        </row>
        <row r="70">
          <cell r="G70">
            <v>6422</v>
          </cell>
          <cell r="H70">
            <v>1111</v>
          </cell>
          <cell r="M70">
            <v>190000</v>
          </cell>
        </row>
        <row r="71">
          <cell r="G71">
            <v>6422</v>
          </cell>
          <cell r="H71">
            <v>1111</v>
          </cell>
          <cell r="M71">
            <v>395000</v>
          </cell>
        </row>
        <row r="72">
          <cell r="G72">
            <v>6422</v>
          </cell>
          <cell r="H72">
            <v>1111</v>
          </cell>
          <cell r="M72">
            <v>736363</v>
          </cell>
        </row>
        <row r="73">
          <cell r="G73">
            <v>1331</v>
          </cell>
          <cell r="H73">
            <v>1111</v>
          </cell>
          <cell r="M73">
            <v>73637</v>
          </cell>
        </row>
        <row r="74">
          <cell r="G74">
            <v>6422</v>
          </cell>
          <cell r="H74">
            <v>1111</v>
          </cell>
          <cell r="M74">
            <v>907619</v>
          </cell>
        </row>
        <row r="75">
          <cell r="G75">
            <v>1331</v>
          </cell>
          <cell r="H75">
            <v>1111</v>
          </cell>
          <cell r="M75">
            <v>43881</v>
          </cell>
        </row>
        <row r="76">
          <cell r="G76">
            <v>154</v>
          </cell>
          <cell r="H76">
            <v>1111</v>
          </cell>
          <cell r="M76">
            <v>5800000</v>
          </cell>
        </row>
        <row r="77">
          <cell r="G77">
            <v>1331</v>
          </cell>
          <cell r="H77">
            <v>1111</v>
          </cell>
          <cell r="M77">
            <v>290000</v>
          </cell>
        </row>
        <row r="78">
          <cell r="G78">
            <v>154</v>
          </cell>
          <cell r="H78">
            <v>1111</v>
          </cell>
          <cell r="M78">
            <v>379000</v>
          </cell>
        </row>
        <row r="79">
          <cell r="G79">
            <v>142</v>
          </cell>
          <cell r="H79">
            <v>1111</v>
          </cell>
          <cell r="M79">
            <v>2000000</v>
          </cell>
        </row>
        <row r="80">
          <cell r="G80">
            <v>1331</v>
          </cell>
          <cell r="H80">
            <v>1111</v>
          </cell>
          <cell r="M80">
            <v>200000</v>
          </cell>
        </row>
        <row r="81">
          <cell r="G81">
            <v>6422</v>
          </cell>
          <cell r="H81">
            <v>1111</v>
          </cell>
          <cell r="M81">
            <v>374045</v>
          </cell>
        </row>
        <row r="82">
          <cell r="G82">
            <v>1331</v>
          </cell>
          <cell r="H82">
            <v>1111</v>
          </cell>
          <cell r="M82">
            <v>37405</v>
          </cell>
        </row>
        <row r="83">
          <cell r="G83">
            <v>131</v>
          </cell>
          <cell r="H83">
            <v>5111</v>
          </cell>
          <cell r="M83">
            <v>20000000</v>
          </cell>
        </row>
        <row r="84">
          <cell r="G84">
            <v>131</v>
          </cell>
          <cell r="H84">
            <v>33311</v>
          </cell>
          <cell r="M84">
            <v>2000000</v>
          </cell>
        </row>
        <row r="85">
          <cell r="G85">
            <v>131</v>
          </cell>
          <cell r="H85">
            <v>5111</v>
          </cell>
          <cell r="M85">
            <v>17500000</v>
          </cell>
        </row>
        <row r="86">
          <cell r="G86">
            <v>131</v>
          </cell>
          <cell r="H86">
            <v>33311</v>
          </cell>
          <cell r="M86">
            <v>1750000</v>
          </cell>
        </row>
        <row r="87">
          <cell r="G87">
            <v>334</v>
          </cell>
          <cell r="H87">
            <v>1111</v>
          </cell>
          <cell r="M87">
            <v>11767000</v>
          </cell>
        </row>
        <row r="88">
          <cell r="G88">
            <v>334</v>
          </cell>
          <cell r="H88">
            <v>3383</v>
          </cell>
          <cell r="M88">
            <v>345000</v>
          </cell>
        </row>
        <row r="89">
          <cell r="G89">
            <v>334</v>
          </cell>
          <cell r="H89">
            <v>3384</v>
          </cell>
          <cell r="M89">
            <v>69000</v>
          </cell>
        </row>
        <row r="90">
          <cell r="G90">
            <v>334</v>
          </cell>
          <cell r="H90">
            <v>3383</v>
          </cell>
          <cell r="M90">
            <v>69000</v>
          </cell>
        </row>
        <row r="91">
          <cell r="G91">
            <v>6422</v>
          </cell>
          <cell r="H91">
            <v>3383</v>
          </cell>
          <cell r="M91">
            <v>1035000</v>
          </cell>
        </row>
        <row r="92">
          <cell r="G92">
            <v>6422</v>
          </cell>
          <cell r="H92">
            <v>3384</v>
          </cell>
          <cell r="M92">
            <v>138000</v>
          </cell>
        </row>
        <row r="93">
          <cell r="G93">
            <v>6422</v>
          </cell>
          <cell r="H93">
            <v>3382</v>
          </cell>
          <cell r="M93">
            <v>138000</v>
          </cell>
        </row>
        <row r="94">
          <cell r="G94">
            <v>6422</v>
          </cell>
          <cell r="H94">
            <v>334</v>
          </cell>
          <cell r="M94">
            <v>16750000</v>
          </cell>
        </row>
        <row r="95">
          <cell r="G95">
            <v>632</v>
          </cell>
          <cell r="H95">
            <v>154</v>
          </cell>
          <cell r="M95">
            <v>6179000</v>
          </cell>
        </row>
        <row r="96">
          <cell r="G96">
            <v>5111</v>
          </cell>
          <cell r="H96">
            <v>911</v>
          </cell>
          <cell r="M96">
            <v>39278000</v>
          </cell>
        </row>
        <row r="97">
          <cell r="G97">
            <v>515</v>
          </cell>
          <cell r="H97">
            <v>911</v>
          </cell>
          <cell r="M97">
            <v>0</v>
          </cell>
        </row>
        <row r="98">
          <cell r="G98">
            <v>911</v>
          </cell>
          <cell r="H98">
            <v>632</v>
          </cell>
          <cell r="M98">
            <v>6179000</v>
          </cell>
        </row>
        <row r="99">
          <cell r="G99">
            <v>911</v>
          </cell>
          <cell r="H99">
            <v>6422</v>
          </cell>
          <cell r="M99">
            <v>58295057.63636364</v>
          </cell>
        </row>
        <row r="100">
          <cell r="G100">
            <v>911</v>
          </cell>
          <cell r="H100">
            <v>6421</v>
          </cell>
          <cell r="M100">
            <v>638000</v>
          </cell>
        </row>
        <row r="101">
          <cell r="G101">
            <v>821</v>
          </cell>
          <cell r="H101">
            <v>3334</v>
          </cell>
        </row>
        <row r="102">
          <cell r="G102">
            <v>911</v>
          </cell>
          <cell r="H102">
            <v>821</v>
          </cell>
          <cell r="M102">
            <v>0</v>
          </cell>
        </row>
        <row r="103">
          <cell r="G103">
            <v>4212</v>
          </cell>
          <cell r="H103">
            <v>911</v>
          </cell>
          <cell r="M103">
            <v>25834057.63636364</v>
          </cell>
        </row>
        <row r="104">
          <cell r="G104">
            <v>33311</v>
          </cell>
          <cell r="H104">
            <v>1331</v>
          </cell>
          <cell r="M104">
            <v>3003717</v>
          </cell>
        </row>
        <row r="108">
          <cell r="M108">
            <v>268422606.90909088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K"/>
      <sheetName val="DN"/>
      <sheetName val="BIA"/>
      <sheetName val="NKY"/>
      <sheetName val="DSKH"/>
      <sheetName val="i23"/>
      <sheetName val="LIETKE"/>
      <sheetName val="TKDCTNDN"/>
      <sheetName val="KQKD"/>
      <sheetName val="TMTC48"/>
      <sheetName val="LCTT"/>
      <sheetName val="CDKT"/>
      <sheetName val="CDPS"/>
      <sheetName val="BKETHTHUE"/>
      <sheetName val="Phieutinhtrangkinhdoanh"/>
      <sheetName val="TH"/>
      <sheetName val="Chuyen lo"/>
      <sheetName val="Phan2"/>
      <sheetName val="Phan3"/>
      <sheetName val="BANG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2">
          <cell r="L52">
            <v>0</v>
          </cell>
        </row>
        <row r="110">
          <cell r="H110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4"/>
  <sheetViews>
    <sheetView tabSelected="1" zoomScale="90" zoomScaleNormal="90" zoomScalePageLayoutView="50" workbookViewId="0">
      <selection activeCell="E163" sqref="E163"/>
    </sheetView>
  </sheetViews>
  <sheetFormatPr defaultColWidth="13.5703125" defaultRowHeight="15.75" x14ac:dyDescent="0.25"/>
  <cols>
    <col min="1" max="1" width="44" style="188" customWidth="1"/>
    <col min="2" max="2" width="10" style="188" customWidth="1"/>
    <col min="3" max="3" width="15.5703125" style="188" customWidth="1"/>
    <col min="4" max="4" width="17" style="188" customWidth="1"/>
    <col min="5" max="6" width="16.5703125" style="188" customWidth="1"/>
    <col min="7" max="7" width="17.42578125" style="188" customWidth="1"/>
    <col min="8" max="16384" width="13.5703125" style="192"/>
  </cols>
  <sheetData>
    <row r="2" spans="1:7" x14ac:dyDescent="0.25">
      <c r="A2" s="191" t="s">
        <v>184</v>
      </c>
      <c r="B2" s="3"/>
      <c r="C2" s="3"/>
      <c r="D2" s="190"/>
      <c r="E2" s="190"/>
      <c r="F2" s="190" t="s">
        <v>3</v>
      </c>
      <c r="G2" s="190"/>
    </row>
    <row r="3" spans="1:7" ht="15.75" customHeight="1" x14ac:dyDescent="0.25">
      <c r="A3" s="211" t="s">
        <v>185</v>
      </c>
      <c r="B3" s="211"/>
      <c r="C3" s="211"/>
      <c r="D3" s="211"/>
      <c r="E3" s="206" t="s">
        <v>181</v>
      </c>
      <c r="F3" s="206"/>
      <c r="G3" s="206"/>
    </row>
    <row r="4" spans="1:7" ht="15.75" customHeight="1" x14ac:dyDescent="0.25">
      <c r="A4" s="211"/>
      <c r="B4" s="211"/>
      <c r="C4" s="211"/>
      <c r="D4" s="211"/>
      <c r="E4" s="206" t="s">
        <v>182</v>
      </c>
      <c r="F4" s="206"/>
      <c r="G4" s="206"/>
    </row>
    <row r="5" spans="1:7" x14ac:dyDescent="0.25">
      <c r="A5" s="191" t="s">
        <v>186</v>
      </c>
      <c r="B5" s="4"/>
      <c r="C5" s="4"/>
      <c r="D5" s="4"/>
      <c r="E5" s="179"/>
      <c r="F5" s="179"/>
      <c r="G5" s="179"/>
    </row>
    <row r="6" spans="1:7" ht="33" customHeight="1" x14ac:dyDescent="0.35">
      <c r="A6" s="207" t="s">
        <v>4</v>
      </c>
      <c r="B6" s="207"/>
      <c r="C6" s="207"/>
      <c r="D6" s="207"/>
      <c r="E6" s="207"/>
      <c r="F6" s="207"/>
      <c r="G6" s="5"/>
    </row>
    <row r="7" spans="1:7" x14ac:dyDescent="0.25">
      <c r="A7" s="208" t="s">
        <v>190</v>
      </c>
      <c r="B7" s="208"/>
      <c r="C7" s="208"/>
      <c r="D7" s="208"/>
      <c r="E7" s="208"/>
      <c r="F7" s="208"/>
      <c r="G7" s="6"/>
    </row>
    <row r="8" spans="1:7" x14ac:dyDescent="0.25">
      <c r="A8" s="1"/>
      <c r="B8" s="2"/>
      <c r="C8" s="1"/>
      <c r="D8" s="1"/>
      <c r="E8" s="1"/>
      <c r="F8" s="1"/>
      <c r="G8" s="1"/>
    </row>
    <row r="9" spans="1:7" x14ac:dyDescent="0.25">
      <c r="A9" s="7" t="s">
        <v>5</v>
      </c>
      <c r="B9" s="8"/>
      <c r="C9" s="8"/>
      <c r="D9" s="8"/>
      <c r="E9" s="9"/>
      <c r="F9" s="9"/>
      <c r="G9" s="9"/>
    </row>
    <row r="10" spans="1:7" x14ac:dyDescent="0.25">
      <c r="A10" s="10" t="s">
        <v>6</v>
      </c>
      <c r="B10" s="9" t="s">
        <v>187</v>
      </c>
      <c r="C10" s="9"/>
      <c r="D10" s="9"/>
      <c r="E10" s="9"/>
      <c r="F10" s="9"/>
      <c r="G10" s="9"/>
    </row>
    <row r="11" spans="1:7" x14ac:dyDescent="0.25">
      <c r="A11" s="10" t="s">
        <v>7</v>
      </c>
      <c r="B11" s="9" t="s">
        <v>188</v>
      </c>
      <c r="C11" s="9"/>
      <c r="D11" s="9"/>
      <c r="E11" s="9"/>
      <c r="F11" s="9"/>
      <c r="G11" s="9"/>
    </row>
    <row r="12" spans="1:7" x14ac:dyDescent="0.25">
      <c r="A12" s="10" t="s">
        <v>178</v>
      </c>
      <c r="B12" s="193" t="s">
        <v>8</v>
      </c>
      <c r="C12" s="193"/>
      <c r="D12" s="9"/>
      <c r="E12" s="9"/>
      <c r="F12" s="9"/>
      <c r="G12" s="9"/>
    </row>
    <row r="13" spans="1:7" x14ac:dyDescent="0.25">
      <c r="A13" s="10" t="s">
        <v>9</v>
      </c>
      <c r="B13" s="9"/>
      <c r="C13" s="9"/>
      <c r="D13" s="9"/>
      <c r="E13" s="9"/>
      <c r="F13" s="9"/>
      <c r="G13" s="9"/>
    </row>
    <row r="14" spans="1:7" x14ac:dyDescent="0.25">
      <c r="A14" s="209"/>
      <c r="B14" s="210"/>
      <c r="C14" s="210"/>
      <c r="D14" s="210"/>
      <c r="E14" s="210"/>
      <c r="F14" s="210"/>
      <c r="G14" s="210"/>
    </row>
    <row r="15" spans="1:7" x14ac:dyDescent="0.25">
      <c r="A15" s="11" t="s">
        <v>10</v>
      </c>
      <c r="B15" s="10"/>
      <c r="C15" s="10"/>
      <c r="D15" s="10"/>
      <c r="E15" s="10"/>
      <c r="F15" s="9"/>
      <c r="G15" s="9"/>
    </row>
    <row r="16" spans="1:7" x14ac:dyDescent="0.25">
      <c r="A16" s="10" t="s">
        <v>11</v>
      </c>
      <c r="B16" s="9"/>
      <c r="C16" s="9"/>
      <c r="D16" s="9"/>
      <c r="E16" s="9"/>
      <c r="F16" s="9"/>
      <c r="G16" s="9"/>
    </row>
    <row r="17" spans="1:7" x14ac:dyDescent="0.25">
      <c r="A17" s="10" t="s">
        <v>12</v>
      </c>
      <c r="B17" s="9"/>
      <c r="C17" s="12"/>
      <c r="D17" s="9" t="s">
        <v>13</v>
      </c>
      <c r="E17" s="9"/>
      <c r="F17" s="9"/>
      <c r="G17" s="9"/>
    </row>
    <row r="18" spans="1:7" x14ac:dyDescent="0.25">
      <c r="A18" s="10" t="s">
        <v>14</v>
      </c>
      <c r="B18" s="9"/>
      <c r="C18" s="12"/>
      <c r="D18" s="9" t="s">
        <v>15</v>
      </c>
      <c r="E18" s="9"/>
      <c r="F18" s="9"/>
      <c r="G18" s="9"/>
    </row>
    <row r="19" spans="1:7" x14ac:dyDescent="0.25">
      <c r="A19" s="10" t="s">
        <v>16</v>
      </c>
      <c r="B19" s="9"/>
      <c r="C19" s="12"/>
      <c r="D19" s="9" t="s">
        <v>17</v>
      </c>
      <c r="E19" s="9"/>
      <c r="F19" s="9"/>
      <c r="G19" s="9"/>
    </row>
    <row r="20" spans="1:7" x14ac:dyDescent="0.25">
      <c r="A20" s="10" t="s">
        <v>18</v>
      </c>
      <c r="B20" s="9"/>
      <c r="C20" s="9"/>
      <c r="D20" s="9"/>
      <c r="E20" s="9"/>
      <c r="F20" s="9"/>
      <c r="G20" s="9"/>
    </row>
    <row r="21" spans="1:7" x14ac:dyDescent="0.25">
      <c r="A21" s="13" t="s">
        <v>19</v>
      </c>
      <c r="B21" s="9"/>
      <c r="C21" s="12"/>
      <c r="D21" s="9" t="s">
        <v>20</v>
      </c>
      <c r="E21" s="9"/>
      <c r="F21" s="14"/>
      <c r="G21" s="14"/>
    </row>
    <row r="22" spans="1:7" x14ac:dyDescent="0.25">
      <c r="A22" s="13" t="s">
        <v>21</v>
      </c>
      <c r="B22" s="9"/>
      <c r="C22" s="12"/>
      <c r="D22" s="9" t="s">
        <v>189</v>
      </c>
      <c r="E22" s="9"/>
      <c r="F22" s="14"/>
      <c r="G22" s="14"/>
    </row>
    <row r="23" spans="1:7" x14ac:dyDescent="0.25">
      <c r="A23" s="13" t="s">
        <v>22</v>
      </c>
      <c r="B23" s="9"/>
      <c r="C23" s="12"/>
      <c r="D23" s="9" t="s">
        <v>23</v>
      </c>
      <c r="E23" s="9"/>
      <c r="F23" s="14"/>
      <c r="G23" s="14"/>
    </row>
    <row r="24" spans="1:7" x14ac:dyDescent="0.25">
      <c r="A24" s="10" t="s">
        <v>24</v>
      </c>
      <c r="B24" s="9"/>
      <c r="C24" s="12"/>
      <c r="D24" s="9" t="s">
        <v>25</v>
      </c>
      <c r="E24" s="9"/>
      <c r="F24" s="9"/>
      <c r="G24" s="9"/>
    </row>
    <row r="25" spans="1:7" x14ac:dyDescent="0.25">
      <c r="A25" s="10" t="s">
        <v>26</v>
      </c>
      <c r="B25" s="9"/>
      <c r="C25" s="12"/>
      <c r="D25" s="9" t="s">
        <v>27</v>
      </c>
      <c r="E25" s="9"/>
      <c r="F25" s="9"/>
      <c r="G25" s="9"/>
    </row>
    <row r="26" spans="1:7" x14ac:dyDescent="0.25">
      <c r="A26" s="10" t="s">
        <v>28</v>
      </c>
      <c r="B26" s="9"/>
      <c r="C26" s="12"/>
      <c r="D26" s="9" t="s">
        <v>29</v>
      </c>
      <c r="E26" s="9"/>
      <c r="F26" s="9"/>
      <c r="G26" s="9"/>
    </row>
    <row r="27" spans="1:7" x14ac:dyDescent="0.25">
      <c r="A27" s="10" t="s">
        <v>30</v>
      </c>
      <c r="B27" s="9"/>
      <c r="C27" s="9"/>
      <c r="D27" s="9"/>
      <c r="E27" s="9"/>
      <c r="F27" s="9"/>
      <c r="G27" s="9"/>
    </row>
    <row r="28" spans="1:7" x14ac:dyDescent="0.25">
      <c r="A28" s="10" t="s">
        <v>31</v>
      </c>
      <c r="B28" s="9"/>
      <c r="C28" s="12"/>
      <c r="D28" s="9" t="s">
        <v>32</v>
      </c>
      <c r="E28" s="9"/>
      <c r="F28" s="9"/>
      <c r="G28" s="9"/>
    </row>
    <row r="29" spans="1:7" x14ac:dyDescent="0.25">
      <c r="A29" s="10" t="s">
        <v>179</v>
      </c>
      <c r="B29" s="9"/>
      <c r="C29" s="12"/>
      <c r="D29" s="9" t="s">
        <v>33</v>
      </c>
      <c r="E29" s="9"/>
      <c r="F29" s="9"/>
      <c r="G29" s="9"/>
    </row>
    <row r="30" spans="1:7" x14ac:dyDescent="0.25">
      <c r="A30" s="10"/>
      <c r="B30" s="9"/>
      <c r="C30" s="9"/>
      <c r="D30" s="9"/>
      <c r="E30" s="9"/>
      <c r="F30" s="9"/>
      <c r="G30" s="9"/>
    </row>
    <row r="31" spans="1:7" x14ac:dyDescent="0.25">
      <c r="A31" s="11" t="s">
        <v>177</v>
      </c>
      <c r="B31" s="10"/>
      <c r="C31" s="10"/>
      <c r="D31" s="10"/>
      <c r="E31" s="10"/>
      <c r="F31" s="10"/>
      <c r="G31" s="10"/>
    </row>
    <row r="32" spans="1:7" x14ac:dyDescent="0.25">
      <c r="A32" s="10"/>
      <c r="B32" s="10"/>
      <c r="C32" s="10"/>
      <c r="D32" s="10"/>
      <c r="E32" s="10"/>
      <c r="F32" s="15" t="s">
        <v>34</v>
      </c>
      <c r="G32" s="15"/>
    </row>
    <row r="33" spans="1:7" x14ac:dyDescent="0.25">
      <c r="A33" s="16" t="s">
        <v>35</v>
      </c>
      <c r="B33" s="17"/>
      <c r="C33" s="17"/>
      <c r="D33" s="18"/>
      <c r="E33" s="19" t="s">
        <v>36</v>
      </c>
      <c r="F33" s="20" t="s">
        <v>37</v>
      </c>
      <c r="G33" s="12"/>
    </row>
    <row r="34" spans="1:7" x14ac:dyDescent="0.25">
      <c r="A34" s="21" t="s">
        <v>38</v>
      </c>
      <c r="B34" s="22"/>
      <c r="C34" s="22"/>
      <c r="D34" s="23"/>
      <c r="E34" s="24">
        <v>2372810760</v>
      </c>
      <c r="F34" s="24">
        <v>1627065874</v>
      </c>
      <c r="G34" s="12"/>
    </row>
    <row r="35" spans="1:7" x14ac:dyDescent="0.25">
      <c r="A35" s="25" t="s">
        <v>39</v>
      </c>
      <c r="B35" s="26"/>
      <c r="C35" s="26"/>
      <c r="D35" s="27"/>
      <c r="E35" s="28">
        <v>21469174</v>
      </c>
      <c r="F35" s="28">
        <v>112835</v>
      </c>
      <c r="G35" s="12"/>
    </row>
    <row r="36" spans="1:7" x14ac:dyDescent="0.25">
      <c r="A36" s="29" t="s">
        <v>40</v>
      </c>
      <c r="B36" s="30"/>
      <c r="C36" s="30"/>
      <c r="D36" s="31"/>
      <c r="E36" s="32"/>
      <c r="F36" s="32"/>
      <c r="G36" s="12"/>
    </row>
    <row r="37" spans="1:7" x14ac:dyDescent="0.25">
      <c r="A37" s="33" t="s">
        <v>41</v>
      </c>
      <c r="B37" s="34"/>
      <c r="C37" s="34"/>
      <c r="D37" s="35"/>
      <c r="E37" s="36">
        <f>SUM(E34:E36)</f>
        <v>2394279934</v>
      </c>
      <c r="F37" s="37">
        <f>SUM(F34:F36)</f>
        <v>1627178709</v>
      </c>
      <c r="G37" s="12"/>
    </row>
    <row r="38" spans="1:7" x14ac:dyDescent="0.25">
      <c r="A38" s="8"/>
      <c r="B38" s="8"/>
      <c r="C38" s="8"/>
      <c r="D38" s="8"/>
      <c r="E38" s="180"/>
      <c r="F38" s="15"/>
      <c r="G38" s="180"/>
    </row>
    <row r="39" spans="1:7" x14ac:dyDescent="0.25">
      <c r="A39" s="16" t="s">
        <v>42</v>
      </c>
      <c r="B39" s="38"/>
      <c r="C39" s="38"/>
      <c r="D39" s="39"/>
      <c r="E39" s="19" t="s">
        <v>36</v>
      </c>
      <c r="F39" s="19" t="s">
        <v>37</v>
      </c>
      <c r="G39" s="12"/>
    </row>
    <row r="40" spans="1:7" x14ac:dyDescent="0.25">
      <c r="A40" s="40" t="s">
        <v>43</v>
      </c>
      <c r="B40" s="22"/>
      <c r="C40" s="22"/>
      <c r="D40" s="23"/>
      <c r="E40" s="24"/>
      <c r="F40" s="41"/>
      <c r="G40" s="14"/>
    </row>
    <row r="41" spans="1:7" x14ac:dyDescent="0.25">
      <c r="A41" s="25" t="s">
        <v>44</v>
      </c>
      <c r="B41" s="26"/>
      <c r="C41" s="26"/>
      <c r="D41" s="27"/>
      <c r="E41" s="28">
        <v>952618200</v>
      </c>
      <c r="F41" s="28">
        <v>117560511</v>
      </c>
      <c r="G41" s="14"/>
    </row>
    <row r="42" spans="1:7" x14ac:dyDescent="0.25">
      <c r="A42" s="25" t="s">
        <v>45</v>
      </c>
      <c r="B42" s="26"/>
      <c r="C42" s="26"/>
      <c r="D42" s="27"/>
      <c r="E42" s="28"/>
      <c r="F42" s="28"/>
      <c r="G42" s="14"/>
    </row>
    <row r="43" spans="1:7" x14ac:dyDescent="0.25">
      <c r="A43" s="25" t="s">
        <v>46</v>
      </c>
      <c r="B43" s="26" t="s">
        <v>47</v>
      </c>
      <c r="C43" s="26"/>
      <c r="D43" s="27"/>
      <c r="E43" s="28"/>
      <c r="F43" s="28"/>
      <c r="G43" s="14"/>
    </row>
    <row r="44" spans="1:7" x14ac:dyDescent="0.25">
      <c r="A44" s="25" t="s">
        <v>48</v>
      </c>
      <c r="B44" s="26" t="s">
        <v>47</v>
      </c>
      <c r="C44" s="26"/>
      <c r="D44" s="27"/>
      <c r="E44" s="28"/>
      <c r="F44" s="28"/>
      <c r="G44" s="14"/>
    </row>
    <row r="45" spans="1:7" x14ac:dyDescent="0.25">
      <c r="A45" s="25" t="s">
        <v>49</v>
      </c>
      <c r="B45" s="26"/>
      <c r="C45" s="26"/>
      <c r="D45" s="27"/>
      <c r="E45" s="28"/>
      <c r="F45" s="28"/>
      <c r="G45" s="14"/>
    </row>
    <row r="46" spans="1:7" x14ac:dyDescent="0.25">
      <c r="A46" s="29" t="s">
        <v>50</v>
      </c>
      <c r="B46" s="42"/>
      <c r="C46" s="42"/>
      <c r="D46" s="31"/>
      <c r="E46" s="32"/>
      <c r="F46" s="43"/>
      <c r="G46" s="14"/>
    </row>
    <row r="47" spans="1:7" x14ac:dyDescent="0.25">
      <c r="A47" s="33" t="s">
        <v>41</v>
      </c>
      <c r="B47" s="34"/>
      <c r="C47" s="34"/>
      <c r="D47" s="35"/>
      <c r="E47" s="36">
        <f>+SUM(E40:E46)</f>
        <v>952618200</v>
      </c>
      <c r="F47" s="36">
        <f>+SUM(F40:F46)</f>
        <v>117560511</v>
      </c>
      <c r="G47" s="44"/>
    </row>
    <row r="48" spans="1:7" x14ac:dyDescent="0.25">
      <c r="A48" s="15"/>
      <c r="B48" s="15"/>
      <c r="C48" s="15"/>
      <c r="D48" s="9"/>
      <c r="E48" s="12"/>
      <c r="F48" s="180"/>
      <c r="G48" s="12"/>
    </row>
    <row r="49" spans="1:7" x14ac:dyDescent="0.25">
      <c r="A49" s="8" t="s">
        <v>51</v>
      </c>
      <c r="B49" s="8"/>
      <c r="C49" s="8"/>
      <c r="D49" s="8"/>
      <c r="E49" s="8"/>
      <c r="F49" s="8"/>
      <c r="G49" s="8"/>
    </row>
    <row r="50" spans="1:7" x14ac:dyDescent="0.25">
      <c r="A50" s="8"/>
      <c r="B50" s="8"/>
      <c r="C50" s="8"/>
      <c r="D50" s="8"/>
      <c r="E50" s="180"/>
      <c r="F50" s="15"/>
      <c r="G50" s="180"/>
    </row>
    <row r="51" spans="1:7" ht="16.5" thickBot="1" x14ac:dyDescent="0.3">
      <c r="A51" s="10" t="s">
        <v>52</v>
      </c>
      <c r="B51" s="9"/>
      <c r="C51" s="9"/>
      <c r="D51" s="9"/>
      <c r="E51" s="180"/>
      <c r="F51" s="15"/>
      <c r="G51" s="180"/>
    </row>
    <row r="52" spans="1:7" ht="68.25" customHeight="1" thickBot="1" x14ac:dyDescent="0.3">
      <c r="A52" s="45" t="s">
        <v>53</v>
      </c>
      <c r="B52" s="46" t="s">
        <v>54</v>
      </c>
      <c r="C52" s="46" t="s">
        <v>55</v>
      </c>
      <c r="D52" s="46" t="s">
        <v>56</v>
      </c>
      <c r="E52" s="46" t="s">
        <v>57</v>
      </c>
      <c r="F52" s="46" t="s">
        <v>58</v>
      </c>
      <c r="G52" s="47" t="s">
        <v>59</v>
      </c>
    </row>
    <row r="53" spans="1:7" x14ac:dyDescent="0.25">
      <c r="A53" s="48" t="s">
        <v>60</v>
      </c>
      <c r="B53" s="49"/>
      <c r="C53" s="181"/>
      <c r="D53" s="49"/>
      <c r="E53" s="49"/>
      <c r="F53" s="49"/>
      <c r="G53" s="197">
        <f t="shared" ref="G53:G74" si="0">SUM(B53:F53)</f>
        <v>0</v>
      </c>
    </row>
    <row r="54" spans="1:7" x14ac:dyDescent="0.25">
      <c r="A54" s="50" t="s">
        <v>61</v>
      </c>
      <c r="B54" s="51"/>
      <c r="C54" s="54">
        <v>365000000</v>
      </c>
      <c r="D54" s="51"/>
      <c r="E54" s="51"/>
      <c r="F54" s="51"/>
      <c r="G54" s="197">
        <f t="shared" si="0"/>
        <v>365000000</v>
      </c>
    </row>
    <row r="55" spans="1:7" x14ac:dyDescent="0.25">
      <c r="A55" s="52" t="s">
        <v>62</v>
      </c>
      <c r="B55" s="51"/>
      <c r="C55" s="51">
        <f>SUM(C56:C57)</f>
        <v>1000000000</v>
      </c>
      <c r="D55" s="51"/>
      <c r="E55" s="51"/>
      <c r="F55" s="51"/>
      <c r="G55" s="197">
        <f t="shared" si="0"/>
        <v>1000000000</v>
      </c>
    </row>
    <row r="56" spans="1:7" x14ac:dyDescent="0.25">
      <c r="A56" s="53" t="s">
        <v>63</v>
      </c>
      <c r="B56" s="51"/>
      <c r="C56" s="54">
        <v>1000000000</v>
      </c>
      <c r="D56" s="54"/>
      <c r="E56" s="54"/>
      <c r="F56" s="54"/>
      <c r="G56" s="197">
        <f>SUM(B56:F56)</f>
        <v>1000000000</v>
      </c>
    </row>
    <row r="57" spans="1:7" x14ac:dyDescent="0.25">
      <c r="A57" s="53" t="s">
        <v>64</v>
      </c>
      <c r="B57" s="51"/>
      <c r="C57" s="54"/>
      <c r="D57" s="54"/>
      <c r="E57" s="54"/>
      <c r="F57" s="54"/>
      <c r="G57" s="197">
        <f t="shared" si="0"/>
        <v>0</v>
      </c>
    </row>
    <row r="58" spans="1:7" x14ac:dyDescent="0.25">
      <c r="A58" s="52" t="s">
        <v>65</v>
      </c>
      <c r="B58" s="51"/>
      <c r="C58" s="54"/>
      <c r="D58" s="54"/>
      <c r="E58" s="54"/>
      <c r="F58" s="54"/>
      <c r="G58" s="197">
        <f t="shared" si="0"/>
        <v>0</v>
      </c>
    </row>
    <row r="59" spans="1:7" x14ac:dyDescent="0.25">
      <c r="A59" s="53" t="s">
        <v>66</v>
      </c>
      <c r="B59" s="51"/>
      <c r="C59" s="182"/>
      <c r="D59" s="54"/>
      <c r="E59" s="54"/>
      <c r="F59" s="182"/>
      <c r="G59" s="197">
        <f t="shared" si="0"/>
        <v>0</v>
      </c>
    </row>
    <row r="60" spans="1:7" x14ac:dyDescent="0.25">
      <c r="A60" s="55" t="s">
        <v>67</v>
      </c>
      <c r="B60" s="51"/>
      <c r="C60" s="54"/>
      <c r="D60" s="54"/>
      <c r="E60" s="54"/>
      <c r="F60" s="54"/>
      <c r="G60" s="197">
        <f t="shared" si="0"/>
        <v>0</v>
      </c>
    </row>
    <row r="61" spans="1:7" x14ac:dyDescent="0.25">
      <c r="A61" s="53" t="s">
        <v>68</v>
      </c>
      <c r="B61" s="51"/>
      <c r="C61" s="54"/>
      <c r="D61" s="54"/>
      <c r="E61" s="54"/>
      <c r="F61" s="54"/>
      <c r="G61" s="197">
        <f t="shared" si="0"/>
        <v>0</v>
      </c>
    </row>
    <row r="62" spans="1:7" x14ac:dyDescent="0.25">
      <c r="A62" s="52" t="s">
        <v>69</v>
      </c>
      <c r="B62" s="51"/>
      <c r="C62" s="51">
        <f>C54+C55-C58</f>
        <v>1365000000</v>
      </c>
      <c r="D62" s="28"/>
      <c r="E62" s="51"/>
      <c r="F62" s="51"/>
      <c r="G62" s="197">
        <f t="shared" si="0"/>
        <v>1365000000</v>
      </c>
    </row>
    <row r="63" spans="1:7" x14ac:dyDescent="0.25">
      <c r="A63" s="56" t="s">
        <v>70</v>
      </c>
      <c r="B63" s="51"/>
      <c r="C63" s="51"/>
      <c r="D63" s="51"/>
      <c r="E63" s="51"/>
      <c r="F63" s="183"/>
      <c r="G63" s="197">
        <f t="shared" si="0"/>
        <v>0</v>
      </c>
    </row>
    <row r="64" spans="1:7" x14ac:dyDescent="0.25">
      <c r="A64" s="52" t="s">
        <v>61</v>
      </c>
      <c r="B64" s="51"/>
      <c r="C64" s="196">
        <v>183250000</v>
      </c>
      <c r="D64" s="51"/>
      <c r="E64" s="51"/>
      <c r="F64" s="51"/>
      <c r="G64" s="197">
        <f t="shared" si="0"/>
        <v>183250000</v>
      </c>
    </row>
    <row r="65" spans="1:7" x14ac:dyDescent="0.25">
      <c r="A65" s="52" t="s">
        <v>71</v>
      </c>
      <c r="B65" s="51"/>
      <c r="C65" s="196">
        <v>98000000</v>
      </c>
      <c r="D65" s="51"/>
      <c r="E65" s="51"/>
      <c r="F65" s="51"/>
      <c r="G65" s="197">
        <f t="shared" si="0"/>
        <v>98000000</v>
      </c>
    </row>
    <row r="66" spans="1:7" x14ac:dyDescent="0.25">
      <c r="A66" s="52" t="s">
        <v>65</v>
      </c>
      <c r="B66" s="51"/>
      <c r="C66" s="184"/>
      <c r="D66" s="51"/>
      <c r="E66" s="183"/>
      <c r="F66" s="51"/>
      <c r="G66" s="197">
        <f t="shared" si="0"/>
        <v>0</v>
      </c>
    </row>
    <row r="67" spans="1:7" x14ac:dyDescent="0.25">
      <c r="A67" s="52" t="s">
        <v>72</v>
      </c>
      <c r="B67" s="51"/>
      <c r="C67" s="202">
        <f>C64+C65-C66</f>
        <v>281250000</v>
      </c>
      <c r="D67" s="51"/>
      <c r="E67" s="51"/>
      <c r="F67" s="51"/>
      <c r="G67" s="197">
        <f t="shared" si="0"/>
        <v>281250000</v>
      </c>
    </row>
    <row r="68" spans="1:7" x14ac:dyDescent="0.25">
      <c r="A68" s="56" t="s">
        <v>73</v>
      </c>
      <c r="B68" s="51"/>
      <c r="C68" s="51"/>
      <c r="D68" s="51"/>
      <c r="E68" s="51"/>
      <c r="F68" s="51"/>
      <c r="G68" s="197">
        <f t="shared" si="0"/>
        <v>0</v>
      </c>
    </row>
    <row r="69" spans="1:7" x14ac:dyDescent="0.25">
      <c r="A69" s="52" t="s">
        <v>74</v>
      </c>
      <c r="B69" s="51"/>
      <c r="C69" s="51">
        <f>C54-C64</f>
        <v>181750000</v>
      </c>
      <c r="D69" s="51"/>
      <c r="E69" s="51"/>
      <c r="F69" s="51"/>
      <c r="G69" s="197">
        <f t="shared" si="0"/>
        <v>181750000</v>
      </c>
    </row>
    <row r="70" spans="1:7" x14ac:dyDescent="0.25">
      <c r="A70" s="52" t="s">
        <v>75</v>
      </c>
      <c r="B70" s="51"/>
      <c r="C70" s="51">
        <f>C62-C67</f>
        <v>1083750000</v>
      </c>
      <c r="D70" s="51"/>
      <c r="E70" s="51"/>
      <c r="F70" s="51"/>
      <c r="G70" s="197">
        <f t="shared" si="0"/>
        <v>1083750000</v>
      </c>
    </row>
    <row r="71" spans="1:7" x14ac:dyDescent="0.25">
      <c r="A71" s="52" t="s">
        <v>76</v>
      </c>
      <c r="B71" s="51"/>
      <c r="C71" s="51"/>
      <c r="D71" s="51"/>
      <c r="E71" s="51"/>
      <c r="F71" s="51"/>
      <c r="G71" s="197">
        <f t="shared" si="0"/>
        <v>0</v>
      </c>
    </row>
    <row r="72" spans="1:7" ht="31.5" x14ac:dyDescent="0.25">
      <c r="A72" s="52" t="s">
        <v>77</v>
      </c>
      <c r="B72" s="183"/>
      <c r="C72" s="57"/>
      <c r="D72" s="57"/>
      <c r="E72" s="57"/>
      <c r="F72" s="57"/>
      <c r="G72" s="197">
        <f t="shared" si="0"/>
        <v>0</v>
      </c>
    </row>
    <row r="73" spans="1:7" x14ac:dyDescent="0.25">
      <c r="A73" s="53" t="s">
        <v>78</v>
      </c>
      <c r="B73" s="183"/>
      <c r="C73" s="51"/>
      <c r="D73" s="51"/>
      <c r="E73" s="51"/>
      <c r="F73" s="51"/>
      <c r="G73" s="197">
        <f t="shared" si="0"/>
        <v>0</v>
      </c>
    </row>
    <row r="74" spans="1:7" ht="16.5" thickBot="1" x14ac:dyDescent="0.3">
      <c r="A74" s="58" t="s">
        <v>79</v>
      </c>
      <c r="B74" s="59"/>
      <c r="C74" s="59"/>
      <c r="D74" s="59"/>
      <c r="E74" s="59"/>
      <c r="F74" s="59"/>
      <c r="G74" s="60">
        <f t="shared" si="0"/>
        <v>0</v>
      </c>
    </row>
    <row r="75" spans="1:7" x14ac:dyDescent="0.25">
      <c r="A75" s="61"/>
      <c r="B75" s="62"/>
      <c r="C75" s="62"/>
      <c r="D75" s="62"/>
      <c r="E75" s="62"/>
      <c r="F75" s="62"/>
      <c r="G75" s="62"/>
    </row>
    <row r="76" spans="1:7" x14ac:dyDescent="0.25">
      <c r="A76" s="63" t="s">
        <v>80</v>
      </c>
      <c r="B76" s="9"/>
      <c r="C76" s="9"/>
      <c r="D76" s="9"/>
      <c r="E76" s="14"/>
      <c r="F76" s="14"/>
      <c r="G76" s="64"/>
    </row>
    <row r="77" spans="1:7" x14ac:dyDescent="0.25">
      <c r="A77" s="3" t="s">
        <v>81</v>
      </c>
      <c r="B77" s="9"/>
      <c r="C77" s="9"/>
      <c r="D77" s="9"/>
      <c r="E77" s="14"/>
      <c r="F77" s="14"/>
      <c r="G77" s="64"/>
    </row>
    <row r="78" spans="1:7" x14ac:dyDescent="0.25">
      <c r="A78" s="3" t="s">
        <v>82</v>
      </c>
      <c r="B78" s="9"/>
      <c r="C78" s="9"/>
      <c r="D78" s="9"/>
      <c r="E78" s="14"/>
      <c r="F78" s="14"/>
      <c r="G78" s="64"/>
    </row>
    <row r="79" spans="1:7" x14ac:dyDescent="0.25">
      <c r="A79" s="65"/>
      <c r="B79" s="66"/>
      <c r="C79" s="66"/>
      <c r="D79" s="66"/>
      <c r="E79" s="67"/>
      <c r="F79" s="67"/>
      <c r="G79" s="68"/>
    </row>
    <row r="80" spans="1:7" ht="16.5" thickBot="1" x14ac:dyDescent="0.3">
      <c r="A80" s="69" t="s">
        <v>83</v>
      </c>
      <c r="B80" s="66"/>
      <c r="C80" s="66"/>
      <c r="D80" s="66"/>
      <c r="E80" s="66"/>
      <c r="F80" s="70"/>
      <c r="G80" s="66"/>
    </row>
    <row r="81" spans="1:7" ht="48" thickBot="1" x14ac:dyDescent="0.3">
      <c r="A81" s="185" t="s">
        <v>84</v>
      </c>
      <c r="B81" s="71" t="s">
        <v>85</v>
      </c>
      <c r="C81" s="71" t="s">
        <v>86</v>
      </c>
      <c r="D81" s="71" t="s">
        <v>87</v>
      </c>
      <c r="E81" s="71" t="s">
        <v>88</v>
      </c>
      <c r="F81" s="186" t="s">
        <v>89</v>
      </c>
      <c r="G81" s="12"/>
    </row>
    <row r="82" spans="1:7" ht="16.5" thickTop="1" x14ac:dyDescent="0.25">
      <c r="A82" s="72" t="s">
        <v>90</v>
      </c>
      <c r="B82" s="73"/>
      <c r="C82" s="73"/>
      <c r="D82" s="73"/>
      <c r="E82" s="73"/>
      <c r="F82" s="74"/>
      <c r="G82" s="12"/>
    </row>
    <row r="83" spans="1:7" x14ac:dyDescent="0.25">
      <c r="A83" s="75" t="s">
        <v>61</v>
      </c>
      <c r="B83" s="76"/>
      <c r="C83" s="76"/>
      <c r="D83" s="76"/>
      <c r="E83" s="76"/>
      <c r="F83" s="77"/>
      <c r="G83" s="12"/>
    </row>
    <row r="84" spans="1:7" x14ac:dyDescent="0.25">
      <c r="A84" s="75" t="s">
        <v>91</v>
      </c>
      <c r="B84" s="76"/>
      <c r="C84" s="76"/>
      <c r="D84" s="76"/>
      <c r="E84" s="76"/>
      <c r="F84" s="77"/>
      <c r="G84" s="12"/>
    </row>
    <row r="85" spans="1:7" x14ac:dyDescent="0.25">
      <c r="A85" s="75" t="s">
        <v>76</v>
      </c>
      <c r="B85" s="76"/>
      <c r="C85" s="76"/>
      <c r="D85" s="76"/>
      <c r="E85" s="76"/>
      <c r="F85" s="77"/>
      <c r="G85" s="12"/>
    </row>
    <row r="86" spans="1:7" x14ac:dyDescent="0.25">
      <c r="A86" s="75" t="s">
        <v>92</v>
      </c>
      <c r="B86" s="76"/>
      <c r="C86" s="76"/>
      <c r="D86" s="76"/>
      <c r="E86" s="76"/>
      <c r="F86" s="77"/>
      <c r="G86" s="12"/>
    </row>
    <row r="87" spans="1:7" x14ac:dyDescent="0.25">
      <c r="A87" s="75" t="s">
        <v>93</v>
      </c>
      <c r="B87" s="76"/>
      <c r="C87" s="76"/>
      <c r="D87" s="76"/>
      <c r="E87" s="76"/>
      <c r="F87" s="77"/>
      <c r="G87" s="12"/>
    </row>
    <row r="88" spans="1:7" x14ac:dyDescent="0.25">
      <c r="A88" s="75" t="s">
        <v>94</v>
      </c>
      <c r="B88" s="76"/>
      <c r="C88" s="76"/>
      <c r="D88" s="76"/>
      <c r="E88" s="76"/>
      <c r="F88" s="77"/>
      <c r="G88" s="12"/>
    </row>
    <row r="89" spans="1:7" x14ac:dyDescent="0.25">
      <c r="A89" s="75" t="s">
        <v>95</v>
      </c>
      <c r="B89" s="76"/>
      <c r="C89" s="76"/>
      <c r="D89" s="76"/>
      <c r="E89" s="76"/>
      <c r="F89" s="77"/>
      <c r="G89" s="12"/>
    </row>
    <row r="90" spans="1:7" x14ac:dyDescent="0.25">
      <c r="A90" s="75" t="s">
        <v>96</v>
      </c>
      <c r="B90" s="76"/>
      <c r="C90" s="76"/>
      <c r="D90" s="76"/>
      <c r="E90" s="76"/>
      <c r="F90" s="77"/>
      <c r="G90" s="12"/>
    </row>
    <row r="91" spans="1:7" x14ac:dyDescent="0.25">
      <c r="A91" s="75" t="s">
        <v>97</v>
      </c>
      <c r="B91" s="76"/>
      <c r="C91" s="76"/>
      <c r="D91" s="76"/>
      <c r="E91" s="76"/>
      <c r="F91" s="77"/>
      <c r="G91" s="12"/>
    </row>
    <row r="92" spans="1:7" x14ac:dyDescent="0.25">
      <c r="A92" s="75" t="s">
        <v>69</v>
      </c>
      <c r="B92" s="76"/>
      <c r="C92" s="76"/>
      <c r="D92" s="76"/>
      <c r="E92" s="76"/>
      <c r="F92" s="77"/>
      <c r="G92" s="12"/>
    </row>
    <row r="93" spans="1:7" x14ac:dyDescent="0.25">
      <c r="A93" s="75" t="s">
        <v>70</v>
      </c>
      <c r="B93" s="76"/>
      <c r="C93" s="76"/>
      <c r="D93" s="76"/>
      <c r="E93" s="76"/>
      <c r="F93" s="77"/>
      <c r="G93" s="12"/>
    </row>
    <row r="94" spans="1:7" x14ac:dyDescent="0.25">
      <c r="A94" s="75" t="s">
        <v>61</v>
      </c>
      <c r="B94" s="76"/>
      <c r="C94" s="76"/>
      <c r="D94" s="76"/>
      <c r="E94" s="76"/>
      <c r="F94" s="77"/>
      <c r="G94" s="12"/>
    </row>
    <row r="95" spans="1:7" x14ac:dyDescent="0.25">
      <c r="A95" s="75" t="s">
        <v>91</v>
      </c>
      <c r="B95" s="76"/>
      <c r="C95" s="76"/>
      <c r="D95" s="76"/>
      <c r="E95" s="76"/>
      <c r="F95" s="77"/>
      <c r="G95" s="12"/>
    </row>
    <row r="96" spans="1:7" x14ac:dyDescent="0.25">
      <c r="A96" s="75" t="s">
        <v>94</v>
      </c>
      <c r="B96" s="76"/>
      <c r="C96" s="76"/>
      <c r="D96" s="76"/>
      <c r="E96" s="76"/>
      <c r="F96" s="77"/>
      <c r="G96" s="12"/>
    </row>
    <row r="97" spans="1:7" x14ac:dyDescent="0.25">
      <c r="A97" s="75" t="s">
        <v>69</v>
      </c>
      <c r="B97" s="76"/>
      <c r="C97" s="76"/>
      <c r="D97" s="76"/>
      <c r="E97" s="76"/>
      <c r="F97" s="77"/>
      <c r="G97" s="12"/>
    </row>
    <row r="98" spans="1:7" x14ac:dyDescent="0.25">
      <c r="A98" s="75" t="s">
        <v>98</v>
      </c>
      <c r="B98" s="76"/>
      <c r="C98" s="76"/>
      <c r="D98" s="76"/>
      <c r="E98" s="76"/>
      <c r="F98" s="77"/>
      <c r="G98" s="12"/>
    </row>
    <row r="99" spans="1:7" x14ac:dyDescent="0.25">
      <c r="A99" s="75" t="s">
        <v>74</v>
      </c>
      <c r="B99" s="76"/>
      <c r="C99" s="76"/>
      <c r="D99" s="76"/>
      <c r="E99" s="76"/>
      <c r="F99" s="77"/>
      <c r="G99" s="12"/>
    </row>
    <row r="100" spans="1:7" ht="16.5" thickBot="1" x14ac:dyDescent="0.3">
      <c r="A100" s="78" t="s">
        <v>75</v>
      </c>
      <c r="B100" s="79"/>
      <c r="C100" s="79"/>
      <c r="D100" s="79"/>
      <c r="E100" s="79"/>
      <c r="F100" s="80"/>
      <c r="G100" s="12"/>
    </row>
    <row r="101" spans="1:7" x14ac:dyDescent="0.25">
      <c r="A101" s="9"/>
      <c r="B101" s="9"/>
      <c r="C101" s="9"/>
      <c r="D101" s="9"/>
      <c r="E101" s="189"/>
      <c r="F101" s="189"/>
      <c r="G101" s="189"/>
    </row>
    <row r="102" spans="1:7" x14ac:dyDescent="0.25">
      <c r="A102" s="81" t="s">
        <v>99</v>
      </c>
      <c r="B102" s="9"/>
      <c r="C102" s="9"/>
      <c r="D102" s="9"/>
      <c r="E102" s="189"/>
      <c r="F102" s="189"/>
      <c r="G102" s="189"/>
    </row>
    <row r="103" spans="1:7" x14ac:dyDescent="0.25">
      <c r="A103" s="9"/>
      <c r="B103" s="9"/>
      <c r="C103" s="9"/>
      <c r="D103" s="9"/>
      <c r="E103" s="189"/>
      <c r="F103" s="189"/>
      <c r="G103" s="14"/>
    </row>
    <row r="104" spans="1:7" x14ac:dyDescent="0.25">
      <c r="A104" s="16" t="s">
        <v>100</v>
      </c>
      <c r="B104" s="82"/>
      <c r="C104" s="82"/>
      <c r="D104" s="83"/>
      <c r="E104" s="19" t="s">
        <v>36</v>
      </c>
      <c r="F104" s="19" t="s">
        <v>37</v>
      </c>
      <c r="G104" s="12"/>
    </row>
    <row r="105" spans="1:7" x14ac:dyDescent="0.25">
      <c r="A105" s="84" t="s">
        <v>101</v>
      </c>
      <c r="B105" s="85"/>
      <c r="C105" s="85"/>
      <c r="D105" s="86"/>
      <c r="E105" s="87"/>
      <c r="F105" s="87"/>
      <c r="G105" s="88"/>
    </row>
    <row r="106" spans="1:7" x14ac:dyDescent="0.25">
      <c r="A106" s="89" t="s">
        <v>102</v>
      </c>
      <c r="B106" s="90"/>
      <c r="C106" s="90"/>
      <c r="D106" s="91"/>
      <c r="E106" s="92"/>
      <c r="F106" s="92"/>
      <c r="G106" s="88"/>
    </row>
    <row r="107" spans="1:7" x14ac:dyDescent="0.25">
      <c r="A107" s="89" t="s">
        <v>103</v>
      </c>
      <c r="B107" s="90"/>
      <c r="C107" s="90"/>
      <c r="D107" s="91"/>
      <c r="E107" s="92"/>
      <c r="F107" s="92"/>
      <c r="G107" s="88"/>
    </row>
    <row r="108" spans="1:7" x14ac:dyDescent="0.25">
      <c r="A108" s="93" t="s">
        <v>104</v>
      </c>
      <c r="B108" s="90"/>
      <c r="C108" s="90"/>
      <c r="D108" s="91"/>
      <c r="E108" s="92"/>
      <c r="F108" s="92"/>
      <c r="G108" s="88"/>
    </row>
    <row r="109" spans="1:7" x14ac:dyDescent="0.25">
      <c r="A109" s="89" t="s">
        <v>105</v>
      </c>
      <c r="B109" s="90"/>
      <c r="C109" s="90"/>
      <c r="D109" s="91"/>
      <c r="E109" s="94"/>
      <c r="F109" s="94"/>
      <c r="G109" s="95"/>
    </row>
    <row r="110" spans="1:7" x14ac:dyDescent="0.25">
      <c r="A110" s="89" t="s">
        <v>106</v>
      </c>
      <c r="B110" s="90"/>
      <c r="C110" s="90"/>
      <c r="D110" s="91"/>
      <c r="E110" s="96"/>
      <c r="F110" s="96"/>
      <c r="G110" s="66"/>
    </row>
    <row r="111" spans="1:7" x14ac:dyDescent="0.25">
      <c r="A111" s="97" t="s">
        <v>107</v>
      </c>
      <c r="B111" s="98"/>
      <c r="C111" s="98"/>
      <c r="D111" s="99"/>
      <c r="E111" s="100"/>
      <c r="F111" s="100"/>
      <c r="G111" s="66"/>
    </row>
    <row r="112" spans="1:7" x14ac:dyDescent="0.25">
      <c r="A112" s="101" t="s">
        <v>108</v>
      </c>
      <c r="B112" s="102"/>
      <c r="C112" s="102"/>
      <c r="D112" s="103"/>
      <c r="E112" s="104"/>
      <c r="F112" s="104"/>
      <c r="G112" s="95"/>
    </row>
    <row r="113" spans="1:7" x14ac:dyDescent="0.25">
      <c r="A113" s="105" t="s">
        <v>109</v>
      </c>
      <c r="B113" s="66"/>
      <c r="C113" s="66"/>
      <c r="D113" s="66"/>
      <c r="E113" s="88"/>
      <c r="F113" s="88"/>
      <c r="G113" s="88"/>
    </row>
    <row r="114" spans="1:7" x14ac:dyDescent="0.25">
      <c r="A114" s="105"/>
      <c r="B114" s="66"/>
      <c r="C114" s="66"/>
      <c r="D114" s="66"/>
      <c r="E114" s="88"/>
      <c r="F114" s="88"/>
      <c r="G114" s="88"/>
    </row>
    <row r="115" spans="1:7" x14ac:dyDescent="0.25">
      <c r="A115" s="16" t="s">
        <v>110</v>
      </c>
      <c r="B115" s="82"/>
      <c r="C115" s="82"/>
      <c r="D115" s="82"/>
      <c r="E115" s="19" t="s">
        <v>36</v>
      </c>
      <c r="F115" s="19" t="s">
        <v>37</v>
      </c>
      <c r="G115" s="12"/>
    </row>
    <row r="116" spans="1:7" x14ac:dyDescent="0.25">
      <c r="A116" s="106" t="s">
        <v>111</v>
      </c>
      <c r="B116" s="107"/>
      <c r="C116" s="107"/>
      <c r="D116" s="107"/>
      <c r="E116" s="108">
        <v>31026938</v>
      </c>
      <c r="F116" s="108">
        <v>38951398</v>
      </c>
      <c r="G116" s="109"/>
    </row>
    <row r="117" spans="1:7" x14ac:dyDescent="0.25">
      <c r="A117" s="110" t="s">
        <v>112</v>
      </c>
      <c r="B117" s="26"/>
      <c r="C117" s="26"/>
      <c r="D117" s="26"/>
      <c r="E117" s="28"/>
      <c r="F117" s="112"/>
      <c r="G117" s="109"/>
    </row>
    <row r="118" spans="1:7" x14ac:dyDescent="0.25">
      <c r="A118" s="110" t="s">
        <v>113</v>
      </c>
      <c r="B118" s="26"/>
      <c r="C118" s="26"/>
      <c r="D118" s="26"/>
      <c r="E118" s="28"/>
      <c r="F118" s="112"/>
      <c r="G118" s="109"/>
    </row>
    <row r="119" spans="1:7" x14ac:dyDescent="0.25">
      <c r="A119" s="111" t="s">
        <v>114</v>
      </c>
      <c r="B119" s="26"/>
      <c r="C119" s="26"/>
      <c r="D119" s="26"/>
      <c r="E119" s="28"/>
      <c r="F119" s="28"/>
      <c r="G119" s="109"/>
    </row>
    <row r="120" spans="1:7" x14ac:dyDescent="0.25">
      <c r="A120" s="111" t="s">
        <v>115</v>
      </c>
      <c r="B120" s="26"/>
      <c r="C120" s="26"/>
      <c r="D120" s="26"/>
      <c r="E120" s="183"/>
      <c r="F120" s="183"/>
      <c r="G120" s="109"/>
    </row>
    <row r="121" spans="1:7" x14ac:dyDescent="0.25">
      <c r="A121" s="110" t="s">
        <v>116</v>
      </c>
      <c r="B121" s="26"/>
      <c r="C121" s="26"/>
      <c r="D121" s="26"/>
      <c r="E121" s="112"/>
      <c r="F121" s="112"/>
      <c r="G121" s="109"/>
    </row>
    <row r="122" spans="1:7" x14ac:dyDescent="0.25">
      <c r="A122" s="110" t="s">
        <v>117</v>
      </c>
      <c r="B122" s="26"/>
      <c r="C122" s="26"/>
      <c r="D122" s="26"/>
      <c r="E122" s="112"/>
      <c r="F122" s="112"/>
      <c r="G122" s="109"/>
    </row>
    <row r="123" spans="1:7" x14ac:dyDescent="0.25">
      <c r="A123" s="110" t="s">
        <v>118</v>
      </c>
      <c r="B123" s="26"/>
      <c r="C123" s="26"/>
      <c r="D123" s="26"/>
      <c r="E123" s="28"/>
      <c r="F123" s="112"/>
      <c r="G123" s="109"/>
    </row>
    <row r="124" spans="1:7" x14ac:dyDescent="0.25">
      <c r="A124" s="113" t="s">
        <v>119</v>
      </c>
      <c r="B124" s="42"/>
      <c r="C124" s="42"/>
      <c r="D124" s="42"/>
      <c r="E124" s="51"/>
      <c r="F124" s="114"/>
      <c r="G124" s="109"/>
    </row>
    <row r="125" spans="1:7" x14ac:dyDescent="0.25">
      <c r="A125" s="115" t="s">
        <v>108</v>
      </c>
      <c r="B125" s="82"/>
      <c r="C125" s="82"/>
      <c r="D125" s="82"/>
      <c r="E125" s="36">
        <f>SUM(E116:E124)</f>
        <v>31026938</v>
      </c>
      <c r="F125" s="36">
        <f>SUM(F116:F124)</f>
        <v>38951398</v>
      </c>
      <c r="G125" s="44"/>
    </row>
    <row r="126" spans="1:7" x14ac:dyDescent="0.25">
      <c r="A126" s="116"/>
      <c r="B126" s="117"/>
      <c r="C126" s="117"/>
      <c r="D126" s="117"/>
      <c r="E126" s="118"/>
      <c r="F126" s="118"/>
      <c r="G126" s="44"/>
    </row>
    <row r="127" spans="1:7" ht="16.5" thickBot="1" x14ac:dyDescent="0.3">
      <c r="A127" s="8" t="s">
        <v>120</v>
      </c>
      <c r="B127" s="8"/>
      <c r="C127" s="8"/>
      <c r="D127" s="8"/>
      <c r="E127" s="119"/>
      <c r="F127" s="119"/>
      <c r="G127" s="119"/>
    </row>
    <row r="128" spans="1:7" ht="32.25" customHeight="1" thickBot="1" x14ac:dyDescent="0.3">
      <c r="A128" s="120" t="s">
        <v>121</v>
      </c>
      <c r="B128" s="121"/>
      <c r="C128" s="121"/>
      <c r="D128" s="122" t="s">
        <v>122</v>
      </c>
      <c r="E128" s="122" t="s">
        <v>123</v>
      </c>
      <c r="F128" s="122" t="s">
        <v>124</v>
      </c>
      <c r="G128" s="123" t="s">
        <v>125</v>
      </c>
    </row>
    <row r="129" spans="1:7" ht="17.25" thickTop="1" thickBot="1" x14ac:dyDescent="0.3">
      <c r="A129" s="124" t="s">
        <v>126</v>
      </c>
      <c r="B129" s="125"/>
      <c r="C129" s="125"/>
      <c r="D129" s="126">
        <v>1</v>
      </c>
      <c r="E129" s="126">
        <v>2</v>
      </c>
      <c r="F129" s="126">
        <v>3</v>
      </c>
      <c r="G129" s="127">
        <v>4</v>
      </c>
    </row>
    <row r="130" spans="1:7" ht="16.5" thickTop="1" x14ac:dyDescent="0.25">
      <c r="A130" s="128" t="s">
        <v>127</v>
      </c>
      <c r="B130" s="129"/>
      <c r="C130" s="129"/>
      <c r="D130" s="129">
        <v>1900000000</v>
      </c>
      <c r="E130" s="129"/>
      <c r="F130" s="129">
        <f>+[3]CDPS!H110/1000</f>
        <v>0</v>
      </c>
      <c r="G130" s="198">
        <f>+D130-F130+E130</f>
        <v>1900000000</v>
      </c>
    </row>
    <row r="131" spans="1:7" x14ac:dyDescent="0.25">
      <c r="A131" s="130" t="s">
        <v>128</v>
      </c>
      <c r="B131" s="76"/>
      <c r="C131" s="76"/>
      <c r="D131" s="76"/>
      <c r="E131" s="76"/>
      <c r="F131" s="76"/>
      <c r="G131" s="198">
        <f t="shared" ref="G131:G135" si="1">+D131-F131+E131</f>
        <v>0</v>
      </c>
    </row>
    <row r="132" spans="1:7" x14ac:dyDescent="0.25">
      <c r="A132" s="130" t="s">
        <v>129</v>
      </c>
      <c r="B132" s="76"/>
      <c r="C132" s="76"/>
      <c r="D132" s="76"/>
      <c r="E132" s="76"/>
      <c r="F132" s="76"/>
      <c r="G132" s="198">
        <f t="shared" si="1"/>
        <v>0</v>
      </c>
    </row>
    <row r="133" spans="1:7" x14ac:dyDescent="0.25">
      <c r="A133" s="130" t="s">
        <v>130</v>
      </c>
      <c r="B133" s="76"/>
      <c r="C133" s="76"/>
      <c r="D133" s="76"/>
      <c r="E133" s="76"/>
      <c r="F133" s="76"/>
      <c r="G133" s="198">
        <f t="shared" si="1"/>
        <v>0</v>
      </c>
    </row>
    <row r="134" spans="1:7" x14ac:dyDescent="0.25">
      <c r="A134" s="130" t="s">
        <v>131</v>
      </c>
      <c r="B134" s="76"/>
      <c r="C134" s="76"/>
      <c r="D134" s="76">
        <v>0</v>
      </c>
      <c r="E134" s="76">
        <v>0</v>
      </c>
      <c r="F134" s="76"/>
      <c r="G134" s="198">
        <f t="shared" si="1"/>
        <v>0</v>
      </c>
    </row>
    <row r="135" spans="1:7" ht="16.5" thickBot="1" x14ac:dyDescent="0.3">
      <c r="A135" s="131" t="s">
        <v>132</v>
      </c>
      <c r="B135" s="132"/>
      <c r="C135" s="132"/>
      <c r="D135" s="132">
        <v>69004282</v>
      </c>
      <c r="E135" s="132"/>
      <c r="F135" s="76">
        <v>2517822</v>
      </c>
      <c r="G135" s="199">
        <f t="shared" si="1"/>
        <v>66486460</v>
      </c>
    </row>
    <row r="136" spans="1:7" ht="17.25" thickTop="1" thickBot="1" x14ac:dyDescent="0.3">
      <c r="A136" s="133" t="s">
        <v>41</v>
      </c>
      <c r="B136" s="134"/>
      <c r="C136" s="134" t="s">
        <v>133</v>
      </c>
      <c r="D136" s="135">
        <f>SUM(D130:D135)</f>
        <v>1969004282</v>
      </c>
      <c r="E136" s="135">
        <f>SUM(E130:E135)</f>
        <v>0</v>
      </c>
      <c r="F136" s="200">
        <f>SUM(F130:F135)</f>
        <v>2517822</v>
      </c>
      <c r="G136" s="201">
        <f>SUM(G130:G135)</f>
        <v>1966486460</v>
      </c>
    </row>
    <row r="137" spans="1:7" ht="16.5" thickBot="1" x14ac:dyDescent="0.3">
      <c r="A137" s="136" t="s">
        <v>134</v>
      </c>
      <c r="B137" s="134"/>
      <c r="C137" s="134"/>
      <c r="D137" s="134"/>
      <c r="E137" s="137"/>
      <c r="F137" s="137"/>
      <c r="G137" s="138"/>
    </row>
    <row r="138" spans="1:7" x14ac:dyDescent="0.25">
      <c r="A138" s="9"/>
      <c r="B138" s="9"/>
      <c r="C138" s="9"/>
      <c r="D138" s="9"/>
      <c r="E138" s="14"/>
      <c r="F138" s="14"/>
      <c r="G138" s="64"/>
    </row>
    <row r="139" spans="1:7" x14ac:dyDescent="0.25">
      <c r="A139" s="10" t="s">
        <v>135</v>
      </c>
      <c r="B139" s="10"/>
      <c r="C139" s="10"/>
      <c r="D139" s="10"/>
      <c r="E139" s="10"/>
      <c r="F139" s="9"/>
      <c r="G139" s="9"/>
    </row>
    <row r="140" spans="1:7" x14ac:dyDescent="0.25">
      <c r="A140" s="9"/>
      <c r="B140" s="9"/>
      <c r="C140" s="9"/>
      <c r="D140" s="9"/>
      <c r="E140" s="44"/>
      <c r="F140" s="44"/>
      <c r="G140" s="44"/>
    </row>
    <row r="141" spans="1:7" x14ac:dyDescent="0.25">
      <c r="A141" s="139" t="s">
        <v>136</v>
      </c>
      <c r="B141" s="17"/>
      <c r="C141" s="17"/>
      <c r="D141" s="18"/>
      <c r="E141" s="140" t="s">
        <v>137</v>
      </c>
      <c r="F141" s="140" t="s">
        <v>138</v>
      </c>
      <c r="G141" s="12"/>
    </row>
    <row r="142" spans="1:7" x14ac:dyDescent="0.25">
      <c r="A142" s="141" t="s">
        <v>139</v>
      </c>
      <c r="B142" s="107"/>
      <c r="C142" s="107"/>
      <c r="D142" s="107"/>
      <c r="E142" s="108">
        <v>2271601803</v>
      </c>
      <c r="F142" s="108">
        <v>1790557903</v>
      </c>
      <c r="G142" s="12"/>
    </row>
    <row r="143" spans="1:7" x14ac:dyDescent="0.25">
      <c r="A143" s="142" t="s">
        <v>140</v>
      </c>
      <c r="B143" s="26"/>
      <c r="C143" s="26"/>
      <c r="D143" s="26"/>
      <c r="E143" s="28"/>
      <c r="F143" s="28"/>
      <c r="G143" s="12"/>
    </row>
    <row r="144" spans="1:7" x14ac:dyDescent="0.25">
      <c r="A144" s="142" t="s">
        <v>141</v>
      </c>
      <c r="B144" s="26"/>
      <c r="C144" s="26"/>
      <c r="D144" s="26"/>
      <c r="E144" s="28"/>
      <c r="F144" s="28"/>
      <c r="G144" s="12"/>
    </row>
    <row r="145" spans="1:7" x14ac:dyDescent="0.25">
      <c r="A145" s="142" t="s">
        <v>142</v>
      </c>
      <c r="B145" s="26"/>
      <c r="C145" s="26"/>
      <c r="D145" s="26"/>
      <c r="E145" s="28"/>
      <c r="F145" s="28"/>
      <c r="G145" s="12"/>
    </row>
    <row r="146" spans="1:7" x14ac:dyDescent="0.25">
      <c r="A146" s="142" t="s">
        <v>143</v>
      </c>
      <c r="B146" s="26"/>
      <c r="C146" s="26"/>
      <c r="D146" s="26"/>
      <c r="E146" s="28">
        <v>117826</v>
      </c>
      <c r="F146" s="28">
        <v>109701</v>
      </c>
      <c r="G146" s="12"/>
    </row>
    <row r="147" spans="1:7" x14ac:dyDescent="0.25">
      <c r="A147" s="142" t="s">
        <v>144</v>
      </c>
      <c r="B147" s="26"/>
      <c r="C147" s="26"/>
      <c r="D147" s="26"/>
      <c r="E147" s="184"/>
      <c r="F147" s="184"/>
      <c r="G147" s="12"/>
    </row>
    <row r="148" spans="1:7" x14ac:dyDescent="0.25">
      <c r="A148" s="143" t="s">
        <v>145</v>
      </c>
      <c r="B148" s="26"/>
      <c r="C148" s="26"/>
      <c r="D148" s="26"/>
      <c r="E148" s="28"/>
      <c r="F148" s="28"/>
      <c r="G148" s="12"/>
    </row>
    <row r="149" spans="1:7" x14ac:dyDescent="0.25">
      <c r="A149" s="144" t="s">
        <v>146</v>
      </c>
      <c r="B149" s="145"/>
      <c r="C149" s="145"/>
      <c r="D149" s="145"/>
      <c r="E149" s="28"/>
      <c r="F149" s="28"/>
      <c r="G149" s="12"/>
    </row>
    <row r="150" spans="1:7" x14ac:dyDescent="0.25">
      <c r="A150" s="146" t="s">
        <v>147</v>
      </c>
      <c r="B150" s="147"/>
      <c r="C150" s="147"/>
      <c r="D150" s="147"/>
      <c r="E150" s="32"/>
      <c r="F150" s="32"/>
      <c r="G150" s="12"/>
    </row>
    <row r="151" spans="1:7" x14ac:dyDescent="0.25">
      <c r="A151" s="148" t="s">
        <v>148</v>
      </c>
      <c r="B151" s="149"/>
      <c r="C151" s="149"/>
      <c r="D151" s="149"/>
      <c r="E151" s="28">
        <f>E146</f>
        <v>117826</v>
      </c>
      <c r="F151" s="28">
        <v>109701</v>
      </c>
      <c r="G151" s="12"/>
    </row>
    <row r="152" spans="1:7" x14ac:dyDescent="0.25">
      <c r="A152" s="33" t="s">
        <v>41</v>
      </c>
      <c r="B152" s="150"/>
      <c r="C152" s="150" t="s">
        <v>133</v>
      </c>
      <c r="D152" s="37"/>
      <c r="E152" s="36">
        <f>SUM(E142:E147)</f>
        <v>2271719629</v>
      </c>
      <c r="F152" s="36">
        <f>SUM(F142:F147)</f>
        <v>1790667604</v>
      </c>
      <c r="G152" s="118"/>
    </row>
    <row r="153" spans="1:7" x14ac:dyDescent="0.25">
      <c r="A153" s="151"/>
      <c r="B153" s="152"/>
      <c r="C153" s="152"/>
      <c r="D153" s="152"/>
      <c r="E153" s="187"/>
      <c r="F153" s="187"/>
      <c r="G153" s="12"/>
    </row>
    <row r="154" spans="1:7" x14ac:dyDescent="0.25">
      <c r="A154" s="153" t="s">
        <v>149</v>
      </c>
      <c r="B154" s="8"/>
      <c r="C154" s="8"/>
      <c r="D154" s="8"/>
      <c r="E154" s="119" t="s">
        <v>137</v>
      </c>
      <c r="F154" s="119" t="s">
        <v>138</v>
      </c>
      <c r="G154" s="12"/>
    </row>
    <row r="155" spans="1:7" x14ac:dyDescent="0.25">
      <c r="A155" s="194" t="s">
        <v>150</v>
      </c>
      <c r="B155" s="9"/>
      <c r="C155" s="9"/>
      <c r="D155" s="9"/>
      <c r="E155" s="14"/>
      <c r="F155" s="12"/>
      <c r="G155" s="14"/>
    </row>
    <row r="156" spans="1:7" x14ac:dyDescent="0.25">
      <c r="A156" s="194" t="s">
        <v>151</v>
      </c>
      <c r="B156" s="9"/>
      <c r="C156" s="9"/>
      <c r="D156" s="9"/>
      <c r="E156" s="189"/>
      <c r="F156" s="189"/>
      <c r="G156" s="189"/>
    </row>
    <row r="157" spans="1:7" x14ac:dyDescent="0.25">
      <c r="A157" s="194" t="s">
        <v>152</v>
      </c>
      <c r="B157" s="9"/>
      <c r="C157" s="9"/>
      <c r="D157" s="9"/>
      <c r="E157" s="14"/>
      <c r="F157" s="12"/>
      <c r="G157" s="14"/>
    </row>
    <row r="158" spans="1:7" x14ac:dyDescent="0.25">
      <c r="A158" s="194" t="s">
        <v>153</v>
      </c>
      <c r="B158" s="9"/>
      <c r="C158" s="9"/>
      <c r="D158" s="9"/>
      <c r="E158" s="154"/>
      <c r="F158" s="12"/>
      <c r="G158" s="154"/>
    </row>
    <row r="159" spans="1:7" x14ac:dyDescent="0.25">
      <c r="A159" s="195" t="s">
        <v>154</v>
      </c>
      <c r="B159" s="9"/>
      <c r="C159" s="9"/>
      <c r="D159" s="9"/>
      <c r="E159" s="155"/>
      <c r="F159" s="155"/>
      <c r="G159" s="155"/>
    </row>
    <row r="160" spans="1:7" x14ac:dyDescent="0.25">
      <c r="A160" s="9"/>
      <c r="B160" s="9"/>
      <c r="C160" s="9"/>
      <c r="D160" s="9"/>
      <c r="E160" s="9"/>
      <c r="F160" s="9"/>
      <c r="G160" s="189"/>
    </row>
    <row r="161" spans="1:7" x14ac:dyDescent="0.25">
      <c r="A161" s="139" t="s">
        <v>155</v>
      </c>
      <c r="B161" s="150"/>
      <c r="C161" s="150"/>
      <c r="D161" s="150"/>
      <c r="E161" s="140" t="s">
        <v>156</v>
      </c>
      <c r="F161" s="140" t="s">
        <v>138</v>
      </c>
      <c r="G161" s="12"/>
    </row>
    <row r="162" spans="1:7" x14ac:dyDescent="0.25">
      <c r="A162" s="106" t="s">
        <v>157</v>
      </c>
      <c r="B162" s="107"/>
      <c r="C162" s="107"/>
      <c r="D162" s="107"/>
      <c r="E162" s="28">
        <v>1647976541</v>
      </c>
      <c r="F162" s="28">
        <v>1471789201</v>
      </c>
      <c r="G162" s="109"/>
    </row>
    <row r="163" spans="1:7" x14ac:dyDescent="0.25">
      <c r="A163" s="111" t="s">
        <v>158</v>
      </c>
      <c r="B163" s="26"/>
      <c r="C163" s="26"/>
      <c r="D163" s="26"/>
      <c r="E163" s="28">
        <v>217125000</v>
      </c>
      <c r="F163" s="28">
        <v>90525000</v>
      </c>
      <c r="G163" s="109"/>
    </row>
    <row r="164" spans="1:7" x14ac:dyDescent="0.25">
      <c r="A164" s="111" t="s">
        <v>159</v>
      </c>
      <c r="B164" s="26"/>
      <c r="C164" s="26"/>
      <c r="D164" s="26"/>
      <c r="E164" s="28">
        <v>98000000</v>
      </c>
      <c r="F164" s="28">
        <v>73000000</v>
      </c>
      <c r="G164" s="109"/>
    </row>
    <row r="165" spans="1:7" x14ac:dyDescent="0.25">
      <c r="A165" s="111" t="s">
        <v>160</v>
      </c>
      <c r="B165" s="26"/>
      <c r="C165" s="26"/>
      <c r="D165" s="26"/>
      <c r="E165" s="28">
        <v>61660000</v>
      </c>
      <c r="F165" s="28">
        <v>58455000</v>
      </c>
      <c r="G165" s="109"/>
    </row>
    <row r="166" spans="1:7" x14ac:dyDescent="0.25">
      <c r="A166" s="157" t="s">
        <v>161</v>
      </c>
      <c r="B166" s="42"/>
      <c r="C166" s="42"/>
      <c r="D166" s="42"/>
      <c r="E166" s="32"/>
      <c r="F166" s="32"/>
      <c r="G166" s="109"/>
    </row>
    <row r="167" spans="1:7" x14ac:dyDescent="0.25">
      <c r="A167" s="115" t="s">
        <v>162</v>
      </c>
      <c r="B167" s="82"/>
      <c r="C167" s="82"/>
      <c r="D167" s="82"/>
      <c r="E167" s="158">
        <f>SUM(E162:E166)</f>
        <v>2024761541</v>
      </c>
      <c r="F167" s="158">
        <f>SUM(F162:F166)</f>
        <v>1693769201</v>
      </c>
      <c r="G167" s="14"/>
    </row>
    <row r="168" spans="1:7" x14ac:dyDescent="0.25">
      <c r="A168" s="9"/>
      <c r="B168" s="9"/>
      <c r="C168" s="9"/>
      <c r="D168" s="9"/>
      <c r="E168" s="9"/>
      <c r="F168" s="9"/>
      <c r="G168" s="189"/>
    </row>
    <row r="169" spans="1:7" x14ac:dyDescent="0.25">
      <c r="A169" s="10" t="s">
        <v>163</v>
      </c>
      <c r="B169" s="9"/>
      <c r="C169" s="9"/>
      <c r="D169" s="9"/>
      <c r="E169" s="9"/>
      <c r="F169" s="9"/>
      <c r="G169" s="189"/>
    </row>
    <row r="170" spans="1:7" x14ac:dyDescent="0.25">
      <c r="A170" s="9"/>
      <c r="B170" s="9"/>
      <c r="C170" s="9"/>
      <c r="D170" s="9"/>
      <c r="E170" s="9"/>
      <c r="F170" s="9"/>
      <c r="G170" s="189"/>
    </row>
    <row r="171" spans="1:7" x14ac:dyDescent="0.25">
      <c r="A171" s="16" t="s">
        <v>164</v>
      </c>
      <c r="B171" s="38"/>
      <c r="C171" s="38"/>
      <c r="D171" s="38"/>
      <c r="E171" s="19" t="s">
        <v>156</v>
      </c>
      <c r="F171" s="19" t="s">
        <v>138</v>
      </c>
      <c r="G171" s="12"/>
    </row>
    <row r="172" spans="1:7" x14ac:dyDescent="0.25">
      <c r="A172" s="159" t="s">
        <v>165</v>
      </c>
      <c r="B172" s="22"/>
      <c r="C172" s="22"/>
      <c r="D172" s="22"/>
      <c r="E172" s="160"/>
      <c r="F172" s="41"/>
      <c r="G172" s="12"/>
    </row>
    <row r="173" spans="1:7" x14ac:dyDescent="0.25">
      <c r="A173" s="161" t="s">
        <v>166</v>
      </c>
      <c r="B173" s="26"/>
      <c r="C173" s="26"/>
      <c r="D173" s="26"/>
      <c r="E173" s="156"/>
      <c r="F173" s="112"/>
      <c r="G173" s="12"/>
    </row>
    <row r="174" spans="1:7" x14ac:dyDescent="0.25">
      <c r="A174" s="162" t="s">
        <v>167</v>
      </c>
      <c r="B174" s="163"/>
      <c r="C174" s="163"/>
      <c r="D174" s="163"/>
      <c r="E174" s="164"/>
      <c r="F174" s="165"/>
      <c r="G174" s="12"/>
    </row>
    <row r="175" spans="1:7" x14ac:dyDescent="0.25">
      <c r="A175" s="166"/>
      <c r="B175" s="167"/>
      <c r="C175" s="167"/>
      <c r="D175" s="167"/>
      <c r="E175" s="167"/>
      <c r="F175" s="168"/>
      <c r="G175" s="12"/>
    </row>
    <row r="176" spans="1:7" ht="18.75" customHeight="1" x14ac:dyDescent="0.25">
      <c r="A176" s="16" t="s">
        <v>180</v>
      </c>
      <c r="B176" s="38"/>
      <c r="C176" s="38"/>
      <c r="D176" s="38"/>
      <c r="E176" s="19" t="s">
        <v>156</v>
      </c>
      <c r="F176" s="19" t="s">
        <v>138</v>
      </c>
      <c r="G176" s="12"/>
    </row>
    <row r="177" spans="1:7" x14ac:dyDescent="0.25">
      <c r="A177" s="169" t="s">
        <v>168</v>
      </c>
      <c r="B177" s="170"/>
      <c r="C177" s="170"/>
      <c r="D177" s="170"/>
      <c r="E177" s="171"/>
      <c r="F177" s="171"/>
      <c r="G177" s="172"/>
    </row>
    <row r="178" spans="1:7" x14ac:dyDescent="0.25">
      <c r="A178" s="173" t="s">
        <v>169</v>
      </c>
      <c r="B178" s="174"/>
      <c r="C178" s="174"/>
      <c r="D178" s="174"/>
      <c r="E178" s="175"/>
      <c r="F178" s="175"/>
      <c r="G178" s="172"/>
    </row>
    <row r="179" spans="1:7" x14ac:dyDescent="0.25">
      <c r="A179" s="176"/>
      <c r="B179" s="176"/>
      <c r="C179" s="176"/>
      <c r="D179" s="176"/>
      <c r="E179" s="176"/>
      <c r="F179" s="176"/>
      <c r="G179" s="176"/>
    </row>
    <row r="180" spans="1:7" x14ac:dyDescent="0.25">
      <c r="A180" s="177" t="s">
        <v>170</v>
      </c>
      <c r="B180" s="177"/>
      <c r="C180" s="177"/>
      <c r="D180" s="177"/>
      <c r="E180" s="177"/>
      <c r="F180" s="177"/>
      <c r="G180" s="172"/>
    </row>
    <row r="181" spans="1:7" x14ac:dyDescent="0.25">
      <c r="A181" s="178" t="s">
        <v>171</v>
      </c>
      <c r="B181" s="177"/>
      <c r="C181" s="177"/>
      <c r="D181" s="177"/>
      <c r="E181" s="177"/>
      <c r="F181" s="177"/>
      <c r="G181" s="177"/>
    </row>
    <row r="182" spans="1:7" x14ac:dyDescent="0.25">
      <c r="A182" s="178" t="s">
        <v>172</v>
      </c>
      <c r="B182" s="177"/>
      <c r="C182" s="177"/>
      <c r="D182" s="177"/>
      <c r="E182" s="177"/>
      <c r="F182" s="177"/>
      <c r="G182" s="172"/>
    </row>
    <row r="183" spans="1:7" x14ac:dyDescent="0.25">
      <c r="A183" s="178" t="s">
        <v>173</v>
      </c>
      <c r="B183" s="177"/>
      <c r="C183" s="177"/>
      <c r="D183" s="177"/>
      <c r="E183" s="177"/>
      <c r="F183" s="177"/>
      <c r="G183" s="172"/>
    </row>
    <row r="184" spans="1:7" x14ac:dyDescent="0.25">
      <c r="A184" s="178" t="s">
        <v>174</v>
      </c>
      <c r="B184" s="177"/>
      <c r="C184" s="177"/>
      <c r="D184" s="177"/>
      <c r="E184" s="177"/>
      <c r="F184" s="177"/>
      <c r="G184" s="172"/>
    </row>
    <row r="185" spans="1:7" x14ac:dyDescent="0.25">
      <c r="A185" s="8"/>
      <c r="B185" s="8"/>
      <c r="C185" s="8"/>
      <c r="D185" s="8"/>
      <c r="E185" s="8"/>
      <c r="F185" s="8"/>
      <c r="G185" s="8"/>
    </row>
    <row r="186" spans="1:7" x14ac:dyDescent="0.25">
      <c r="A186" s="9" t="s">
        <v>175</v>
      </c>
      <c r="B186" s="9"/>
      <c r="C186" s="9"/>
      <c r="D186" s="9"/>
      <c r="E186" s="9"/>
      <c r="F186" s="9"/>
      <c r="G186" s="189"/>
    </row>
    <row r="187" spans="1:7" x14ac:dyDescent="0.25">
      <c r="A187" s="9"/>
      <c r="B187" s="9"/>
      <c r="C187" s="9"/>
      <c r="D187" s="9"/>
      <c r="E187" s="9"/>
      <c r="F187" s="9"/>
      <c r="G187" s="189"/>
    </row>
    <row r="188" spans="1:7" x14ac:dyDescent="0.25">
      <c r="A188" s="9"/>
      <c r="B188" s="9"/>
      <c r="C188" s="9"/>
      <c r="D188" s="9"/>
      <c r="E188" s="9"/>
      <c r="F188" s="9"/>
      <c r="G188" s="189"/>
    </row>
    <row r="189" spans="1:7" x14ac:dyDescent="0.25">
      <c r="A189" s="9"/>
      <c r="B189" s="9"/>
      <c r="C189" s="9"/>
      <c r="D189" s="9"/>
      <c r="E189" s="9"/>
      <c r="F189" s="9"/>
      <c r="G189" s="189"/>
    </row>
    <row r="190" spans="1:7" x14ac:dyDescent="0.25">
      <c r="A190" s="9"/>
      <c r="B190" s="9"/>
      <c r="C190" s="9"/>
      <c r="D190" s="9"/>
      <c r="E190" s="9"/>
      <c r="F190" s="9"/>
      <c r="G190" s="189"/>
    </row>
    <row r="191" spans="1:7" x14ac:dyDescent="0.25">
      <c r="A191" s="203"/>
      <c r="B191" s="204"/>
      <c r="C191" s="204"/>
      <c r="D191" s="204"/>
      <c r="E191" s="204"/>
      <c r="F191" s="204"/>
      <c r="G191" s="204"/>
    </row>
    <row r="192" spans="1:7" x14ac:dyDescent="0.25">
      <c r="A192" s="9"/>
      <c r="B192" s="9"/>
      <c r="C192" s="9"/>
      <c r="D192" s="12"/>
      <c r="E192" s="9"/>
      <c r="F192" s="205" t="s">
        <v>183</v>
      </c>
      <c r="G192" s="205"/>
    </row>
    <row r="193" spans="1:7" x14ac:dyDescent="0.25">
      <c r="A193" s="8"/>
      <c r="B193" s="8"/>
      <c r="C193" s="8"/>
      <c r="D193" s="12"/>
      <c r="E193" s="8"/>
      <c r="F193" s="8"/>
      <c r="G193" s="8"/>
    </row>
    <row r="194" spans="1:7" x14ac:dyDescent="0.25">
      <c r="A194" s="189" t="s">
        <v>0</v>
      </c>
      <c r="B194" s="3"/>
      <c r="C194" s="9"/>
      <c r="D194" s="12"/>
      <c r="E194" s="9"/>
      <c r="F194" s="205" t="s">
        <v>1</v>
      </c>
      <c r="G194" s="205"/>
    </row>
    <row r="195" spans="1:7" x14ac:dyDescent="0.25">
      <c r="A195" s="189" t="s">
        <v>176</v>
      </c>
      <c r="B195" s="3"/>
      <c r="C195" s="9"/>
      <c r="D195" s="12"/>
      <c r="E195" s="9"/>
      <c r="F195" s="205" t="s">
        <v>2</v>
      </c>
      <c r="G195" s="205"/>
    </row>
    <row r="196" spans="1:7" ht="15" x14ac:dyDescent="0.25">
      <c r="A196" s="192"/>
      <c r="B196" s="192"/>
      <c r="C196" s="192"/>
      <c r="D196" s="192"/>
      <c r="E196" s="192"/>
      <c r="F196" s="192"/>
      <c r="G196" s="192"/>
    </row>
    <row r="197" spans="1:7" ht="15" x14ac:dyDescent="0.25">
      <c r="A197" s="192"/>
      <c r="B197" s="192"/>
      <c r="C197" s="192"/>
      <c r="D197" s="192"/>
      <c r="E197" s="192"/>
      <c r="F197" s="192"/>
      <c r="G197" s="192"/>
    </row>
    <row r="198" spans="1:7" ht="15" x14ac:dyDescent="0.25">
      <c r="A198" s="192"/>
      <c r="B198" s="192"/>
      <c r="C198" s="192"/>
      <c r="D198" s="192"/>
      <c r="E198" s="192"/>
      <c r="F198" s="192"/>
      <c r="G198" s="192"/>
    </row>
    <row r="199" spans="1:7" ht="15" x14ac:dyDescent="0.25">
      <c r="A199" s="192"/>
      <c r="B199" s="192"/>
      <c r="C199" s="192"/>
      <c r="D199" s="192"/>
      <c r="E199" s="192"/>
      <c r="F199" s="192"/>
      <c r="G199" s="192"/>
    </row>
    <row r="200" spans="1:7" ht="15" x14ac:dyDescent="0.25">
      <c r="A200" s="192"/>
      <c r="B200" s="192"/>
      <c r="C200" s="192"/>
      <c r="D200" s="192"/>
      <c r="E200" s="192"/>
      <c r="F200" s="192"/>
      <c r="G200" s="192"/>
    </row>
    <row r="201" spans="1:7" ht="15" x14ac:dyDescent="0.25">
      <c r="A201" s="192"/>
      <c r="B201" s="192"/>
      <c r="C201" s="192"/>
      <c r="D201" s="192"/>
      <c r="E201" s="192"/>
      <c r="F201" s="192"/>
      <c r="G201" s="192"/>
    </row>
    <row r="202" spans="1:7" ht="15" x14ac:dyDescent="0.25">
      <c r="A202" s="192"/>
      <c r="B202" s="192"/>
      <c r="C202" s="192"/>
      <c r="D202" s="192"/>
      <c r="E202" s="192"/>
      <c r="F202" s="192"/>
      <c r="G202" s="192"/>
    </row>
    <row r="203" spans="1:7" ht="15" x14ac:dyDescent="0.25">
      <c r="A203" s="192"/>
      <c r="B203" s="192"/>
      <c r="C203" s="192"/>
      <c r="D203" s="192"/>
      <c r="E203" s="192"/>
      <c r="F203" s="192"/>
      <c r="G203" s="192"/>
    </row>
    <row r="204" spans="1:7" ht="15" x14ac:dyDescent="0.25">
      <c r="A204" s="192"/>
      <c r="B204" s="192"/>
      <c r="C204" s="192"/>
      <c r="D204" s="192"/>
      <c r="E204" s="192"/>
      <c r="F204" s="192"/>
      <c r="G204" s="192"/>
    </row>
  </sheetData>
  <mergeCells count="10">
    <mergeCell ref="A191:G191"/>
    <mergeCell ref="F192:G192"/>
    <mergeCell ref="F194:G194"/>
    <mergeCell ref="F195:G195"/>
    <mergeCell ref="E3:G3"/>
    <mergeCell ref="E4:G4"/>
    <mergeCell ref="A6:F6"/>
    <mergeCell ref="A7:F7"/>
    <mergeCell ref="A14:G14"/>
    <mergeCell ref="A3:D4"/>
  </mergeCells>
  <printOptions horizontalCentered="1"/>
  <pageMargins left="0.4" right="0.1" top="0.3" bottom="0.3" header="0" footer="0"/>
  <pageSetup paperSize="9" scale="75" orientation="portrait" horizontalDpi="200" verticalDpi="200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TMBCTC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 1</cp:lastModifiedBy>
  <cp:lastPrinted>2017-02-17T02:50:27Z</cp:lastPrinted>
  <dcterms:created xsi:type="dcterms:W3CDTF">2012-05-13T15:41:09Z</dcterms:created>
  <dcterms:modified xsi:type="dcterms:W3CDTF">2017-03-30T07:26:54Z</dcterms:modified>
</cp:coreProperties>
</file>