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BR'!$A$25:$N$100</definedName>
    <definedName name="_xlnm._FilterDatabase" localSheetId="0" hidden="1">'TH-MV'!$A$16:$Q$31</definedName>
    <definedName name="Dong">IF(Loai=#REF!,ROW(Loai)-1,"")</definedName>
    <definedName name="Dong1">IF(Loai1=#REF!,ROW(Loai1)-1,"")</definedName>
    <definedName name="DSBR">'Huong dan BR'!$R$2:$S$65</definedName>
    <definedName name="DSMV">'Huong dan MV'!$R$2:$T$50</definedName>
    <definedName name="Loai">OFFSET('TH-MV'!$M$17,,,COUNTA('TH-MV'!$M$17:$M$38675))</definedName>
    <definedName name="Loai1">OFFSET('TH - BR'!$L$26,,,COUNTA('[1]TH-BR'!$L$18:$M$38745))</definedName>
    <definedName name="_xlnm.Print_Area" localSheetId="1">'TH - BR'!$B$1:$L$112</definedName>
    <definedName name="_xlnm.Print_Area" localSheetId="0">'TH-MV'!$B$1:$M$50</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K29" i="16" l="1"/>
  <c r="K30" i="16"/>
  <c r="K31" i="16"/>
  <c r="K32" i="16"/>
  <c r="K33" i="16"/>
  <c r="K34" i="16"/>
  <c r="K35" i="16"/>
  <c r="K36" i="16"/>
  <c r="K37" i="16"/>
  <c r="K38" i="16"/>
  <c r="K39" i="16"/>
  <c r="K40" i="16"/>
  <c r="K41" i="16"/>
  <c r="K42" i="16"/>
  <c r="K43" i="16"/>
  <c r="K44" i="16"/>
  <c r="K45" i="16"/>
  <c r="K46" i="16"/>
  <c r="K47" i="16"/>
  <c r="K48" i="16"/>
  <c r="K49" i="16"/>
  <c r="K50" i="16"/>
  <c r="K51" i="16"/>
  <c r="K52" i="16"/>
  <c r="K53" i="16"/>
  <c r="K54" i="16"/>
  <c r="K55" i="16"/>
  <c r="K56" i="16"/>
  <c r="K57" i="16"/>
  <c r="K58" i="16"/>
  <c r="K59" i="16"/>
  <c r="K60" i="16"/>
  <c r="K61" i="16"/>
  <c r="K62" i="16"/>
  <c r="K63" i="16"/>
  <c r="K64" i="16"/>
  <c r="K65" i="16"/>
  <c r="K66" i="16"/>
  <c r="K67" i="16"/>
  <c r="K68" i="16"/>
  <c r="K69" i="16"/>
  <c r="K70" i="16"/>
  <c r="K71" i="16"/>
  <c r="K72" i="16"/>
  <c r="K73" i="16"/>
  <c r="K28" i="16"/>
  <c r="J47" i="15" l="1"/>
  <c r="I109" i="16"/>
  <c r="B7" i="16"/>
  <c r="B7" i="15"/>
  <c r="H18" i="15" l="1"/>
  <c r="H19" i="15"/>
  <c r="H20" i="15"/>
  <c r="H21" i="15"/>
  <c r="H22" i="15"/>
  <c r="H23" i="15"/>
  <c r="H24" i="15"/>
  <c r="H25" i="15"/>
  <c r="H26" i="15"/>
  <c r="H27" i="15"/>
  <c r="H28" i="15"/>
  <c r="H29" i="15"/>
  <c r="H30" i="15"/>
  <c r="H29" i="16" l="1"/>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B88" i="16" l="1"/>
  <c r="B89" i="16"/>
  <c r="B90" i="16"/>
  <c r="B91" i="16"/>
  <c r="B92" i="16"/>
  <c r="B93" i="16"/>
  <c r="B94" i="16"/>
  <c r="B95" i="16"/>
  <c r="B96" i="16"/>
  <c r="B97" i="16"/>
  <c r="B98" i="16"/>
  <c r="B99" i="16"/>
  <c r="B100" i="16"/>
  <c r="H28" i="16"/>
  <c r="N14" i="15" l="1"/>
  <c r="J32" i="15"/>
  <c r="H45" i="15" s="1"/>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23" i="15"/>
  <c r="B24" i="15"/>
  <c r="B25" i="15"/>
  <c r="B26" i="15"/>
  <c r="B27" i="15"/>
  <c r="B28" i="15"/>
  <c r="B29" i="15"/>
  <c r="B30" i="15"/>
  <c r="B31" i="15"/>
  <c r="B18" i="15"/>
  <c r="B19" i="15"/>
  <c r="B20" i="15"/>
  <c r="B21" i="15"/>
  <c r="B22" i="15"/>
  <c r="B17" i="15"/>
  <c r="K101" i="16"/>
  <c r="H107" i="16" s="1"/>
  <c r="J101" i="16"/>
  <c r="H106" i="16" s="1"/>
  <c r="L32" i="15"/>
  <c r="H46" i="15" s="1"/>
  <c r="D19" i="15"/>
  <c r="D20" i="15"/>
  <c r="D21" i="15"/>
  <c r="D22" i="15"/>
  <c r="D23" i="15"/>
  <c r="D24" i="15"/>
  <c r="D25" i="15"/>
  <c r="D26" i="15"/>
  <c r="D27" i="15"/>
  <c r="D28" i="15"/>
  <c r="D29" i="15"/>
  <c r="D30"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<sst xmlns="http://schemas.openxmlformats.org/spreadsheetml/2006/main" count="464" uniqueCount="158">
  <si>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</si>
  <si>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</si>
  <si>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</si>
  <si>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</si>
  <si>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</si>
  <si>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</si>
  <si>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</si>
  <si>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</si>
  <si>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</si>
  <si>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</si>
  <si>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</si>
  <si>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</si>
  <si>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</si>
  <si>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</si>
  <si>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</si>
  <si>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</si>
  <si>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</si>
  <si>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</si>
  <si>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</si>
  <si>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</si>
  <si>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</si>
  <si>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</si>
  <si>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</si>
  <si>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</si>
  <si>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</si>
  <si>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</si>
  <si>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</si>
  <si>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</si>
  <si>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</si>
  <si>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</si>
  <si>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</si>
  <si>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</si>
  <si>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</si>
  <si>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</si>
  <si>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</si>
  <si>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</si>
  <si>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</si>
  <si>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</si>
  <si>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</si>
  <si>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</si>
  <si>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</si>
  <si>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</si>
  <si>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</si>
  <si>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</si>
  <si>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</si>
  <si>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</si>
  <si>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</si>
  <si>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</si>
  <si>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</si>
  <si>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</si>
  <si>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</si>
  <si>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</si>
  <si>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</si>
  <si>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</si>
  <si>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</si>
  <si>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</si>
  <si>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</si>
  <si>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</si>
  <si>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</si>
  <si>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</si>
  <si>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</si>
  <si>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</si>
  <si>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</si>
  <si>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</si>
  <si>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</si>
  <si>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</si>
  <si>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</si>
  <si>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</si>
  <si>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</si>
  <si>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</si>
  <si>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</si>
  <si>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</si>
  <si>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</si>
  <si>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</si>
  <si>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</si>
  <si>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</si>
  <si>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</si>
  <si>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</si>
  <si>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</si>
  <si>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</si>
  <si>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</si>
  <si>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</si>
  <si>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</si>
  <si>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</si>
  <si>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</si>
  <si>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</si>
  <si>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</si>
  <si>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</si>
  <si>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</si>
  <si>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Thy Phát</t>
  </si>
  <si>
    <t>Cty TNHH Thiên Thành</t>
  </si>
  <si>
    <t>Cty TNHH Cao Nghệ Vina</t>
  </si>
  <si>
    <t>0302088113</t>
  </si>
  <si>
    <t>0305135072</t>
  </si>
  <si>
    <t>Cty TNHH SX TM Nhựa Đại Dương</t>
  </si>
  <si>
    <t>0304221106</t>
  </si>
  <si>
    <t>0312552937</t>
  </si>
  <si>
    <t>Cty Cổ Phần Bao Bì Thanh Bình PAC</t>
  </si>
  <si>
    <t>3900443874</t>
  </si>
  <si>
    <t>Người nộp thuế: CÔNG TY TNHH SX TM KIM DUNG PHÁT</t>
  </si>
  <si>
    <t>Mã số thuế: 0310686815</t>
  </si>
  <si>
    <t>Thùng carton</t>
  </si>
  <si>
    <t>KD/15P</t>
  </si>
  <si>
    <t>01GTKT3/003</t>
  </si>
  <si>
    <t>0000654</t>
  </si>
  <si>
    <t>Phí sử dụng đường bộ</t>
  </si>
  <si>
    <t>0303988156</t>
  </si>
  <si>
    <t>0000621</t>
  </si>
  <si>
    <t>0000622</t>
  </si>
  <si>
    <t>0000623</t>
  </si>
  <si>
    <t>0000624</t>
  </si>
  <si>
    <t>0000625</t>
  </si>
  <si>
    <t>0000626</t>
  </si>
  <si>
    <t>0000627</t>
  </si>
  <si>
    <t>0000628</t>
  </si>
  <si>
    <t>0000629</t>
  </si>
  <si>
    <t>0000630</t>
  </si>
  <si>
    <t>0000631</t>
  </si>
  <si>
    <t>0000632</t>
  </si>
  <si>
    <t>0000633</t>
  </si>
  <si>
    <t>0000634</t>
  </si>
  <si>
    <t>0000635</t>
  </si>
  <si>
    <t>0000636</t>
  </si>
  <si>
    <t>0000637</t>
  </si>
  <si>
    <t>0000638</t>
  </si>
  <si>
    <t>0000639</t>
  </si>
  <si>
    <t>0000640</t>
  </si>
  <si>
    <t>0000641</t>
  </si>
  <si>
    <t>0000642</t>
  </si>
  <si>
    <t>0000643</t>
  </si>
  <si>
    <t>0000644</t>
  </si>
  <si>
    <t>0000645</t>
  </si>
  <si>
    <t>0000646</t>
  </si>
  <si>
    <t>0000647</t>
  </si>
  <si>
    <t>0000648</t>
  </si>
  <si>
    <t>0000649</t>
  </si>
  <si>
    <t>0000650</t>
  </si>
  <si>
    <t>0000651</t>
  </si>
  <si>
    <t>0000652</t>
  </si>
  <si>
    <t>0000653</t>
  </si>
  <si>
    <t>0000655</t>
  </si>
  <si>
    <t>0000656</t>
  </si>
  <si>
    <t>0000657</t>
  </si>
  <si>
    <t>0000658</t>
  </si>
  <si>
    <t>0000659</t>
  </si>
  <si>
    <t>0000660</t>
  </si>
  <si>
    <t>0000661</t>
  </si>
  <si>
    <t>Cty Cổ Phần Kim Cương</t>
  </si>
  <si>
    <t>Giấy 2 da GK</t>
  </si>
  <si>
    <t>Chi phí bảo dưỡng xe</t>
  </si>
  <si>
    <t>Cty TNHH Phú Tân Thịnh</t>
  </si>
  <si>
    <t>Cty Cổ Phần City Auto</t>
  </si>
  <si>
    <t>0314080133</t>
  </si>
  <si>
    <t>0307979603</t>
  </si>
  <si>
    <t>CT/16P</t>
  </si>
  <si>
    <t>TT/16P</t>
  </si>
  <si>
    <t>0000062</t>
  </si>
  <si>
    <t>0021829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</si>
</sst>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6">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cellStyleXfs>
  <cellXfs count="165">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49" fontId="6" fillId="0" borderId="10" xfId="5" applyNumberFormat="1" applyFont="1" applyFill="1" applyBorder="1" applyAlignment="1">
      <alignment horizontal="left" vertical="center"/>
    </xf>
  </cellXfs>
  <cellStyles count="6">
    <cellStyle name="Comma" xfId="1" builtinId="3"/>
    <cellStyle name="Comma 2" xfId="2"/>
    <cellStyle name="k1" xfId="3"/>
    <cellStyle name="Normal" xfId="0" builtinId="0"/>
    <cellStyle name="Normal 2" xfId="4"/>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51"/>
  <sheetViews>
    <sheetView topLeftCell="A12" zoomScale="90" zoomScaleNormal="90" workbookViewId="0">
      <pane ySplit="5" topLeftCell="A17" activePane="bottomLeft" state="frozen"/>
      <selection activeCell="A12" sqref="A12"/>
      <selection pane="bottomLeft" activeCell="A31" sqref="A31:XFD194"/>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4.85546875" style="1" customWidth="1"/>
    <col min="8" max="8" width="15.5703125" style="1" customWidth="1"/>
    <col min="9" max="9" width="42.5703125"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25" t="s">
        <v>62</v>
      </c>
      <c r="C4" s="125"/>
      <c r="D4" s="125"/>
      <c r="E4" s="125"/>
      <c r="F4" s="125"/>
      <c r="G4" s="125"/>
      <c r="H4" s="125"/>
      <c r="I4" s="125"/>
      <c r="J4" s="125"/>
      <c r="K4" s="125"/>
      <c r="L4" s="125"/>
      <c r="M4" s="125"/>
    </row>
    <row r="5" spans="1:15" s="36" customFormat="1" hidden="1" x14ac:dyDescent="0.2">
      <c r="A5" s="36" t="s">
        <v>63</v>
      </c>
      <c r="B5" s="126"/>
      <c r="C5" s="126"/>
      <c r="D5" s="126"/>
      <c r="E5" s="126"/>
      <c r="F5" s="126"/>
      <c r="G5" s="126"/>
      <c r="H5" s="126"/>
      <c r="I5" s="126"/>
      <c r="J5" s="126"/>
      <c r="K5" s="126"/>
      <c r="L5" s="126"/>
      <c r="M5" s="126"/>
    </row>
    <row r="6" spans="1:15" s="36" customFormat="1" ht="23.25" customHeight="1" x14ac:dyDescent="0.2">
      <c r="B6" s="127" t="s">
        <v>0</v>
      </c>
      <c r="C6" s="127"/>
      <c r="D6" s="127"/>
      <c r="E6" s="127"/>
      <c r="F6" s="127"/>
      <c r="G6" s="127"/>
      <c r="H6" s="127"/>
      <c r="I6" s="127"/>
      <c r="J6" s="127"/>
      <c r="K6" s="127"/>
      <c r="L6" s="127"/>
      <c r="M6" s="127"/>
    </row>
    <row r="7" spans="1:15" s="36" customFormat="1" x14ac:dyDescent="0.2">
      <c r="B7" s="127" t="str">
        <f>"Kỳ tính thuế: Quý   "&amp;O14&amp;"  Năm  "&amp;YEAR(F26)</f>
        <v>Kỳ tính thuế: Quý   2  Năm  1900</v>
      </c>
      <c r="C7" s="127"/>
      <c r="D7" s="127"/>
      <c r="E7" s="127"/>
      <c r="F7" s="127"/>
      <c r="G7" s="127"/>
      <c r="H7" s="127"/>
      <c r="I7" s="127"/>
      <c r="J7" s="127"/>
      <c r="K7" s="127"/>
      <c r="L7" s="127"/>
      <c r="M7" s="127"/>
    </row>
    <row r="8" spans="1:15" s="36" customFormat="1" x14ac:dyDescent="0.2">
      <c r="B8" s="38"/>
      <c r="C8" s="38"/>
      <c r="D8" s="37"/>
      <c r="E8" s="38"/>
      <c r="F8" s="37"/>
      <c r="G8" s="37"/>
      <c r="H8" s="37"/>
      <c r="I8" s="37"/>
      <c r="K8" s="39"/>
      <c r="M8" s="37"/>
    </row>
    <row r="9" spans="1:15" s="36" customFormat="1" x14ac:dyDescent="0.2">
      <c r="B9" s="14" t="s">
        <v>99</v>
      </c>
    </row>
    <row r="10" spans="1:15" s="36" customFormat="1" x14ac:dyDescent="0.2">
      <c r="B10" s="14" t="s">
        <v>100</v>
      </c>
    </row>
    <row r="11" spans="1:15" s="36" customFormat="1" x14ac:dyDescent="0.2">
      <c r="B11" s="128" t="s">
        <v>1</v>
      </c>
      <c r="C11" s="128"/>
      <c r="D11" s="128"/>
      <c r="E11" s="128"/>
      <c r="F11" s="128"/>
      <c r="G11" s="128"/>
      <c r="H11" s="128"/>
      <c r="I11" s="128"/>
      <c r="J11" s="128"/>
      <c r="K11" s="128"/>
      <c r="L11" s="128"/>
      <c r="M11" s="128"/>
    </row>
    <row r="12" spans="1:15" s="36" customFormat="1" ht="12.75" customHeight="1" x14ac:dyDescent="0.2">
      <c r="B12" s="120" t="s">
        <v>2</v>
      </c>
      <c r="C12" s="121"/>
      <c r="D12" s="121"/>
      <c r="E12" s="121"/>
      <c r="F12" s="122"/>
      <c r="G12" s="118" t="s">
        <v>64</v>
      </c>
      <c r="H12" s="118" t="s">
        <v>65</v>
      </c>
      <c r="I12" s="118" t="s">
        <v>4</v>
      </c>
      <c r="J12" s="118" t="s">
        <v>66</v>
      </c>
      <c r="K12" s="119" t="s">
        <v>67</v>
      </c>
      <c r="L12" s="118" t="s">
        <v>5</v>
      </c>
      <c r="M12" s="118" t="s">
        <v>6</v>
      </c>
    </row>
    <row r="13" spans="1:15" s="36" customFormat="1" ht="4.5" customHeight="1" x14ac:dyDescent="0.2">
      <c r="B13" s="120"/>
      <c r="C13" s="123"/>
      <c r="D13" s="123"/>
      <c r="E13" s="123"/>
      <c r="F13" s="124"/>
      <c r="G13" s="118"/>
      <c r="H13" s="118"/>
      <c r="I13" s="118"/>
      <c r="J13" s="118"/>
      <c r="K13" s="119"/>
      <c r="L13" s="118"/>
      <c r="M13" s="118"/>
    </row>
    <row r="14" spans="1:15" s="36" customFormat="1" ht="43.5" customHeight="1" x14ac:dyDescent="0.2">
      <c r="B14" s="120"/>
      <c r="C14" s="41" t="s">
        <v>43</v>
      </c>
      <c r="D14" s="41" t="s">
        <v>7</v>
      </c>
      <c r="E14" s="41" t="s">
        <v>8</v>
      </c>
      <c r="F14" s="41" t="s">
        <v>9</v>
      </c>
      <c r="G14" s="118"/>
      <c r="H14" s="118"/>
      <c r="I14" s="118"/>
      <c r="J14" s="118"/>
      <c r="K14" s="119"/>
      <c r="L14" s="118"/>
      <c r="M14" s="118"/>
      <c r="N14" s="117" t="str">
        <f>IF(OR($O$14=4,$O$14=6,$O$14=9,$O$14=11),"30",IF($O$14=2,"28","31"))</f>
        <v>28</v>
      </c>
      <c r="O14" s="116">
        <v>2</v>
      </c>
    </row>
    <row r="15" spans="1:15" s="36" customFormat="1" x14ac:dyDescent="0.2">
      <c r="B15" s="42" t="s">
        <v>19</v>
      </c>
      <c r="C15" s="43" t="s">
        <v>20</v>
      </c>
      <c r="D15" s="44" t="s">
        <v>21</v>
      </c>
      <c r="E15" s="43" t="s">
        <v>22</v>
      </c>
      <c r="F15" s="43" t="s">
        <v>23</v>
      </c>
      <c r="G15" s="43" t="s">
        <v>24</v>
      </c>
      <c r="H15" s="43" t="s">
        <v>25</v>
      </c>
      <c r="I15" s="44" t="s">
        <v>26</v>
      </c>
      <c r="J15" s="45" t="s">
        <v>27</v>
      </c>
      <c r="K15" s="44" t="s">
        <v>28</v>
      </c>
      <c r="L15" s="43" t="s">
        <v>44</v>
      </c>
      <c r="M15" s="43" t="s">
        <v>68</v>
      </c>
    </row>
    <row r="16" spans="1:15" s="36" customFormat="1" ht="21.75" customHeight="1" x14ac:dyDescent="0.2">
      <c r="B16" s="46" t="s">
        <v>69</v>
      </c>
      <c r="C16" s="46"/>
      <c r="D16" s="46"/>
      <c r="E16" s="46"/>
      <c r="F16" s="46"/>
      <c r="G16" s="46"/>
      <c r="H16" s="46"/>
      <c r="I16" s="46"/>
      <c r="J16" s="46"/>
      <c r="K16" s="46"/>
      <c r="L16" s="46"/>
      <c r="M16" s="46"/>
    </row>
    <row r="17" spans="2:17" s="36" customFormat="1" ht="21.75" customHeight="1" x14ac:dyDescent="0.2">
      <c r="B17" s="47">
        <f>IF(G17&lt;&gt;"",ROW()-16,"")</f>
        <v>1</v>
      </c>
      <c r="C17" s="48"/>
      <c r="D17" s="49" t="str">
        <f t="shared" ref="D17:D30" si="0">IF(ISNA(VLOOKUP(G17,DSMV,3,0)),"",VLOOKUP(G17,DSMV,3,0))</f>
        <v>TT/16P</v>
      </c>
      <c r="E17" s="50" t="s">
        <v>156</v>
      </c>
      <c r="F17" s="88">
        <v>42749</v>
      </c>
      <c r="G17" s="51" t="s">
        <v>150</v>
      </c>
      <c r="H17" s="90" t="str">
        <f t="shared" ref="H17:H30" si="1">IF(ISNA(VLOOKUP(G17,DSMV,2,0)),"",VLOOKUP(G17,DSMV,2,0))</f>
        <v>0314080133</v>
      </c>
      <c r="I17" s="51" t="s">
        <v>148</v>
      </c>
      <c r="J17" s="52">
        <v>15970500</v>
      </c>
      <c r="K17" s="53">
        <v>0.1</v>
      </c>
      <c r="L17" s="52">
        <v>1597050</v>
      </c>
      <c r="M17" s="62">
        <v>1</v>
      </c>
      <c r="N17" s="54"/>
      <c r="O17" s="55"/>
      <c r="P17" s="54"/>
      <c r="Q17" s="56"/>
    </row>
    <row r="18" spans="2:17" s="36" customFormat="1" ht="21.75" customHeight="1" x14ac:dyDescent="0.2">
      <c r="B18" s="47">
        <f t="shared" ref="B18:B30" si="2">IF(G18&lt;&gt;"",ROW()-16,"")</f>
        <v>2</v>
      </c>
      <c r="C18" s="57"/>
      <c r="D18" s="58" t="str">
        <f t="shared" si="0"/>
        <v>CT/16P</v>
      </c>
      <c r="E18" s="59" t="s">
        <v>157</v>
      </c>
      <c r="F18" s="89">
        <v>42787</v>
      </c>
      <c r="G18" s="60" t="s">
        <v>151</v>
      </c>
      <c r="H18" s="90" t="str">
        <f t="shared" si="1"/>
        <v>0307979603</v>
      </c>
      <c r="I18" s="60" t="s">
        <v>149</v>
      </c>
      <c r="J18" s="61">
        <v>1991000</v>
      </c>
      <c r="K18" s="53">
        <v>0.1</v>
      </c>
      <c r="L18" s="61">
        <v>199100</v>
      </c>
      <c r="M18" s="62">
        <v>1</v>
      </c>
      <c r="N18" s="54"/>
      <c r="O18" s="55"/>
      <c r="P18" s="54"/>
      <c r="Q18" s="56"/>
    </row>
    <row r="19" spans="2:17" s="36" customFormat="1" ht="21.75" customHeight="1" x14ac:dyDescent="0.2">
      <c r="B19" s="47" t="str">
        <f t="shared" si="2"/>
        <v/>
      </c>
      <c r="C19" s="57"/>
      <c r="D19" s="58" t="str">
        <f t="shared" si="0"/>
        <v/>
      </c>
      <c r="E19" s="57"/>
      <c r="F19" s="89">
        <v>42825</v>
      </c>
      <c r="G19" s="60"/>
      <c r="H19" s="90" t="str">
        <f t="shared" si="1"/>
        <v/>
      </c>
      <c r="I19" s="60" t="s">
        <v>105</v>
      </c>
      <c r="J19" s="61">
        <v>250000</v>
      </c>
      <c r="K19" s="53">
        <v>0.1</v>
      </c>
      <c r="L19" s="61">
        <v>25000</v>
      </c>
      <c r="M19" s="62">
        <v>1</v>
      </c>
      <c r="N19" s="54"/>
      <c r="O19" s="55"/>
      <c r="P19" s="54"/>
    </row>
    <row r="20" spans="2:17" s="36" customFormat="1" ht="21.75" customHeight="1" x14ac:dyDescent="0.2">
      <c r="B20" s="47" t="str">
        <f t="shared" si="2"/>
        <v/>
      </c>
      <c r="C20" s="57"/>
      <c r="D20" s="58" t="str">
        <f t="shared" si="0"/>
        <v/>
      </c>
      <c r="E20" s="57"/>
      <c r="F20" s="89"/>
      <c r="G20" s="60"/>
      <c r="H20" s="90" t="str">
        <f t="shared" si="1"/>
        <v/>
      </c>
      <c r="I20" s="60"/>
      <c r="J20" s="61"/>
      <c r="K20" s="53">
        <v>0.1</v>
      </c>
      <c r="L20" s="61"/>
      <c r="M20" s="62"/>
      <c r="N20" s="54"/>
      <c r="O20" s="55"/>
      <c r="P20" s="54"/>
    </row>
    <row r="21" spans="2:17" s="36" customFormat="1" ht="21.75" customHeight="1" x14ac:dyDescent="0.2">
      <c r="B21" s="47" t="str">
        <f t="shared" si="2"/>
        <v/>
      </c>
      <c r="C21" s="57"/>
      <c r="D21" s="58" t="str">
        <f t="shared" si="0"/>
        <v/>
      </c>
      <c r="E21" s="57"/>
      <c r="F21" s="89"/>
      <c r="G21" s="60"/>
      <c r="H21" s="90" t="str">
        <f t="shared" si="1"/>
        <v/>
      </c>
      <c r="I21" s="60"/>
      <c r="J21" s="13"/>
      <c r="K21" s="53">
        <v>0.1</v>
      </c>
      <c r="L21" s="61"/>
      <c r="M21" s="62"/>
      <c r="N21" s="54"/>
      <c r="O21" s="55"/>
      <c r="P21" s="54"/>
    </row>
    <row r="22" spans="2:17" s="36" customFormat="1" ht="21.75" customHeight="1" x14ac:dyDescent="0.2">
      <c r="B22" s="47" t="str">
        <f t="shared" si="2"/>
        <v/>
      </c>
      <c r="C22" s="57"/>
      <c r="D22" s="58" t="str">
        <f t="shared" si="0"/>
        <v/>
      </c>
      <c r="E22" s="57"/>
      <c r="F22" s="89"/>
      <c r="G22" s="60"/>
      <c r="H22" s="90" t="str">
        <f t="shared" si="1"/>
        <v/>
      </c>
      <c r="I22" s="60"/>
      <c r="J22" s="61"/>
      <c r="K22" s="53">
        <v>0.1</v>
      </c>
      <c r="L22" s="61"/>
      <c r="M22" s="62"/>
      <c r="N22" s="54"/>
      <c r="O22" s="55"/>
      <c r="P22" s="54"/>
    </row>
    <row r="23" spans="2:17" s="36" customFormat="1" ht="21.75" customHeight="1" x14ac:dyDescent="0.2">
      <c r="B23" s="47" t="str">
        <f t="shared" si="2"/>
        <v/>
      </c>
      <c r="C23" s="57"/>
      <c r="D23" s="58" t="str">
        <f t="shared" si="0"/>
        <v/>
      </c>
      <c r="E23" s="57"/>
      <c r="F23" s="89"/>
      <c r="G23" s="60"/>
      <c r="H23" s="90" t="str">
        <f t="shared" si="1"/>
        <v/>
      </c>
      <c r="I23" s="60"/>
      <c r="J23" s="61"/>
      <c r="K23" s="53">
        <v>0.1</v>
      </c>
      <c r="L23" s="61"/>
      <c r="M23" s="62"/>
      <c r="N23" s="54"/>
      <c r="O23" s="55"/>
      <c r="P23" s="54"/>
    </row>
    <row r="24" spans="2:17" s="36" customFormat="1" ht="21.75" customHeight="1" x14ac:dyDescent="0.2">
      <c r="B24" s="47" t="str">
        <f t="shared" si="2"/>
        <v/>
      </c>
      <c r="C24" s="57"/>
      <c r="D24" s="58" t="str">
        <f t="shared" si="0"/>
        <v/>
      </c>
      <c r="E24" s="57"/>
      <c r="F24" s="89"/>
      <c r="G24" s="60"/>
      <c r="H24" s="90" t="str">
        <f t="shared" si="1"/>
        <v/>
      </c>
      <c r="I24" s="60"/>
      <c r="J24" s="61"/>
      <c r="K24" s="53">
        <v>0.1</v>
      </c>
      <c r="L24" s="61"/>
      <c r="M24" s="62"/>
      <c r="N24" s="54"/>
      <c r="O24" s="55"/>
    </row>
    <row r="25" spans="2:17" s="36" customFormat="1" ht="21.75" customHeight="1" x14ac:dyDescent="0.2">
      <c r="B25" s="47" t="str">
        <f t="shared" si="2"/>
        <v/>
      </c>
      <c r="C25" s="63"/>
      <c r="D25" s="58" t="str">
        <f t="shared" si="0"/>
        <v/>
      </c>
      <c r="E25" s="57"/>
      <c r="F25" s="89"/>
      <c r="G25" s="60"/>
      <c r="H25" s="90" t="str">
        <f t="shared" si="1"/>
        <v/>
      </c>
      <c r="I25" s="60"/>
      <c r="J25" s="61"/>
      <c r="K25" s="53">
        <v>0.1</v>
      </c>
      <c r="L25" s="61"/>
      <c r="M25" s="62"/>
      <c r="N25" s="54"/>
      <c r="O25" s="55"/>
    </row>
    <row r="26" spans="2:17" s="36" customFormat="1" ht="21.75" customHeight="1" x14ac:dyDescent="0.2">
      <c r="B26" s="47" t="str">
        <f t="shared" si="2"/>
        <v/>
      </c>
      <c r="C26" s="63"/>
      <c r="D26" s="58" t="str">
        <f t="shared" si="0"/>
        <v/>
      </c>
      <c r="E26" s="57"/>
      <c r="F26" s="89"/>
      <c r="G26" s="60"/>
      <c r="H26" s="90" t="str">
        <f t="shared" si="1"/>
        <v/>
      </c>
      <c r="I26" s="60"/>
      <c r="J26" s="61"/>
      <c r="K26" s="53">
        <v>0.1</v>
      </c>
      <c r="L26" s="61"/>
      <c r="M26" s="62"/>
      <c r="N26" s="54"/>
      <c r="O26" s="55"/>
    </row>
    <row r="27" spans="2:17" s="36" customFormat="1" ht="21.75" customHeight="1" x14ac:dyDescent="0.2">
      <c r="B27" s="47" t="str">
        <f t="shared" si="2"/>
        <v/>
      </c>
      <c r="C27" s="63"/>
      <c r="D27" s="58" t="str">
        <f t="shared" si="0"/>
        <v/>
      </c>
      <c r="E27" s="57"/>
      <c r="F27" s="89"/>
      <c r="G27" s="60"/>
      <c r="H27" s="90" t="str">
        <f t="shared" si="1"/>
        <v/>
      </c>
      <c r="I27" s="60"/>
      <c r="J27" s="61"/>
      <c r="K27" s="53">
        <v>0.1</v>
      </c>
      <c r="L27" s="61"/>
      <c r="M27" s="62"/>
      <c r="N27" s="54"/>
      <c r="O27" s="55"/>
    </row>
    <row r="28" spans="2:17" s="36" customFormat="1" ht="21.75" customHeight="1" x14ac:dyDescent="0.2">
      <c r="B28" s="47" t="str">
        <f t="shared" si="2"/>
        <v/>
      </c>
      <c r="C28" s="63"/>
      <c r="D28" s="58" t="str">
        <f t="shared" si="0"/>
        <v/>
      </c>
      <c r="E28" s="57"/>
      <c r="F28" s="89"/>
      <c r="G28" s="60"/>
      <c r="H28" s="90" t="str">
        <f t="shared" si="1"/>
        <v/>
      </c>
      <c r="I28" s="60"/>
      <c r="J28" s="61"/>
      <c r="K28" s="53">
        <v>0.1</v>
      </c>
      <c r="L28" s="61"/>
      <c r="M28" s="62"/>
      <c r="N28" s="54"/>
      <c r="O28" s="55"/>
    </row>
    <row r="29" spans="2:17" s="36" customFormat="1" ht="21.75" customHeight="1" x14ac:dyDescent="0.2">
      <c r="B29" s="47" t="str">
        <f t="shared" si="2"/>
        <v/>
      </c>
      <c r="C29" s="63"/>
      <c r="D29" s="58" t="str">
        <f t="shared" si="0"/>
        <v/>
      </c>
      <c r="E29" s="57"/>
      <c r="F29" s="89"/>
      <c r="G29" s="60"/>
      <c r="H29" s="90" t="str">
        <f t="shared" si="1"/>
        <v/>
      </c>
      <c r="I29" s="60"/>
      <c r="J29" s="61"/>
      <c r="K29" s="53">
        <v>0.1</v>
      </c>
      <c r="L29" s="61"/>
      <c r="M29" s="62"/>
      <c r="N29" s="54"/>
      <c r="O29" s="55"/>
    </row>
    <row r="30" spans="2:17" s="36" customFormat="1" ht="21.75" customHeight="1" x14ac:dyDescent="0.2">
      <c r="B30" s="47" t="str">
        <f t="shared" si="2"/>
        <v/>
      </c>
      <c r="C30" s="63"/>
      <c r="D30" s="58" t="str">
        <f t="shared" si="0"/>
        <v/>
      </c>
      <c r="E30" s="57"/>
      <c r="F30" s="89"/>
      <c r="G30" s="60"/>
      <c r="H30" s="90" t="str">
        <f t="shared" si="1"/>
        <v/>
      </c>
      <c r="I30" s="60"/>
      <c r="J30" s="61"/>
      <c r="K30" s="53">
        <v>0.1</v>
      </c>
      <c r="L30" s="61"/>
      <c r="M30" s="62"/>
      <c r="N30" s="54"/>
      <c r="O30" s="55"/>
    </row>
    <row r="31" spans="2:17" s="36" customFormat="1" ht="21.75" customHeight="1" x14ac:dyDescent="0.2">
      <c r="B31" s="47" t="str">
        <f t="shared" ref="B31" si="3">IF(G31&lt;&gt;"",ROW()-16,"")</f>
        <v/>
      </c>
      <c r="C31" s="63"/>
      <c r="D31" s="58"/>
      <c r="E31" s="57"/>
      <c r="F31" s="89"/>
      <c r="G31" s="60"/>
      <c r="H31" s="91"/>
      <c r="I31" s="60"/>
      <c r="J31" s="61"/>
      <c r="K31" s="53"/>
      <c r="L31" s="61"/>
      <c r="M31" s="64"/>
      <c r="N31" s="54"/>
      <c r="O31" s="55"/>
    </row>
    <row r="32" spans="2:17" s="65" customFormat="1" ht="21.75" customHeight="1" x14ac:dyDescent="0.2">
      <c r="B32" s="66" t="s">
        <v>11</v>
      </c>
      <c r="C32" s="67"/>
      <c r="D32" s="68"/>
      <c r="E32" s="69"/>
      <c r="F32" s="68"/>
      <c r="G32" s="68"/>
      <c r="H32" s="68"/>
      <c r="I32" s="68"/>
      <c r="J32" s="70">
        <f>SUBTOTAL(9,J17:J31)</f>
        <v>18211500</v>
      </c>
      <c r="K32" s="70"/>
      <c r="L32" s="70">
        <f>SUBTOTAL(9,L17:L31)</f>
        <v>1821150</v>
      </c>
      <c r="M32" s="68"/>
      <c r="N32" s="55"/>
    </row>
    <row r="33" spans="2:14" s="65" customFormat="1" ht="21.75" hidden="1" customHeight="1" x14ac:dyDescent="0.2">
      <c r="B33" s="71"/>
      <c r="C33" s="72"/>
      <c r="D33" s="73"/>
      <c r="E33" s="74"/>
      <c r="F33" s="73"/>
      <c r="G33" s="73"/>
      <c r="H33" s="73"/>
      <c r="I33" s="73"/>
      <c r="J33" s="75"/>
      <c r="K33" s="75"/>
      <c r="L33" s="75"/>
      <c r="M33" s="76"/>
      <c r="N33" s="55"/>
    </row>
    <row r="34" spans="2:14" s="36" customFormat="1" ht="21.75" customHeight="1" x14ac:dyDescent="0.2">
      <c r="B34" s="77" t="s">
        <v>70</v>
      </c>
      <c r="C34" s="78"/>
      <c r="D34" s="78"/>
      <c r="E34" s="78"/>
      <c r="F34" s="78"/>
      <c r="G34" s="78"/>
      <c r="H34" s="78"/>
      <c r="I34" s="78"/>
      <c r="J34" s="79"/>
      <c r="K34" s="80"/>
      <c r="L34" s="79"/>
      <c r="M34" s="81"/>
      <c r="N34" s="55"/>
    </row>
    <row r="35" spans="2:14" s="65" customFormat="1" ht="21.75" customHeight="1" x14ac:dyDescent="0.2">
      <c r="B35" s="66" t="s">
        <v>11</v>
      </c>
      <c r="C35" s="67"/>
      <c r="D35" s="68"/>
      <c r="E35" s="69"/>
      <c r="F35" s="68"/>
      <c r="G35" s="68"/>
      <c r="H35" s="68"/>
      <c r="I35" s="68"/>
      <c r="J35" s="82"/>
      <c r="K35" s="82"/>
      <c r="L35" s="82"/>
      <c r="M35" s="68"/>
      <c r="N35" s="55"/>
    </row>
    <row r="36" spans="2:14" s="36" customFormat="1" ht="21.75" customHeight="1" x14ac:dyDescent="0.2">
      <c r="B36" s="77" t="s">
        <v>71</v>
      </c>
      <c r="C36" s="78"/>
      <c r="D36" s="78"/>
      <c r="E36" s="78"/>
      <c r="F36" s="78"/>
      <c r="G36" s="78"/>
      <c r="H36" s="78"/>
      <c r="I36" s="78"/>
      <c r="J36" s="79"/>
      <c r="K36" s="80"/>
      <c r="L36" s="79"/>
      <c r="M36" s="81"/>
      <c r="N36" s="55"/>
    </row>
    <row r="37" spans="2:14" s="36" customFormat="1" ht="21.75" customHeight="1" x14ac:dyDescent="0.2">
      <c r="B37" s="46"/>
      <c r="C37" s="83"/>
      <c r="D37" s="83"/>
      <c r="E37" s="43"/>
      <c r="F37" s="84"/>
      <c r="G37" s="83"/>
      <c r="H37" s="43"/>
      <c r="I37" s="83"/>
      <c r="J37" s="85"/>
      <c r="K37" s="83"/>
      <c r="L37" s="85"/>
      <c r="M37" s="83"/>
      <c r="N37" s="55"/>
    </row>
    <row r="38" spans="2:14" s="65" customFormat="1" ht="21.75" customHeight="1" x14ac:dyDescent="0.2">
      <c r="B38" s="66" t="s">
        <v>11</v>
      </c>
      <c r="C38" s="67"/>
      <c r="D38" s="68"/>
      <c r="E38" s="69"/>
      <c r="F38" s="68"/>
      <c r="G38" s="68"/>
      <c r="H38" s="68"/>
      <c r="I38" s="68"/>
      <c r="J38" s="82"/>
      <c r="K38" s="68"/>
      <c r="L38" s="82"/>
      <c r="M38" s="68"/>
      <c r="N38" s="55"/>
    </row>
    <row r="39" spans="2:14" s="65" customFormat="1" ht="21.75" customHeight="1" x14ac:dyDescent="0.2">
      <c r="B39" s="77" t="s">
        <v>72</v>
      </c>
      <c r="C39" s="78"/>
      <c r="D39" s="78"/>
      <c r="E39" s="78"/>
      <c r="F39" s="78"/>
      <c r="G39" s="78"/>
      <c r="H39" s="78"/>
      <c r="I39" s="78"/>
      <c r="J39" s="79"/>
      <c r="K39" s="80"/>
      <c r="L39" s="79"/>
      <c r="M39" s="81"/>
      <c r="N39" s="55"/>
    </row>
    <row r="40" spans="2:14" s="65" customFormat="1" ht="21.75" customHeight="1" x14ac:dyDescent="0.2">
      <c r="B40" s="46"/>
      <c r="C40" s="83"/>
      <c r="D40" s="83"/>
      <c r="E40" s="43"/>
      <c r="F40" s="84"/>
      <c r="G40" s="83"/>
      <c r="H40" s="43"/>
      <c r="I40" s="83"/>
      <c r="J40" s="85"/>
      <c r="K40" s="83"/>
      <c r="L40" s="85"/>
      <c r="M40" s="83"/>
      <c r="N40" s="55"/>
    </row>
    <row r="41" spans="2:14" s="65" customFormat="1" ht="21.75" customHeight="1" x14ac:dyDescent="0.2">
      <c r="B41" s="66" t="s">
        <v>11</v>
      </c>
      <c r="C41" s="67"/>
      <c r="D41" s="68"/>
      <c r="E41" s="69"/>
      <c r="F41" s="68"/>
      <c r="G41" s="68"/>
      <c r="H41" s="68"/>
      <c r="I41" s="68"/>
      <c r="J41" s="82"/>
      <c r="K41" s="68"/>
      <c r="L41" s="82"/>
      <c r="M41" s="68"/>
      <c r="N41" s="55"/>
    </row>
    <row r="42" spans="2:14" s="36" customFormat="1" ht="21.75" customHeight="1" x14ac:dyDescent="0.2">
      <c r="B42" s="77" t="s">
        <v>40</v>
      </c>
      <c r="C42" s="78"/>
      <c r="D42" s="78"/>
      <c r="E42" s="78"/>
      <c r="F42" s="78"/>
      <c r="G42" s="78"/>
      <c r="H42" s="78"/>
      <c r="I42" s="78"/>
      <c r="J42" s="79"/>
      <c r="K42" s="80"/>
      <c r="L42" s="79"/>
      <c r="M42" s="81"/>
      <c r="N42" s="55"/>
    </row>
    <row r="43" spans="2:14" s="36" customFormat="1" ht="21.75" customHeight="1" x14ac:dyDescent="0.2">
      <c r="B43" s="46"/>
      <c r="C43" s="83"/>
      <c r="D43" s="83"/>
      <c r="E43" s="43"/>
      <c r="F43" s="84"/>
      <c r="G43" s="83"/>
      <c r="H43" s="43"/>
      <c r="I43" s="83"/>
      <c r="J43" s="85"/>
      <c r="K43" s="83"/>
      <c r="L43" s="85"/>
      <c r="M43" s="83"/>
      <c r="N43" s="55"/>
    </row>
    <row r="44" spans="2:14" s="65" customFormat="1" ht="21.75" customHeight="1" x14ac:dyDescent="0.2">
      <c r="B44" s="66" t="s">
        <v>11</v>
      </c>
      <c r="C44" s="67"/>
      <c r="D44" s="68"/>
      <c r="E44" s="69"/>
      <c r="F44" s="68"/>
      <c r="G44" s="68"/>
      <c r="H44" s="68"/>
      <c r="I44" s="68"/>
      <c r="J44" s="82"/>
      <c r="K44" s="68"/>
      <c r="L44" s="82"/>
      <c r="M44" s="68"/>
      <c r="N44" s="86"/>
    </row>
    <row r="45" spans="2:14" s="36" customFormat="1" x14ac:dyDescent="0.2">
      <c r="D45" s="37"/>
      <c r="E45" s="38"/>
      <c r="F45" s="36" t="s">
        <v>85</v>
      </c>
      <c r="G45" s="37"/>
      <c r="H45" s="86">
        <f>J32</f>
        <v>18211500</v>
      </c>
      <c r="I45" s="37"/>
      <c r="K45" s="39"/>
      <c r="M45" s="37"/>
      <c r="N45" s="55"/>
    </row>
    <row r="46" spans="2:14" s="36" customFormat="1" x14ac:dyDescent="0.2">
      <c r="D46" s="37"/>
      <c r="E46" s="38"/>
      <c r="F46" s="36" t="s">
        <v>86</v>
      </c>
      <c r="G46" s="37"/>
      <c r="H46" s="86">
        <f>L32</f>
        <v>1821150</v>
      </c>
      <c r="I46" s="37"/>
      <c r="K46" s="39"/>
      <c r="M46" s="37"/>
      <c r="N46" s="55"/>
    </row>
    <row r="47" spans="2:14" s="36" customFormat="1" x14ac:dyDescent="0.2">
      <c r="B47" s="87"/>
      <c r="C47" s="87"/>
      <c r="D47" s="37"/>
      <c r="E47" s="38"/>
      <c r="F47" s="37"/>
      <c r="G47" s="37"/>
      <c r="H47" s="37"/>
      <c r="I47" s="37"/>
      <c r="J47" s="113" t="str">
        <f>"Bình Chánh, "&amp;IF($O$14=1,"Ngày  31  Tháng  03  ",IF($O$14=2,"Ngày  30  Tháng  06  ",IF($O$14=3," Ngày 30  Tháng  09  ",IF($O$14=4," Ngày  31  Tháng  12  "))))&amp;"Năm  "&amp;YEAR(F26)</f>
        <v>Bình Chánh, Ngày  30  Tháng  06  Năm  1900</v>
      </c>
      <c r="K47" s="113"/>
      <c r="N47" s="55"/>
    </row>
    <row r="48" spans="2:14" s="36" customFormat="1" x14ac:dyDescent="0.2">
      <c r="D48" s="37"/>
      <c r="E48" s="38"/>
      <c r="F48" s="37"/>
      <c r="G48" s="37"/>
      <c r="H48" s="37"/>
      <c r="I48" s="37"/>
      <c r="J48" s="111" t="s">
        <v>15</v>
      </c>
      <c r="K48" s="111"/>
      <c r="L48" s="111"/>
      <c r="M48" s="111"/>
    </row>
    <row r="49" spans="4:13" s="36" customFormat="1" x14ac:dyDescent="0.2">
      <c r="D49" s="37"/>
      <c r="E49" s="38"/>
      <c r="F49" s="37"/>
      <c r="G49" s="37"/>
      <c r="H49" s="37"/>
      <c r="I49" s="37"/>
      <c r="J49" s="111" t="s">
        <v>16</v>
      </c>
      <c r="K49" s="111"/>
      <c r="L49" s="111"/>
      <c r="M49" s="111"/>
    </row>
    <row r="50" spans="4:13" s="36" customFormat="1" x14ac:dyDescent="0.2">
      <c r="D50" s="37"/>
      <c r="E50" s="38"/>
      <c r="F50" s="37"/>
      <c r="G50" s="37"/>
      <c r="H50" s="37"/>
      <c r="I50" s="37"/>
      <c r="J50" s="111" t="s">
        <v>17</v>
      </c>
      <c r="K50" s="111"/>
      <c r="L50" s="111"/>
      <c r="M50" s="111"/>
    </row>
    <row r="51" spans="4:13" s="36" customFormat="1" x14ac:dyDescent="0.2">
      <c r="D51" s="37"/>
      <c r="E51" s="38"/>
      <c r="F51" s="37"/>
      <c r="G51" s="37"/>
      <c r="H51" s="37"/>
      <c r="I51" s="37"/>
      <c r="K51" s="39"/>
      <c r="M51" s="37"/>
    </row>
  </sheetData>
  <autoFilter ref="A16:Q31"/>
  <sortState ref="A240:Q249">
    <sortCondition ref="F240:F249"/>
  </sortState>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dataValidations count="1">
    <dataValidation type="list" allowBlank="1" showInputMessage="1" showErrorMessage="1" sqref="O14">
      <formula1>"1,2,3,4"</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113"/>
  <sheetViews>
    <sheetView tabSelected="1" topLeftCell="A12" zoomScale="90" zoomScaleNormal="90" workbookViewId="0">
      <pane ySplit="4" topLeftCell="A95" activePane="bottomLeft" state="frozen"/>
      <selection activeCell="A12" sqref="A12"/>
      <selection pane="bottomLeft" activeCell="L26" sqref="L26:L66"/>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33" t="s">
        <v>18</v>
      </c>
      <c r="C4" s="133"/>
      <c r="D4" s="133"/>
      <c r="E4" s="133"/>
      <c r="F4" s="133"/>
      <c r="G4" s="133"/>
      <c r="H4" s="133"/>
      <c r="I4" s="133"/>
      <c r="J4" s="133"/>
      <c r="K4" s="133"/>
      <c r="L4" s="133"/>
    </row>
    <row r="5" spans="1:14" hidden="1" x14ac:dyDescent="0.2">
      <c r="A5" s="14" t="s">
        <v>31</v>
      </c>
      <c r="B5" s="134"/>
      <c r="C5" s="134"/>
      <c r="D5" s="134"/>
      <c r="E5" s="134"/>
      <c r="F5" s="134"/>
      <c r="G5" s="134"/>
      <c r="H5" s="134"/>
      <c r="I5" s="134"/>
      <c r="J5" s="134"/>
      <c r="K5" s="134"/>
      <c r="L5" s="134"/>
    </row>
    <row r="6" spans="1:14" x14ac:dyDescent="0.2">
      <c r="B6" s="135" t="s">
        <v>0</v>
      </c>
      <c r="C6" s="135"/>
      <c r="D6" s="135"/>
      <c r="E6" s="135"/>
      <c r="F6" s="135"/>
      <c r="G6" s="135"/>
      <c r="H6" s="135"/>
      <c r="I6" s="135"/>
      <c r="J6" s="135"/>
      <c r="K6" s="135"/>
      <c r="L6" s="135"/>
    </row>
    <row r="7" spans="1:14" x14ac:dyDescent="0.2">
      <c r="B7" s="135" t="str">
        <f>"Kỳ tính thuế: Quý   "&amp;N14&amp;"  Năm  "&amp;YEAR(F26)</f>
        <v>Kỳ tính thuế: Quý   2  Năm  1900</v>
      </c>
      <c r="C7" s="135"/>
      <c r="D7" s="135"/>
      <c r="E7" s="135"/>
      <c r="F7" s="135"/>
      <c r="G7" s="135"/>
      <c r="H7" s="135"/>
      <c r="I7" s="135"/>
      <c r="J7" s="135"/>
      <c r="K7" s="135"/>
      <c r="L7" s="135"/>
    </row>
    <row r="8" spans="1:14" x14ac:dyDescent="0.2">
      <c r="B8" s="17"/>
      <c r="C8" s="17"/>
      <c r="D8" s="15"/>
      <c r="E8" s="15"/>
      <c r="F8" s="15"/>
      <c r="G8" s="15"/>
      <c r="H8" s="15"/>
      <c r="I8" s="15"/>
      <c r="L8" s="15"/>
    </row>
    <row r="9" spans="1:14" x14ac:dyDescent="0.2">
      <c r="B9" s="14" t="s">
        <v>99</v>
      </c>
    </row>
    <row r="10" spans="1:14" x14ac:dyDescent="0.2">
      <c r="B10" s="14" t="s">
        <v>100</v>
      </c>
    </row>
    <row r="11" spans="1:14" x14ac:dyDescent="0.2">
      <c r="B11" s="131" t="s">
        <v>1</v>
      </c>
      <c r="C11" s="131"/>
      <c r="D11" s="131"/>
      <c r="E11" s="131"/>
      <c r="F11" s="131"/>
      <c r="G11" s="131"/>
      <c r="H11" s="131"/>
      <c r="I11" s="131"/>
      <c r="J11" s="131"/>
      <c r="K11" s="131"/>
      <c r="L11" s="131"/>
    </row>
    <row r="12" spans="1:14" ht="12.75" customHeight="1" x14ac:dyDescent="0.2">
      <c r="B12" s="132" t="s">
        <v>2</v>
      </c>
      <c r="C12" s="132"/>
      <c r="D12" s="132"/>
      <c r="E12" s="132"/>
      <c r="F12" s="132"/>
      <c r="G12" s="132" t="s">
        <v>3</v>
      </c>
      <c r="H12" s="132" t="s">
        <v>29</v>
      </c>
      <c r="I12" s="132" t="s">
        <v>4</v>
      </c>
      <c r="J12" s="132" t="s">
        <v>30</v>
      </c>
      <c r="K12" s="132" t="s">
        <v>5</v>
      </c>
      <c r="L12" s="132" t="s">
        <v>6</v>
      </c>
    </row>
    <row r="13" spans="1:14" ht="4.5" customHeight="1" x14ac:dyDescent="0.2">
      <c r="B13" s="132"/>
      <c r="C13" s="132"/>
      <c r="D13" s="132"/>
      <c r="E13" s="132"/>
      <c r="F13" s="132"/>
      <c r="G13" s="132"/>
      <c r="H13" s="132"/>
      <c r="I13" s="132"/>
      <c r="J13" s="132"/>
      <c r="K13" s="132"/>
      <c r="L13" s="132"/>
    </row>
    <row r="14" spans="1:14" ht="40.5" customHeight="1" x14ac:dyDescent="0.2">
      <c r="B14" s="132"/>
      <c r="C14" s="112" t="s">
        <v>43</v>
      </c>
      <c r="D14" s="112" t="s">
        <v>7</v>
      </c>
      <c r="E14" s="112" t="s">
        <v>8</v>
      </c>
      <c r="F14" s="112" t="s">
        <v>9</v>
      </c>
      <c r="G14" s="132"/>
      <c r="H14" s="132"/>
      <c r="I14" s="132"/>
      <c r="J14" s="132"/>
      <c r="K14" s="132"/>
      <c r="L14" s="132"/>
      <c r="N14" s="116">
        <v>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customHeight="1" x14ac:dyDescent="0.2">
      <c r="B16" s="129" t="s">
        <v>46</v>
      </c>
      <c r="C16" s="130"/>
      <c r="D16" s="130"/>
      <c r="E16" s="130"/>
      <c r="F16" s="130"/>
      <c r="G16" s="130"/>
      <c r="H16" s="130"/>
      <c r="I16" s="130"/>
      <c r="J16" s="19"/>
      <c r="K16" s="19"/>
      <c r="L16" s="20"/>
    </row>
    <row r="17" spans="2:12" ht="21" customHeight="1" x14ac:dyDescent="0.2">
      <c r="B17" s="8"/>
      <c r="C17" s="8"/>
      <c r="D17" s="8"/>
      <c r="E17" s="8"/>
      <c r="F17" s="5"/>
      <c r="G17" s="8"/>
      <c r="H17" s="2"/>
      <c r="I17" s="8"/>
      <c r="J17" s="7"/>
      <c r="K17" s="7"/>
      <c r="L17" s="8"/>
    </row>
    <row r="18" spans="2:12" s="21" customFormat="1" ht="21" customHeight="1" x14ac:dyDescent="0.2">
      <c r="B18" s="22" t="s">
        <v>11</v>
      </c>
      <c r="C18" s="22"/>
      <c r="D18" s="22"/>
      <c r="E18" s="22"/>
      <c r="F18" s="22"/>
      <c r="G18" s="22"/>
      <c r="H18" s="22"/>
      <c r="I18" s="22"/>
      <c r="J18" s="23"/>
      <c r="K18" s="23"/>
      <c r="L18" s="22"/>
    </row>
    <row r="19" spans="2:12" ht="21" customHeight="1" x14ac:dyDescent="0.2">
      <c r="B19" s="129" t="s">
        <v>12</v>
      </c>
      <c r="C19" s="130"/>
      <c r="D19" s="130"/>
      <c r="E19" s="130"/>
      <c r="F19" s="130"/>
      <c r="G19" s="130"/>
      <c r="H19" s="130"/>
      <c r="I19" s="130"/>
      <c r="J19" s="19"/>
      <c r="K19" s="19"/>
      <c r="L19" s="24"/>
    </row>
    <row r="20" spans="2:12" ht="21" customHeight="1" x14ac:dyDescent="0.2">
      <c r="B20" s="2"/>
      <c r="C20" s="3"/>
      <c r="D20" s="3"/>
      <c r="E20" s="4"/>
      <c r="F20" s="5"/>
      <c r="G20" s="6"/>
      <c r="H20" s="6"/>
      <c r="I20" s="6"/>
      <c r="J20" s="7"/>
      <c r="K20" s="7"/>
      <c r="L20" s="8"/>
    </row>
    <row r="21" spans="2:12" s="21" customFormat="1" ht="21" customHeight="1" x14ac:dyDescent="0.2">
      <c r="B21" s="22" t="s">
        <v>11</v>
      </c>
      <c r="C21" s="22"/>
      <c r="D21" s="22"/>
      <c r="E21" s="22"/>
      <c r="F21" s="22"/>
      <c r="G21" s="22"/>
      <c r="H21" s="22"/>
      <c r="I21" s="22"/>
      <c r="J21" s="23"/>
      <c r="K21" s="23"/>
      <c r="L21" s="22"/>
    </row>
    <row r="22" spans="2:12" ht="21" customHeight="1" x14ac:dyDescent="0.2">
      <c r="B22" s="129" t="s">
        <v>13</v>
      </c>
      <c r="C22" s="130"/>
      <c r="D22" s="130"/>
      <c r="E22" s="130"/>
      <c r="F22" s="130"/>
      <c r="G22" s="130"/>
      <c r="H22" s="130"/>
      <c r="I22" s="130"/>
      <c r="J22" s="19"/>
      <c r="K22" s="19"/>
      <c r="L22" s="24"/>
    </row>
    <row r="23" spans="2:12" ht="21" customHeight="1" x14ac:dyDescent="0.2">
      <c r="B23" s="8"/>
      <c r="C23" s="8"/>
      <c r="D23" s="8"/>
      <c r="E23" s="8"/>
      <c r="F23" s="5"/>
      <c r="G23" s="8"/>
      <c r="H23" s="2"/>
      <c r="I23" s="8"/>
      <c r="J23" s="7"/>
      <c r="K23" s="7"/>
      <c r="L23" s="8"/>
    </row>
    <row r="24" spans="2:12" s="21" customFormat="1" ht="21" customHeight="1" x14ac:dyDescent="0.2">
      <c r="B24" s="22" t="s">
        <v>11</v>
      </c>
      <c r="C24" s="22"/>
      <c r="D24" s="22"/>
      <c r="E24" s="22"/>
      <c r="F24" s="22"/>
      <c r="G24" s="22"/>
      <c r="H24" s="22"/>
      <c r="I24" s="22"/>
      <c r="J24" s="23"/>
      <c r="K24" s="23"/>
      <c r="L24" s="22"/>
    </row>
    <row r="25" spans="2:12" s="21" customFormat="1" ht="21" customHeight="1" x14ac:dyDescent="0.2">
      <c r="B25" s="114" t="s">
        <v>14</v>
      </c>
      <c r="C25" s="115"/>
      <c r="D25" s="115"/>
      <c r="E25" s="115"/>
      <c r="F25" s="115"/>
      <c r="G25" s="115"/>
      <c r="H25" s="115"/>
      <c r="I25" s="115"/>
      <c r="J25" s="25"/>
      <c r="K25" s="25"/>
      <c r="L25" s="26"/>
    </row>
    <row r="26" spans="2:12" ht="21" customHeight="1" x14ac:dyDescent="0.2">
      <c r="B26" s="9" t="str">
        <f>IF(G26&lt;&gt;"",ROW()-25,"")</f>
        <v/>
      </c>
      <c r="C26" s="31" t="s">
        <v>103</v>
      </c>
      <c r="D26" s="31" t="s">
        <v>102</v>
      </c>
      <c r="E26" s="10" t="s">
        <v>107</v>
      </c>
      <c r="F26" s="32"/>
      <c r="G26" s="11"/>
      <c r="H26" s="33" t="str">
        <f t="shared" ref="H26:H89" si="0">IF(ISNA(VLOOKUP(G26,DSBR,2,0)),"",VLOOKUP(G26,DSBR,2,0))</f>
        <v/>
      </c>
      <c r="I26" s="12" t="s">
        <v>101</v>
      </c>
      <c r="J26" s="13"/>
      <c r="K26" s="13"/>
      <c r="L26" s="62">
        <v>1</v>
      </c>
    </row>
    <row r="27" spans="2:12" ht="21" customHeight="1" x14ac:dyDescent="0.2">
      <c r="B27" s="9" t="str">
        <f t="shared" ref="B27:B90" si="1">IF(G27&lt;&gt;"",ROW()-25,"")</f>
        <v/>
      </c>
      <c r="C27" s="31" t="s">
        <v>103</v>
      </c>
      <c r="D27" s="31" t="s">
        <v>102</v>
      </c>
      <c r="E27" s="10" t="s">
        <v>108</v>
      </c>
      <c r="F27" s="32"/>
      <c r="G27" s="11"/>
      <c r="H27" s="33" t="str">
        <f t="shared" si="0"/>
        <v/>
      </c>
      <c r="I27" s="12" t="s">
        <v>101</v>
      </c>
      <c r="J27" s="13"/>
      <c r="K27" s="13"/>
      <c r="L27" s="62">
        <v>1</v>
      </c>
    </row>
    <row r="28" spans="2:12" ht="21" customHeight="1" x14ac:dyDescent="0.2">
      <c r="B28" s="9">
        <f t="shared" si="1"/>
        <v>3</v>
      </c>
      <c r="C28" s="31" t="s">
        <v>103</v>
      </c>
      <c r="D28" s="31" t="s">
        <v>102</v>
      </c>
      <c r="E28" s="10" t="s">
        <v>109</v>
      </c>
      <c r="F28" s="32">
        <v>42737</v>
      </c>
      <c r="G28" s="11" t="s">
        <v>89</v>
      </c>
      <c r="H28" s="33" t="str">
        <f t="shared" si="0"/>
        <v>0312552937</v>
      </c>
      <c r="I28" s="12" t="s">
        <v>101</v>
      </c>
      <c r="J28" s="13">
        <v>2745000</v>
      </c>
      <c r="K28" s="13">
        <f>ROUND(J28*10%,0)</f>
        <v>274500</v>
      </c>
      <c r="L28" s="62">
        <v>1</v>
      </c>
    </row>
    <row r="29" spans="2:12" ht="21" customHeight="1" x14ac:dyDescent="0.2">
      <c r="B29" s="9">
        <f t="shared" si="1"/>
        <v>4</v>
      </c>
      <c r="C29" s="31" t="s">
        <v>103</v>
      </c>
      <c r="D29" s="31" t="s">
        <v>102</v>
      </c>
      <c r="E29" s="10" t="s">
        <v>110</v>
      </c>
      <c r="F29" s="32">
        <v>42738</v>
      </c>
      <c r="G29" s="11" t="s">
        <v>91</v>
      </c>
      <c r="H29" s="33" t="str">
        <f t="shared" si="0"/>
        <v>0305135072</v>
      </c>
      <c r="I29" s="12" t="s">
        <v>101</v>
      </c>
      <c r="J29" s="13">
        <v>7852500</v>
      </c>
      <c r="K29" s="13">
        <f t="shared" ref="K29:K73" si="2">ROUND(J29*10%,0)</f>
        <v>785250</v>
      </c>
      <c r="L29" s="62">
        <v>1</v>
      </c>
    </row>
    <row r="30" spans="2:12" ht="21" customHeight="1" x14ac:dyDescent="0.2">
      <c r="B30" s="9" t="str">
        <f t="shared" si="1"/>
        <v/>
      </c>
      <c r="C30" s="31" t="s">
        <v>103</v>
      </c>
      <c r="D30" s="31" t="s">
        <v>102</v>
      </c>
      <c r="E30" s="10" t="s">
        <v>111</v>
      </c>
      <c r="F30" s="32"/>
      <c r="G30" s="11"/>
      <c r="H30" s="33" t="str">
        <f t="shared" si="0"/>
        <v/>
      </c>
      <c r="I30" s="12" t="s">
        <v>101</v>
      </c>
      <c r="J30" s="13"/>
      <c r="K30" s="13">
        <f t="shared" si="2"/>
        <v>0</v>
      </c>
      <c r="L30" s="62">
        <v>1</v>
      </c>
    </row>
    <row r="31" spans="2:12" ht="21" customHeight="1" x14ac:dyDescent="0.2">
      <c r="B31" s="9" t="str">
        <f t="shared" si="1"/>
        <v/>
      </c>
      <c r="C31" s="31" t="s">
        <v>103</v>
      </c>
      <c r="D31" s="31" t="s">
        <v>102</v>
      </c>
      <c r="E31" s="10" t="s">
        <v>112</v>
      </c>
      <c r="F31" s="32"/>
      <c r="G31" s="11"/>
      <c r="H31" s="33" t="str">
        <f t="shared" si="0"/>
        <v/>
      </c>
      <c r="I31" s="12" t="s">
        <v>101</v>
      </c>
      <c r="J31" s="13"/>
      <c r="K31" s="13">
        <f t="shared" si="2"/>
        <v>0</v>
      </c>
      <c r="L31" s="62">
        <v>1</v>
      </c>
    </row>
    <row r="32" spans="2:12" ht="21" customHeight="1" x14ac:dyDescent="0.2">
      <c r="B32" s="9">
        <f t="shared" si="1"/>
        <v>7</v>
      </c>
      <c r="C32" s="31" t="s">
        <v>103</v>
      </c>
      <c r="D32" s="31" t="s">
        <v>102</v>
      </c>
      <c r="E32" s="10" t="s">
        <v>113</v>
      </c>
      <c r="F32" s="32">
        <v>42742</v>
      </c>
      <c r="G32" s="11" t="s">
        <v>90</v>
      </c>
      <c r="H32" s="33" t="str">
        <f t="shared" si="0"/>
        <v>0302088113</v>
      </c>
      <c r="I32" s="12" t="s">
        <v>101</v>
      </c>
      <c r="J32" s="13">
        <v>14087000</v>
      </c>
      <c r="K32" s="13">
        <f t="shared" si="2"/>
        <v>1408700</v>
      </c>
      <c r="L32" s="62">
        <v>1</v>
      </c>
    </row>
    <row r="33" spans="2:12" ht="21" customHeight="1" x14ac:dyDescent="0.2">
      <c r="B33" s="9">
        <f t="shared" si="1"/>
        <v>8</v>
      </c>
      <c r="C33" s="31" t="s">
        <v>103</v>
      </c>
      <c r="D33" s="31" t="s">
        <v>102</v>
      </c>
      <c r="E33" s="10" t="s">
        <v>114</v>
      </c>
      <c r="F33" s="32">
        <v>42742</v>
      </c>
      <c r="G33" s="164" t="s">
        <v>147</v>
      </c>
      <c r="H33" s="33" t="str">
        <f t="shared" si="0"/>
        <v>0303988156</v>
      </c>
      <c r="I33" s="12" t="s">
        <v>101</v>
      </c>
      <c r="J33" s="13">
        <v>1914500</v>
      </c>
      <c r="K33" s="13">
        <f t="shared" si="2"/>
        <v>191450</v>
      </c>
      <c r="L33" s="62">
        <v>1</v>
      </c>
    </row>
    <row r="34" spans="2:12" ht="21" customHeight="1" x14ac:dyDescent="0.2">
      <c r="B34" s="9">
        <f t="shared" si="1"/>
        <v>9</v>
      </c>
      <c r="C34" s="31" t="s">
        <v>103</v>
      </c>
      <c r="D34" s="31" t="s">
        <v>102</v>
      </c>
      <c r="E34" s="10" t="s">
        <v>115</v>
      </c>
      <c r="F34" s="32">
        <v>42744</v>
      </c>
      <c r="G34" s="11" t="s">
        <v>97</v>
      </c>
      <c r="H34" s="33" t="str">
        <f t="shared" si="0"/>
        <v>3900443874</v>
      </c>
      <c r="I34" s="12" t="s">
        <v>101</v>
      </c>
      <c r="J34" s="13">
        <v>1522500</v>
      </c>
      <c r="K34" s="13">
        <f t="shared" si="2"/>
        <v>152250</v>
      </c>
      <c r="L34" s="62">
        <v>1</v>
      </c>
    </row>
    <row r="35" spans="2:12" ht="21" customHeight="1" x14ac:dyDescent="0.2">
      <c r="B35" s="9" t="str">
        <f t="shared" si="1"/>
        <v/>
      </c>
      <c r="C35" s="31" t="s">
        <v>103</v>
      </c>
      <c r="D35" s="31" t="s">
        <v>102</v>
      </c>
      <c r="E35" s="10" t="s">
        <v>116</v>
      </c>
      <c r="F35" s="32"/>
      <c r="G35" s="11"/>
      <c r="H35" s="33" t="str">
        <f t="shared" si="0"/>
        <v/>
      </c>
      <c r="I35" s="12" t="s">
        <v>101</v>
      </c>
      <c r="J35" s="13"/>
      <c r="K35" s="13">
        <f t="shared" si="2"/>
        <v>0</v>
      </c>
      <c r="L35" s="62">
        <v>1</v>
      </c>
    </row>
    <row r="36" spans="2:12" ht="21" customHeight="1" x14ac:dyDescent="0.2">
      <c r="B36" s="9">
        <f t="shared" si="1"/>
        <v>11</v>
      </c>
      <c r="C36" s="31" t="s">
        <v>103</v>
      </c>
      <c r="D36" s="31" t="s">
        <v>102</v>
      </c>
      <c r="E36" s="10" t="s">
        <v>117</v>
      </c>
      <c r="F36" s="32">
        <v>42747</v>
      </c>
      <c r="G36" s="11" t="s">
        <v>91</v>
      </c>
      <c r="H36" s="33" t="str">
        <f t="shared" si="0"/>
        <v>0305135072</v>
      </c>
      <c r="I36" s="12" t="s">
        <v>101</v>
      </c>
      <c r="J36" s="13">
        <v>11039200</v>
      </c>
      <c r="K36" s="13">
        <f t="shared" si="2"/>
        <v>1103920</v>
      </c>
      <c r="L36" s="62">
        <v>1</v>
      </c>
    </row>
    <row r="37" spans="2:12" ht="21" customHeight="1" x14ac:dyDescent="0.2">
      <c r="B37" s="9">
        <f t="shared" si="1"/>
        <v>12</v>
      </c>
      <c r="C37" s="31" t="s">
        <v>103</v>
      </c>
      <c r="D37" s="31" t="s">
        <v>102</v>
      </c>
      <c r="E37" s="10" t="s">
        <v>118</v>
      </c>
      <c r="F37" s="32">
        <v>42747</v>
      </c>
      <c r="G37" s="11" t="s">
        <v>89</v>
      </c>
      <c r="H37" s="33" t="str">
        <f t="shared" si="0"/>
        <v>0312552937</v>
      </c>
      <c r="I37" s="12" t="s">
        <v>101</v>
      </c>
      <c r="J37" s="13">
        <v>22250000</v>
      </c>
      <c r="K37" s="13">
        <f t="shared" si="2"/>
        <v>2225000</v>
      </c>
      <c r="L37" s="62">
        <v>1</v>
      </c>
    </row>
    <row r="38" spans="2:12" ht="21" customHeight="1" x14ac:dyDescent="0.2">
      <c r="B38" s="9">
        <f t="shared" si="1"/>
        <v>13</v>
      </c>
      <c r="C38" s="31" t="s">
        <v>103</v>
      </c>
      <c r="D38" s="31" t="s">
        <v>102</v>
      </c>
      <c r="E38" s="10" t="s">
        <v>119</v>
      </c>
      <c r="F38" s="32">
        <v>42751</v>
      </c>
      <c r="G38" s="164" t="s">
        <v>147</v>
      </c>
      <c r="H38" s="33" t="str">
        <f t="shared" si="0"/>
        <v>0303988156</v>
      </c>
      <c r="I38" s="12" t="s">
        <v>101</v>
      </c>
      <c r="J38" s="13">
        <v>4329500</v>
      </c>
      <c r="K38" s="13">
        <f t="shared" si="2"/>
        <v>432950</v>
      </c>
      <c r="L38" s="62">
        <v>1</v>
      </c>
    </row>
    <row r="39" spans="2:12" ht="21" customHeight="1" x14ac:dyDescent="0.2">
      <c r="B39" s="9">
        <f t="shared" si="1"/>
        <v>14</v>
      </c>
      <c r="C39" s="31" t="s">
        <v>103</v>
      </c>
      <c r="D39" s="31" t="s">
        <v>102</v>
      </c>
      <c r="E39" s="10" t="s">
        <v>120</v>
      </c>
      <c r="F39" s="32">
        <v>42751</v>
      </c>
      <c r="G39" s="11" t="s">
        <v>94</v>
      </c>
      <c r="H39" s="33" t="str">
        <f t="shared" si="0"/>
        <v>0304221106</v>
      </c>
      <c r="I39" s="12" t="s">
        <v>101</v>
      </c>
      <c r="J39" s="13">
        <v>3617250</v>
      </c>
      <c r="K39" s="13">
        <f t="shared" si="2"/>
        <v>361725</v>
      </c>
      <c r="L39" s="62">
        <v>1</v>
      </c>
    </row>
    <row r="40" spans="2:12" ht="21" customHeight="1" x14ac:dyDescent="0.2">
      <c r="B40" s="9" t="str">
        <f t="shared" si="1"/>
        <v/>
      </c>
      <c r="C40" s="31" t="s">
        <v>103</v>
      </c>
      <c r="D40" s="31" t="s">
        <v>102</v>
      </c>
      <c r="E40" s="10" t="s">
        <v>121</v>
      </c>
      <c r="F40" s="32"/>
      <c r="G40" s="11"/>
      <c r="H40" s="33" t="str">
        <f t="shared" si="0"/>
        <v/>
      </c>
      <c r="I40" s="12" t="s">
        <v>101</v>
      </c>
      <c r="J40" s="13"/>
      <c r="K40" s="13">
        <f t="shared" si="2"/>
        <v>0</v>
      </c>
      <c r="L40" s="62">
        <v>1</v>
      </c>
    </row>
    <row r="41" spans="2:12" ht="21" customHeight="1" x14ac:dyDescent="0.2">
      <c r="B41" s="9" t="str">
        <f t="shared" si="1"/>
        <v/>
      </c>
      <c r="C41" s="31" t="s">
        <v>103</v>
      </c>
      <c r="D41" s="31" t="s">
        <v>102</v>
      </c>
      <c r="E41" s="10" t="s">
        <v>122</v>
      </c>
      <c r="F41" s="32"/>
      <c r="G41" s="11"/>
      <c r="H41" s="33" t="str">
        <f t="shared" si="0"/>
        <v/>
      </c>
      <c r="I41" s="12" t="s">
        <v>101</v>
      </c>
      <c r="J41" s="13"/>
      <c r="K41" s="13">
        <f t="shared" si="2"/>
        <v>0</v>
      </c>
      <c r="L41" s="62">
        <v>1</v>
      </c>
    </row>
    <row r="42" spans="2:12" ht="21" customHeight="1" x14ac:dyDescent="0.2">
      <c r="B42" s="9" t="str">
        <f t="shared" si="1"/>
        <v/>
      </c>
      <c r="C42" s="31" t="s">
        <v>103</v>
      </c>
      <c r="D42" s="31" t="s">
        <v>102</v>
      </c>
      <c r="E42" s="10" t="s">
        <v>123</v>
      </c>
      <c r="F42" s="32"/>
      <c r="G42" s="11"/>
      <c r="H42" s="33" t="str">
        <f t="shared" si="0"/>
        <v/>
      </c>
      <c r="I42" s="12" t="s">
        <v>101</v>
      </c>
      <c r="J42" s="13"/>
      <c r="K42" s="13">
        <f t="shared" si="2"/>
        <v>0</v>
      </c>
      <c r="L42" s="62">
        <v>1</v>
      </c>
    </row>
    <row r="43" spans="2:12" ht="21" customHeight="1" x14ac:dyDescent="0.2">
      <c r="B43" s="9">
        <f t="shared" si="1"/>
        <v>18</v>
      </c>
      <c r="C43" s="31" t="s">
        <v>103</v>
      </c>
      <c r="D43" s="31" t="s">
        <v>102</v>
      </c>
      <c r="E43" s="10" t="s">
        <v>124</v>
      </c>
      <c r="F43" s="32">
        <v>42756</v>
      </c>
      <c r="G43" s="11" t="s">
        <v>91</v>
      </c>
      <c r="H43" s="33" t="str">
        <f t="shared" si="0"/>
        <v>0305135072</v>
      </c>
      <c r="I43" s="12" t="s">
        <v>101</v>
      </c>
      <c r="J43" s="13">
        <v>13099600</v>
      </c>
      <c r="K43" s="13">
        <f t="shared" si="2"/>
        <v>1309960</v>
      </c>
      <c r="L43" s="62">
        <v>1</v>
      </c>
    </row>
    <row r="44" spans="2:12" ht="21" customHeight="1" x14ac:dyDescent="0.2">
      <c r="B44" s="9">
        <f t="shared" si="1"/>
        <v>19</v>
      </c>
      <c r="C44" s="31" t="s">
        <v>103</v>
      </c>
      <c r="D44" s="31" t="s">
        <v>102</v>
      </c>
      <c r="E44" s="10" t="s">
        <v>125</v>
      </c>
      <c r="F44" s="32">
        <v>42756</v>
      </c>
      <c r="G44" s="11" t="s">
        <v>89</v>
      </c>
      <c r="H44" s="33" t="str">
        <f t="shared" si="0"/>
        <v>0312552937</v>
      </c>
      <c r="I44" s="12" t="s">
        <v>101</v>
      </c>
      <c r="J44" s="13">
        <v>12980500</v>
      </c>
      <c r="K44" s="13">
        <f t="shared" si="2"/>
        <v>1298050</v>
      </c>
      <c r="L44" s="62">
        <v>1</v>
      </c>
    </row>
    <row r="45" spans="2:12" ht="21" customHeight="1" x14ac:dyDescent="0.2">
      <c r="B45" s="9" t="str">
        <f t="shared" si="1"/>
        <v/>
      </c>
      <c r="C45" s="31" t="s">
        <v>103</v>
      </c>
      <c r="D45" s="31" t="s">
        <v>102</v>
      </c>
      <c r="E45" s="10" t="s">
        <v>126</v>
      </c>
      <c r="F45" s="32"/>
      <c r="G45" s="11"/>
      <c r="H45" s="33" t="str">
        <f t="shared" si="0"/>
        <v/>
      </c>
      <c r="I45" s="12" t="s">
        <v>101</v>
      </c>
      <c r="J45" s="13"/>
      <c r="K45" s="13">
        <f t="shared" si="2"/>
        <v>0</v>
      </c>
      <c r="L45" s="62">
        <v>1</v>
      </c>
    </row>
    <row r="46" spans="2:12" ht="21" customHeight="1" x14ac:dyDescent="0.2">
      <c r="B46" s="9" t="str">
        <f t="shared" si="1"/>
        <v/>
      </c>
      <c r="C46" s="31" t="s">
        <v>103</v>
      </c>
      <c r="D46" s="31" t="s">
        <v>102</v>
      </c>
      <c r="E46" s="10" t="s">
        <v>127</v>
      </c>
      <c r="F46" s="32"/>
      <c r="G46" s="11"/>
      <c r="H46" s="33" t="str">
        <f t="shared" si="0"/>
        <v/>
      </c>
      <c r="I46" s="12" t="s">
        <v>101</v>
      </c>
      <c r="J46" s="13"/>
      <c r="K46" s="13">
        <f t="shared" si="2"/>
        <v>0</v>
      </c>
      <c r="L46" s="62">
        <v>1</v>
      </c>
    </row>
    <row r="47" spans="2:12" ht="21" customHeight="1" x14ac:dyDescent="0.2">
      <c r="B47" s="9" t="str">
        <f t="shared" si="1"/>
        <v/>
      </c>
      <c r="C47" s="31" t="s">
        <v>103</v>
      </c>
      <c r="D47" s="31" t="s">
        <v>102</v>
      </c>
      <c r="E47" s="10" t="s">
        <v>128</v>
      </c>
      <c r="F47" s="32"/>
      <c r="G47" s="11"/>
      <c r="H47" s="33" t="str">
        <f t="shared" si="0"/>
        <v/>
      </c>
      <c r="I47" s="12" t="s">
        <v>101</v>
      </c>
      <c r="J47" s="13"/>
      <c r="K47" s="13">
        <f t="shared" si="2"/>
        <v>0</v>
      </c>
      <c r="L47" s="62">
        <v>1</v>
      </c>
    </row>
    <row r="48" spans="2:12" ht="21" customHeight="1" x14ac:dyDescent="0.2">
      <c r="B48" s="9">
        <f t="shared" si="1"/>
        <v>23</v>
      </c>
      <c r="C48" s="31" t="s">
        <v>103</v>
      </c>
      <c r="D48" s="31" t="s">
        <v>102</v>
      </c>
      <c r="E48" s="10" t="s">
        <v>129</v>
      </c>
      <c r="F48" s="32">
        <v>42773</v>
      </c>
      <c r="G48" s="164" t="s">
        <v>147</v>
      </c>
      <c r="H48" s="33" t="str">
        <f t="shared" si="0"/>
        <v>0303988156</v>
      </c>
      <c r="I48" s="12" t="s">
        <v>101</v>
      </c>
      <c r="J48" s="13">
        <v>1173000</v>
      </c>
      <c r="K48" s="13">
        <f t="shared" si="2"/>
        <v>117300</v>
      </c>
      <c r="L48" s="62">
        <v>1</v>
      </c>
    </row>
    <row r="49" spans="2:12" ht="21" customHeight="1" x14ac:dyDescent="0.2">
      <c r="B49" s="9">
        <f t="shared" si="1"/>
        <v>24</v>
      </c>
      <c r="C49" s="31" t="s">
        <v>103</v>
      </c>
      <c r="D49" s="31" t="s">
        <v>102</v>
      </c>
      <c r="E49" s="10" t="s">
        <v>130</v>
      </c>
      <c r="F49" s="32">
        <v>42775</v>
      </c>
      <c r="G49" s="11" t="s">
        <v>90</v>
      </c>
      <c r="H49" s="33" t="str">
        <f t="shared" si="0"/>
        <v>0302088113</v>
      </c>
      <c r="I49" s="12" t="s">
        <v>101</v>
      </c>
      <c r="J49" s="13">
        <v>5481000</v>
      </c>
      <c r="K49" s="13">
        <f t="shared" si="2"/>
        <v>548100</v>
      </c>
      <c r="L49" s="62">
        <v>1</v>
      </c>
    </row>
    <row r="50" spans="2:12" ht="21" customHeight="1" x14ac:dyDescent="0.2">
      <c r="B50" s="9" t="str">
        <f t="shared" si="1"/>
        <v/>
      </c>
      <c r="C50" s="31" t="s">
        <v>103</v>
      </c>
      <c r="D50" s="31" t="s">
        <v>102</v>
      </c>
      <c r="E50" s="10" t="s">
        <v>131</v>
      </c>
      <c r="F50" s="32"/>
      <c r="G50" s="11"/>
      <c r="H50" s="33" t="str">
        <f t="shared" si="0"/>
        <v/>
      </c>
      <c r="I50" s="12" t="s">
        <v>101</v>
      </c>
      <c r="J50" s="13"/>
      <c r="K50" s="13">
        <f t="shared" si="2"/>
        <v>0</v>
      </c>
      <c r="L50" s="62">
        <v>1</v>
      </c>
    </row>
    <row r="51" spans="2:12" ht="21" customHeight="1" x14ac:dyDescent="0.2">
      <c r="B51" s="9">
        <f t="shared" si="1"/>
        <v>26</v>
      </c>
      <c r="C51" s="31" t="s">
        <v>103</v>
      </c>
      <c r="D51" s="31" t="s">
        <v>102</v>
      </c>
      <c r="E51" s="10" t="s">
        <v>132</v>
      </c>
      <c r="F51" s="32">
        <v>42780</v>
      </c>
      <c r="G51" s="11" t="s">
        <v>91</v>
      </c>
      <c r="H51" s="33" t="str">
        <f t="shared" si="0"/>
        <v>0305135072</v>
      </c>
      <c r="I51" s="12" t="s">
        <v>101</v>
      </c>
      <c r="J51" s="13">
        <v>8610400</v>
      </c>
      <c r="K51" s="13">
        <f t="shared" si="2"/>
        <v>861040</v>
      </c>
      <c r="L51" s="62">
        <v>1</v>
      </c>
    </row>
    <row r="52" spans="2:12" ht="21" customHeight="1" x14ac:dyDescent="0.2">
      <c r="B52" s="9" t="str">
        <f t="shared" si="1"/>
        <v/>
      </c>
      <c r="C52" s="31" t="s">
        <v>103</v>
      </c>
      <c r="D52" s="31" t="s">
        <v>102</v>
      </c>
      <c r="E52" s="10" t="s">
        <v>133</v>
      </c>
      <c r="F52" s="32"/>
      <c r="G52" s="11"/>
      <c r="H52" s="33" t="str">
        <f t="shared" si="0"/>
        <v/>
      </c>
      <c r="I52" s="12" t="s">
        <v>101</v>
      </c>
      <c r="J52" s="13"/>
      <c r="K52" s="13">
        <f t="shared" si="2"/>
        <v>0</v>
      </c>
      <c r="L52" s="62">
        <v>1</v>
      </c>
    </row>
    <row r="53" spans="2:12" ht="21" customHeight="1" x14ac:dyDescent="0.2">
      <c r="B53" s="9" t="str">
        <f t="shared" si="1"/>
        <v/>
      </c>
      <c r="C53" s="31" t="s">
        <v>103</v>
      </c>
      <c r="D53" s="31" t="s">
        <v>102</v>
      </c>
      <c r="E53" s="10" t="s">
        <v>134</v>
      </c>
      <c r="F53" s="32"/>
      <c r="G53" s="11"/>
      <c r="H53" s="33" t="str">
        <f t="shared" si="0"/>
        <v/>
      </c>
      <c r="I53" s="12" t="s">
        <v>101</v>
      </c>
      <c r="J53" s="13"/>
      <c r="K53" s="13">
        <f t="shared" si="2"/>
        <v>0</v>
      </c>
      <c r="L53" s="62">
        <v>1</v>
      </c>
    </row>
    <row r="54" spans="2:12" ht="21" customHeight="1" x14ac:dyDescent="0.2">
      <c r="B54" s="9">
        <f t="shared" si="1"/>
        <v>29</v>
      </c>
      <c r="C54" s="31" t="s">
        <v>103</v>
      </c>
      <c r="D54" s="31" t="s">
        <v>102</v>
      </c>
      <c r="E54" s="10" t="s">
        <v>135</v>
      </c>
      <c r="F54" s="32">
        <v>42787</v>
      </c>
      <c r="G54" s="164" t="s">
        <v>147</v>
      </c>
      <c r="H54" s="33" t="str">
        <f t="shared" si="0"/>
        <v>0303988156</v>
      </c>
      <c r="I54" s="12" t="s">
        <v>101</v>
      </c>
      <c r="J54" s="13">
        <v>2853800</v>
      </c>
      <c r="K54" s="13">
        <f t="shared" si="2"/>
        <v>285380</v>
      </c>
      <c r="L54" s="62">
        <v>1</v>
      </c>
    </row>
    <row r="55" spans="2:12" ht="21" customHeight="1" x14ac:dyDescent="0.2">
      <c r="B55" s="9">
        <f t="shared" si="1"/>
        <v>30</v>
      </c>
      <c r="C55" s="31" t="s">
        <v>103</v>
      </c>
      <c r="D55" s="31" t="s">
        <v>102</v>
      </c>
      <c r="E55" s="10" t="s">
        <v>136</v>
      </c>
      <c r="F55" s="32">
        <v>42791</v>
      </c>
      <c r="G55" s="11" t="s">
        <v>90</v>
      </c>
      <c r="H55" s="33" t="str">
        <f t="shared" si="0"/>
        <v>0302088113</v>
      </c>
      <c r="I55" s="12" t="s">
        <v>101</v>
      </c>
      <c r="J55" s="13">
        <v>5397000</v>
      </c>
      <c r="K55" s="13">
        <f t="shared" si="2"/>
        <v>539700</v>
      </c>
      <c r="L55" s="62">
        <v>1</v>
      </c>
    </row>
    <row r="56" spans="2:12" ht="21" customHeight="1" x14ac:dyDescent="0.2">
      <c r="B56" s="9" t="str">
        <f t="shared" si="1"/>
        <v/>
      </c>
      <c r="C56" s="31" t="s">
        <v>103</v>
      </c>
      <c r="D56" s="31" t="s">
        <v>102</v>
      </c>
      <c r="E56" s="10" t="s">
        <v>137</v>
      </c>
      <c r="F56" s="32"/>
      <c r="G56" s="11"/>
      <c r="H56" s="33" t="str">
        <f t="shared" si="0"/>
        <v/>
      </c>
      <c r="I56" s="12" t="s">
        <v>101</v>
      </c>
      <c r="J56" s="13"/>
      <c r="K56" s="13">
        <f t="shared" si="2"/>
        <v>0</v>
      </c>
      <c r="L56" s="62">
        <v>1</v>
      </c>
    </row>
    <row r="57" spans="2:12" ht="21" customHeight="1" x14ac:dyDescent="0.2">
      <c r="B57" s="9" t="str">
        <f t="shared" si="1"/>
        <v/>
      </c>
      <c r="C57" s="31" t="s">
        <v>103</v>
      </c>
      <c r="D57" s="31" t="s">
        <v>102</v>
      </c>
      <c r="E57" s="10" t="s">
        <v>138</v>
      </c>
      <c r="F57" s="32"/>
      <c r="G57" s="11"/>
      <c r="H57" s="33" t="str">
        <f t="shared" si="0"/>
        <v/>
      </c>
      <c r="I57" s="12" t="s">
        <v>101</v>
      </c>
      <c r="J57" s="13"/>
      <c r="K57" s="13">
        <f t="shared" si="2"/>
        <v>0</v>
      </c>
      <c r="L57" s="62">
        <v>1</v>
      </c>
    </row>
    <row r="58" spans="2:12" ht="21" customHeight="1" x14ac:dyDescent="0.2">
      <c r="B58" s="9">
        <f t="shared" si="1"/>
        <v>33</v>
      </c>
      <c r="C58" s="31" t="s">
        <v>103</v>
      </c>
      <c r="D58" s="31" t="s">
        <v>102</v>
      </c>
      <c r="E58" s="10" t="s">
        <v>139</v>
      </c>
      <c r="F58" s="32">
        <v>42805</v>
      </c>
      <c r="G58" s="11" t="s">
        <v>91</v>
      </c>
      <c r="H58" s="33" t="str">
        <f t="shared" si="0"/>
        <v>0305135072</v>
      </c>
      <c r="I58" s="12" t="s">
        <v>101</v>
      </c>
      <c r="J58" s="13">
        <v>18758500</v>
      </c>
      <c r="K58" s="13">
        <f t="shared" si="2"/>
        <v>1875850</v>
      </c>
      <c r="L58" s="62">
        <v>1</v>
      </c>
    </row>
    <row r="59" spans="2:12" ht="21" customHeight="1" x14ac:dyDescent="0.2">
      <c r="B59" s="9">
        <f t="shared" si="1"/>
        <v>34</v>
      </c>
      <c r="C59" s="31" t="s">
        <v>103</v>
      </c>
      <c r="D59" s="31" t="s">
        <v>102</v>
      </c>
      <c r="E59" s="10" t="s">
        <v>104</v>
      </c>
      <c r="F59" s="32">
        <v>42809</v>
      </c>
      <c r="G59" s="11" t="s">
        <v>89</v>
      </c>
      <c r="H59" s="33" t="str">
        <f t="shared" si="0"/>
        <v>0312552937</v>
      </c>
      <c r="I59" s="12" t="s">
        <v>101</v>
      </c>
      <c r="J59" s="13">
        <v>9150000</v>
      </c>
      <c r="K59" s="13">
        <f t="shared" si="2"/>
        <v>915000</v>
      </c>
      <c r="L59" s="62">
        <v>1</v>
      </c>
    </row>
    <row r="60" spans="2:12" ht="21" customHeight="1" x14ac:dyDescent="0.2">
      <c r="B60" s="9">
        <f t="shared" si="1"/>
        <v>35</v>
      </c>
      <c r="C60" s="31" t="s">
        <v>103</v>
      </c>
      <c r="D60" s="31" t="s">
        <v>102</v>
      </c>
      <c r="E60" s="10" t="s">
        <v>140</v>
      </c>
      <c r="F60" s="32">
        <v>42810</v>
      </c>
      <c r="G60" s="11" t="s">
        <v>91</v>
      </c>
      <c r="H60" s="33" t="str">
        <f t="shared" si="0"/>
        <v>0305135072</v>
      </c>
      <c r="I60" s="12" t="s">
        <v>101</v>
      </c>
      <c r="J60" s="13">
        <v>15135000</v>
      </c>
      <c r="K60" s="13">
        <f t="shared" si="2"/>
        <v>1513500</v>
      </c>
      <c r="L60" s="62">
        <v>1</v>
      </c>
    </row>
    <row r="61" spans="2:12" ht="21" customHeight="1" x14ac:dyDescent="0.2">
      <c r="B61" s="9" t="str">
        <f t="shared" si="1"/>
        <v/>
      </c>
      <c r="C61" s="31" t="s">
        <v>103</v>
      </c>
      <c r="D61" s="31" t="s">
        <v>102</v>
      </c>
      <c r="E61" s="10" t="s">
        <v>141</v>
      </c>
      <c r="F61" s="32"/>
      <c r="G61" s="11"/>
      <c r="H61" s="33" t="str">
        <f t="shared" si="0"/>
        <v/>
      </c>
      <c r="I61" s="12" t="s">
        <v>101</v>
      </c>
      <c r="J61" s="13"/>
      <c r="K61" s="13">
        <f t="shared" si="2"/>
        <v>0</v>
      </c>
      <c r="L61" s="62">
        <v>1</v>
      </c>
    </row>
    <row r="62" spans="2:12" ht="21" customHeight="1" x14ac:dyDescent="0.2">
      <c r="B62" s="9" t="str">
        <f t="shared" si="1"/>
        <v/>
      </c>
      <c r="C62" s="31" t="s">
        <v>103</v>
      </c>
      <c r="D62" s="31" t="s">
        <v>102</v>
      </c>
      <c r="E62" s="10" t="s">
        <v>142</v>
      </c>
      <c r="F62" s="32"/>
      <c r="G62" s="11"/>
      <c r="H62" s="33" t="str">
        <f t="shared" si="0"/>
        <v/>
      </c>
      <c r="I62" s="12" t="s">
        <v>101</v>
      </c>
      <c r="J62" s="13"/>
      <c r="K62" s="13">
        <f t="shared" si="2"/>
        <v>0</v>
      </c>
      <c r="L62" s="62">
        <v>1</v>
      </c>
    </row>
    <row r="63" spans="2:12" ht="21" customHeight="1" x14ac:dyDescent="0.2">
      <c r="B63" s="9">
        <f t="shared" si="1"/>
        <v>38</v>
      </c>
      <c r="C63" s="31" t="s">
        <v>103</v>
      </c>
      <c r="D63" s="31" t="s">
        <v>102</v>
      </c>
      <c r="E63" s="10" t="s">
        <v>143</v>
      </c>
      <c r="F63" s="32">
        <v>42821</v>
      </c>
      <c r="G63" s="11" t="s">
        <v>90</v>
      </c>
      <c r="H63" s="33" t="str">
        <f t="shared" si="0"/>
        <v>0302088113</v>
      </c>
      <c r="I63" s="12" t="s">
        <v>101</v>
      </c>
      <c r="J63" s="13">
        <v>8809500</v>
      </c>
      <c r="K63" s="13">
        <f t="shared" si="2"/>
        <v>880950</v>
      </c>
      <c r="L63" s="62">
        <v>1</v>
      </c>
    </row>
    <row r="64" spans="2:12" ht="21" customHeight="1" x14ac:dyDescent="0.2">
      <c r="B64" s="9" t="str">
        <f t="shared" si="1"/>
        <v/>
      </c>
      <c r="C64" s="31" t="s">
        <v>103</v>
      </c>
      <c r="D64" s="31" t="s">
        <v>102</v>
      </c>
      <c r="E64" s="10" t="s">
        <v>144</v>
      </c>
      <c r="F64" s="32"/>
      <c r="G64" s="11"/>
      <c r="H64" s="33" t="str">
        <f t="shared" si="0"/>
        <v/>
      </c>
      <c r="I64" s="12" t="s">
        <v>101</v>
      </c>
      <c r="J64" s="13"/>
      <c r="K64" s="13">
        <f t="shared" si="2"/>
        <v>0</v>
      </c>
      <c r="L64" s="62">
        <v>1</v>
      </c>
    </row>
    <row r="65" spans="2:12" ht="21" customHeight="1" x14ac:dyDescent="0.2">
      <c r="B65" s="9" t="str">
        <f t="shared" si="1"/>
        <v/>
      </c>
      <c r="C65" s="31" t="s">
        <v>103</v>
      </c>
      <c r="D65" s="31" t="s">
        <v>102</v>
      </c>
      <c r="E65" s="10" t="s">
        <v>145</v>
      </c>
      <c r="F65" s="32"/>
      <c r="G65" s="11"/>
      <c r="H65" s="33" t="str">
        <f t="shared" si="0"/>
        <v/>
      </c>
      <c r="I65" s="12" t="s">
        <v>101</v>
      </c>
      <c r="J65" s="13"/>
      <c r="K65" s="13">
        <f t="shared" si="2"/>
        <v>0</v>
      </c>
      <c r="L65" s="62">
        <v>1</v>
      </c>
    </row>
    <row r="66" spans="2:12" ht="21" customHeight="1" x14ac:dyDescent="0.2">
      <c r="B66" s="9">
        <f t="shared" si="1"/>
        <v>41</v>
      </c>
      <c r="C66" s="31" t="s">
        <v>103</v>
      </c>
      <c r="D66" s="31" t="s">
        <v>102</v>
      </c>
      <c r="E66" s="10" t="s">
        <v>146</v>
      </c>
      <c r="F66" s="32">
        <v>42825</v>
      </c>
      <c r="G66" s="11" t="s">
        <v>89</v>
      </c>
      <c r="H66" s="33" t="str">
        <f t="shared" si="0"/>
        <v>0312552937</v>
      </c>
      <c r="I66" s="12" t="s">
        <v>101</v>
      </c>
      <c r="J66" s="13">
        <v>15097800</v>
      </c>
      <c r="K66" s="13">
        <f t="shared" si="2"/>
        <v>1509780</v>
      </c>
      <c r="L66" s="62">
        <v>1</v>
      </c>
    </row>
    <row r="67" spans="2:12" ht="21" customHeight="1" x14ac:dyDescent="0.2">
      <c r="B67" s="9" t="str">
        <f t="shared" si="1"/>
        <v/>
      </c>
      <c r="C67" s="31" t="s">
        <v>103</v>
      </c>
      <c r="D67" s="31" t="s">
        <v>102</v>
      </c>
      <c r="E67" s="10"/>
      <c r="F67" s="32"/>
      <c r="G67" s="11"/>
      <c r="H67" s="33" t="str">
        <f t="shared" si="0"/>
        <v/>
      </c>
      <c r="I67" s="12" t="s">
        <v>101</v>
      </c>
      <c r="J67" s="13"/>
      <c r="K67" s="13">
        <f t="shared" si="2"/>
        <v>0</v>
      </c>
      <c r="L67" s="62">
        <v>1</v>
      </c>
    </row>
    <row r="68" spans="2:12" ht="21" customHeight="1" x14ac:dyDescent="0.2">
      <c r="B68" s="9" t="str">
        <f t="shared" si="1"/>
        <v/>
      </c>
      <c r="C68" s="31" t="s">
        <v>103</v>
      </c>
      <c r="D68" s="31" t="s">
        <v>102</v>
      </c>
      <c r="E68" s="10"/>
      <c r="F68" s="32"/>
      <c r="G68" s="11"/>
      <c r="H68" s="33" t="str">
        <f t="shared" si="0"/>
        <v/>
      </c>
      <c r="I68" s="12" t="s">
        <v>101</v>
      </c>
      <c r="J68" s="13"/>
      <c r="K68" s="13">
        <f t="shared" si="2"/>
        <v>0</v>
      </c>
      <c r="L68" s="62">
        <v>1</v>
      </c>
    </row>
    <row r="69" spans="2:12" ht="21" customHeight="1" x14ac:dyDescent="0.2">
      <c r="B69" s="9" t="str">
        <f t="shared" si="1"/>
        <v/>
      </c>
      <c r="C69" s="31" t="s">
        <v>103</v>
      </c>
      <c r="D69" s="31" t="s">
        <v>102</v>
      </c>
      <c r="E69" s="10"/>
      <c r="F69" s="32"/>
      <c r="G69" s="11"/>
      <c r="H69" s="33" t="str">
        <f t="shared" si="0"/>
        <v/>
      </c>
      <c r="I69" s="12" t="s">
        <v>101</v>
      </c>
      <c r="J69" s="13"/>
      <c r="K69" s="13">
        <f t="shared" si="2"/>
        <v>0</v>
      </c>
      <c r="L69" s="62">
        <v>1</v>
      </c>
    </row>
    <row r="70" spans="2:12" ht="21" customHeight="1" x14ac:dyDescent="0.2">
      <c r="B70" s="9" t="str">
        <f t="shared" si="1"/>
        <v/>
      </c>
      <c r="C70" s="31" t="s">
        <v>103</v>
      </c>
      <c r="D70" s="31" t="s">
        <v>102</v>
      </c>
      <c r="E70" s="10"/>
      <c r="F70" s="32"/>
      <c r="G70" s="11"/>
      <c r="H70" s="33" t="str">
        <f t="shared" si="0"/>
        <v/>
      </c>
      <c r="I70" s="12" t="s">
        <v>101</v>
      </c>
      <c r="J70" s="13"/>
      <c r="K70" s="13">
        <f t="shared" si="2"/>
        <v>0</v>
      </c>
      <c r="L70" s="62">
        <v>1</v>
      </c>
    </row>
    <row r="71" spans="2:12" ht="21" customHeight="1" x14ac:dyDescent="0.2">
      <c r="B71" s="9" t="str">
        <f t="shared" si="1"/>
        <v/>
      </c>
      <c r="C71" s="31" t="s">
        <v>103</v>
      </c>
      <c r="D71" s="31" t="s">
        <v>102</v>
      </c>
      <c r="E71" s="10"/>
      <c r="F71" s="32"/>
      <c r="G71" s="11"/>
      <c r="H71" s="33" t="str">
        <f t="shared" si="0"/>
        <v/>
      </c>
      <c r="I71" s="12" t="s">
        <v>101</v>
      </c>
      <c r="J71" s="13"/>
      <c r="K71" s="13">
        <f t="shared" si="2"/>
        <v>0</v>
      </c>
      <c r="L71" s="62">
        <v>1</v>
      </c>
    </row>
    <row r="72" spans="2:12" ht="21" customHeight="1" x14ac:dyDescent="0.2">
      <c r="B72" s="9" t="str">
        <f t="shared" si="1"/>
        <v/>
      </c>
      <c r="C72" s="31" t="s">
        <v>103</v>
      </c>
      <c r="D72" s="31" t="s">
        <v>102</v>
      </c>
      <c r="E72" s="10"/>
      <c r="F72" s="32"/>
      <c r="G72" s="11"/>
      <c r="H72" s="33" t="str">
        <f t="shared" si="0"/>
        <v/>
      </c>
      <c r="I72" s="12" t="s">
        <v>101</v>
      </c>
      <c r="J72" s="13"/>
      <c r="K72" s="13">
        <f t="shared" si="2"/>
        <v>0</v>
      </c>
      <c r="L72" s="62">
        <v>1</v>
      </c>
    </row>
    <row r="73" spans="2:12" ht="21" customHeight="1" x14ac:dyDescent="0.2">
      <c r="B73" s="9" t="str">
        <f t="shared" si="1"/>
        <v/>
      </c>
      <c r="C73" s="31" t="s">
        <v>103</v>
      </c>
      <c r="D73" s="31" t="s">
        <v>102</v>
      </c>
      <c r="E73" s="10"/>
      <c r="F73" s="32"/>
      <c r="G73" s="11"/>
      <c r="H73" s="33" t="str">
        <f t="shared" si="0"/>
        <v/>
      </c>
      <c r="I73" s="12" t="s">
        <v>101</v>
      </c>
      <c r="J73" s="13"/>
      <c r="K73" s="13">
        <f t="shared" si="2"/>
        <v>0</v>
      </c>
      <c r="L73" s="62">
        <v>1</v>
      </c>
    </row>
    <row r="74" spans="2:12" ht="21" customHeight="1" x14ac:dyDescent="0.2">
      <c r="B74" s="9" t="str">
        <f t="shared" si="1"/>
        <v/>
      </c>
      <c r="C74" s="31" t="s">
        <v>103</v>
      </c>
      <c r="D74" s="31" t="s">
        <v>102</v>
      </c>
      <c r="E74" s="10"/>
      <c r="F74" s="32"/>
      <c r="G74" s="11"/>
      <c r="H74" s="33" t="str">
        <f t="shared" si="0"/>
        <v/>
      </c>
      <c r="I74" s="12" t="s">
        <v>101</v>
      </c>
      <c r="J74" s="13"/>
      <c r="K74" s="13"/>
      <c r="L74" s="62">
        <v>1</v>
      </c>
    </row>
    <row r="75" spans="2:12" ht="21" customHeight="1" x14ac:dyDescent="0.2">
      <c r="B75" s="9" t="str">
        <f t="shared" si="1"/>
        <v/>
      </c>
      <c r="C75" s="31" t="s">
        <v>103</v>
      </c>
      <c r="D75" s="31" t="s">
        <v>102</v>
      </c>
      <c r="E75" s="10"/>
      <c r="F75" s="32"/>
      <c r="G75" s="11"/>
      <c r="H75" s="33" t="str">
        <f t="shared" si="0"/>
        <v/>
      </c>
      <c r="I75" s="12" t="s">
        <v>101</v>
      </c>
      <c r="J75" s="13"/>
      <c r="K75" s="13"/>
      <c r="L75" s="62">
        <v>1</v>
      </c>
    </row>
    <row r="76" spans="2:12" ht="21" customHeight="1" x14ac:dyDescent="0.2">
      <c r="B76" s="9" t="str">
        <f t="shared" si="1"/>
        <v/>
      </c>
      <c r="C76" s="31" t="s">
        <v>103</v>
      </c>
      <c r="D76" s="31" t="s">
        <v>102</v>
      </c>
      <c r="E76" s="10"/>
      <c r="F76" s="32"/>
      <c r="G76" s="11"/>
      <c r="H76" s="33" t="str">
        <f t="shared" si="0"/>
        <v/>
      </c>
      <c r="I76" s="12" t="s">
        <v>101</v>
      </c>
      <c r="J76" s="13"/>
      <c r="K76" s="13"/>
      <c r="L76" s="62">
        <v>1</v>
      </c>
    </row>
    <row r="77" spans="2:12" ht="21" customHeight="1" x14ac:dyDescent="0.2">
      <c r="B77" s="9" t="str">
        <f t="shared" si="1"/>
        <v/>
      </c>
      <c r="C77" s="31" t="s">
        <v>103</v>
      </c>
      <c r="D77" s="31" t="s">
        <v>102</v>
      </c>
      <c r="E77" s="10"/>
      <c r="F77" s="32"/>
      <c r="G77" s="11"/>
      <c r="H77" s="33" t="str">
        <f t="shared" si="0"/>
        <v/>
      </c>
      <c r="I77" s="12" t="s">
        <v>101</v>
      </c>
      <c r="J77" s="13"/>
      <c r="K77" s="13"/>
      <c r="L77" s="62">
        <v>1</v>
      </c>
    </row>
    <row r="78" spans="2:12" ht="21" customHeight="1" x14ac:dyDescent="0.2">
      <c r="B78" s="9" t="str">
        <f t="shared" si="1"/>
        <v/>
      </c>
      <c r="C78" s="31" t="s">
        <v>103</v>
      </c>
      <c r="D78" s="31" t="s">
        <v>102</v>
      </c>
      <c r="E78" s="10"/>
      <c r="F78" s="32"/>
      <c r="G78" s="11"/>
      <c r="H78" s="33" t="str">
        <f t="shared" si="0"/>
        <v/>
      </c>
      <c r="I78" s="12" t="s">
        <v>101</v>
      </c>
      <c r="J78" s="13"/>
      <c r="K78" s="13"/>
      <c r="L78" s="62">
        <v>1</v>
      </c>
    </row>
    <row r="79" spans="2:12" ht="21" customHeight="1" x14ac:dyDescent="0.2">
      <c r="B79" s="9" t="str">
        <f t="shared" si="1"/>
        <v/>
      </c>
      <c r="C79" s="31" t="s">
        <v>103</v>
      </c>
      <c r="D79" s="31" t="s">
        <v>102</v>
      </c>
      <c r="E79" s="10"/>
      <c r="F79" s="32"/>
      <c r="G79" s="11"/>
      <c r="H79" s="33" t="str">
        <f t="shared" si="0"/>
        <v/>
      </c>
      <c r="I79" s="12" t="s">
        <v>101</v>
      </c>
      <c r="J79" s="13"/>
      <c r="K79" s="13"/>
      <c r="L79" s="62">
        <v>1</v>
      </c>
    </row>
    <row r="80" spans="2:12" ht="21" customHeight="1" x14ac:dyDescent="0.2">
      <c r="B80" s="9" t="str">
        <f t="shared" si="1"/>
        <v/>
      </c>
      <c r="C80" s="31" t="s">
        <v>103</v>
      </c>
      <c r="D80" s="31" t="s">
        <v>102</v>
      </c>
      <c r="E80" s="10"/>
      <c r="F80" s="32"/>
      <c r="G80" s="11"/>
      <c r="H80" s="33" t="str">
        <f t="shared" si="0"/>
        <v/>
      </c>
      <c r="I80" s="12" t="s">
        <v>101</v>
      </c>
      <c r="J80" s="13"/>
      <c r="K80" s="13"/>
      <c r="L80" s="62">
        <v>1</v>
      </c>
    </row>
    <row r="81" spans="2:12" ht="21" customHeight="1" x14ac:dyDescent="0.2">
      <c r="B81" s="9" t="str">
        <f t="shared" si="1"/>
        <v/>
      </c>
      <c r="C81" s="31" t="s">
        <v>103</v>
      </c>
      <c r="D81" s="31" t="s">
        <v>102</v>
      </c>
      <c r="E81" s="10"/>
      <c r="F81" s="32"/>
      <c r="G81" s="11"/>
      <c r="H81" s="33" t="str">
        <f t="shared" si="0"/>
        <v/>
      </c>
      <c r="I81" s="12" t="s">
        <v>101</v>
      </c>
      <c r="J81" s="13"/>
      <c r="K81" s="13"/>
      <c r="L81" s="62">
        <v>1</v>
      </c>
    </row>
    <row r="82" spans="2:12" ht="21" customHeight="1" x14ac:dyDescent="0.2">
      <c r="B82" s="9" t="str">
        <f t="shared" si="1"/>
        <v/>
      </c>
      <c r="C82" s="31" t="s">
        <v>103</v>
      </c>
      <c r="D82" s="31" t="s">
        <v>102</v>
      </c>
      <c r="E82" s="10"/>
      <c r="F82" s="32"/>
      <c r="G82" s="11"/>
      <c r="H82" s="33" t="str">
        <f t="shared" si="0"/>
        <v/>
      </c>
      <c r="I82" s="12" t="s">
        <v>101</v>
      </c>
      <c r="J82" s="13"/>
      <c r="K82" s="13"/>
      <c r="L82" s="62">
        <v>1</v>
      </c>
    </row>
    <row r="83" spans="2:12" ht="21" customHeight="1" x14ac:dyDescent="0.2">
      <c r="B83" s="9" t="str">
        <f t="shared" si="1"/>
        <v/>
      </c>
      <c r="C83" s="31" t="s">
        <v>103</v>
      </c>
      <c r="D83" s="31" t="s">
        <v>102</v>
      </c>
      <c r="E83" s="10"/>
      <c r="F83" s="32"/>
      <c r="G83" s="11"/>
      <c r="H83" s="33" t="str">
        <f t="shared" si="0"/>
        <v/>
      </c>
      <c r="I83" s="12" t="s">
        <v>101</v>
      </c>
      <c r="J83" s="13"/>
      <c r="K83" s="13"/>
      <c r="L83" s="62">
        <v>1</v>
      </c>
    </row>
    <row r="84" spans="2:12" ht="21" customHeight="1" x14ac:dyDescent="0.2">
      <c r="B84" s="9" t="str">
        <f t="shared" si="1"/>
        <v/>
      </c>
      <c r="C84" s="31" t="s">
        <v>103</v>
      </c>
      <c r="D84" s="31" t="s">
        <v>102</v>
      </c>
      <c r="E84" s="10"/>
      <c r="F84" s="32"/>
      <c r="G84" s="11"/>
      <c r="H84" s="33" t="str">
        <f t="shared" si="0"/>
        <v/>
      </c>
      <c r="I84" s="12" t="s">
        <v>101</v>
      </c>
      <c r="J84" s="13"/>
      <c r="K84" s="13"/>
      <c r="L84" s="62">
        <v>1</v>
      </c>
    </row>
    <row r="85" spans="2:12" ht="21" customHeight="1" x14ac:dyDescent="0.2">
      <c r="B85" s="9" t="str">
        <f t="shared" si="1"/>
        <v/>
      </c>
      <c r="C85" s="31" t="s">
        <v>103</v>
      </c>
      <c r="D85" s="31" t="s">
        <v>102</v>
      </c>
      <c r="E85" s="10"/>
      <c r="F85" s="32"/>
      <c r="G85" s="11"/>
      <c r="H85" s="33" t="str">
        <f t="shared" si="0"/>
        <v/>
      </c>
      <c r="I85" s="12" t="s">
        <v>101</v>
      </c>
      <c r="J85" s="13"/>
      <c r="K85" s="13"/>
      <c r="L85" s="62">
        <v>1</v>
      </c>
    </row>
    <row r="86" spans="2:12" ht="21" customHeight="1" x14ac:dyDescent="0.2">
      <c r="B86" s="9" t="str">
        <f t="shared" si="1"/>
        <v/>
      </c>
      <c r="C86" s="31" t="s">
        <v>103</v>
      </c>
      <c r="D86" s="31" t="s">
        <v>102</v>
      </c>
      <c r="E86" s="10"/>
      <c r="F86" s="32"/>
      <c r="G86" s="11"/>
      <c r="H86" s="33" t="str">
        <f t="shared" si="0"/>
        <v/>
      </c>
      <c r="I86" s="12" t="s">
        <v>101</v>
      </c>
      <c r="J86" s="13"/>
      <c r="K86" s="13"/>
      <c r="L86" s="62">
        <v>1</v>
      </c>
    </row>
    <row r="87" spans="2:12" ht="21" customHeight="1" x14ac:dyDescent="0.2">
      <c r="B87" s="9" t="str">
        <f t="shared" si="1"/>
        <v/>
      </c>
      <c r="C87" s="31" t="s">
        <v>103</v>
      </c>
      <c r="D87" s="31" t="s">
        <v>102</v>
      </c>
      <c r="E87" s="10"/>
      <c r="F87" s="32"/>
      <c r="G87" s="11"/>
      <c r="H87" s="33" t="str">
        <f t="shared" si="0"/>
        <v/>
      </c>
      <c r="I87" s="12" t="s">
        <v>101</v>
      </c>
      <c r="J87" s="13"/>
      <c r="K87" s="13"/>
      <c r="L87" s="62">
        <v>1</v>
      </c>
    </row>
    <row r="88" spans="2:12" ht="21" customHeight="1" x14ac:dyDescent="0.2">
      <c r="B88" s="9" t="str">
        <f t="shared" si="1"/>
        <v/>
      </c>
      <c r="C88" s="31" t="s">
        <v>103</v>
      </c>
      <c r="D88" s="31" t="s">
        <v>102</v>
      </c>
      <c r="E88" s="10"/>
      <c r="F88" s="32"/>
      <c r="G88" s="11"/>
      <c r="H88" s="33" t="str">
        <f t="shared" si="0"/>
        <v/>
      </c>
      <c r="I88" s="12" t="s">
        <v>101</v>
      </c>
      <c r="J88" s="13"/>
      <c r="K88" s="13"/>
      <c r="L88" s="62">
        <v>1</v>
      </c>
    </row>
    <row r="89" spans="2:12" ht="21" customHeight="1" x14ac:dyDescent="0.2">
      <c r="B89" s="9" t="str">
        <f t="shared" si="1"/>
        <v/>
      </c>
      <c r="C89" s="31" t="s">
        <v>103</v>
      </c>
      <c r="D89" s="31" t="s">
        <v>102</v>
      </c>
      <c r="E89" s="10"/>
      <c r="F89" s="32"/>
      <c r="G89" s="11"/>
      <c r="H89" s="33" t="str">
        <f t="shared" si="0"/>
        <v/>
      </c>
      <c r="I89" s="12" t="s">
        <v>101</v>
      </c>
      <c r="J89" s="13"/>
      <c r="K89" s="13"/>
      <c r="L89" s="62">
        <v>1</v>
      </c>
    </row>
    <row r="90" spans="2:12" ht="21" customHeight="1" x14ac:dyDescent="0.2">
      <c r="B90" s="9" t="str">
        <f t="shared" si="1"/>
        <v/>
      </c>
      <c r="C90" s="31" t="s">
        <v>103</v>
      </c>
      <c r="D90" s="31" t="s">
        <v>102</v>
      </c>
      <c r="E90" s="10"/>
      <c r="F90" s="32"/>
      <c r="G90" s="11"/>
      <c r="H90" s="33" t="str">
        <f t="shared" ref="H90:H100" si="3">IF(ISNA(VLOOKUP(G90,DSBR,2,0)),"",VLOOKUP(G90,DSBR,2,0))</f>
        <v/>
      </c>
      <c r="I90" s="12" t="s">
        <v>101</v>
      </c>
      <c r="J90" s="13"/>
      <c r="K90" s="13"/>
      <c r="L90" s="62">
        <v>1</v>
      </c>
    </row>
    <row r="91" spans="2:12" ht="21" customHeight="1" x14ac:dyDescent="0.2">
      <c r="B91" s="9" t="str">
        <f t="shared" ref="B91:B100" si="4">IF(G91&lt;&gt;"",ROW()-25,"")</f>
        <v/>
      </c>
      <c r="C91" s="31" t="s">
        <v>103</v>
      </c>
      <c r="D91" s="31" t="s">
        <v>102</v>
      </c>
      <c r="E91" s="10"/>
      <c r="F91" s="32"/>
      <c r="G91" s="11"/>
      <c r="H91" s="33" t="str">
        <f t="shared" si="3"/>
        <v/>
      </c>
      <c r="I91" s="12" t="s">
        <v>101</v>
      </c>
      <c r="J91" s="13"/>
      <c r="K91" s="13"/>
      <c r="L91" s="62">
        <v>1</v>
      </c>
    </row>
    <row r="92" spans="2:12" ht="21" customHeight="1" x14ac:dyDescent="0.2">
      <c r="B92" s="9" t="str">
        <f t="shared" si="4"/>
        <v/>
      </c>
      <c r="C92" s="31" t="s">
        <v>103</v>
      </c>
      <c r="D92" s="31" t="s">
        <v>102</v>
      </c>
      <c r="E92" s="10"/>
      <c r="F92" s="32"/>
      <c r="G92" s="11"/>
      <c r="H92" s="33" t="str">
        <f t="shared" si="3"/>
        <v/>
      </c>
      <c r="I92" s="12" t="s">
        <v>101</v>
      </c>
      <c r="J92" s="13"/>
      <c r="K92" s="13"/>
      <c r="L92" s="62">
        <v>1</v>
      </c>
    </row>
    <row r="93" spans="2:12" ht="21" customHeight="1" x14ac:dyDescent="0.2">
      <c r="B93" s="9" t="str">
        <f t="shared" si="4"/>
        <v/>
      </c>
      <c r="C93" s="31" t="s">
        <v>103</v>
      </c>
      <c r="D93" s="31" t="s">
        <v>102</v>
      </c>
      <c r="E93" s="10"/>
      <c r="F93" s="32"/>
      <c r="G93" s="11"/>
      <c r="H93" s="33" t="str">
        <f t="shared" si="3"/>
        <v/>
      </c>
      <c r="I93" s="12" t="s">
        <v>101</v>
      </c>
      <c r="J93" s="13"/>
      <c r="K93" s="13"/>
      <c r="L93" s="62">
        <v>1</v>
      </c>
    </row>
    <row r="94" spans="2:12" ht="21" customHeight="1" x14ac:dyDescent="0.2">
      <c r="B94" s="9" t="str">
        <f t="shared" si="4"/>
        <v/>
      </c>
      <c r="C94" s="31" t="s">
        <v>103</v>
      </c>
      <c r="D94" s="31" t="s">
        <v>102</v>
      </c>
      <c r="E94" s="10"/>
      <c r="F94" s="32"/>
      <c r="G94" s="11"/>
      <c r="H94" s="33" t="str">
        <f t="shared" si="3"/>
        <v/>
      </c>
      <c r="I94" s="12" t="s">
        <v>101</v>
      </c>
      <c r="J94" s="13"/>
      <c r="K94" s="13"/>
      <c r="L94" s="62">
        <v>1</v>
      </c>
    </row>
    <row r="95" spans="2:12" ht="21" customHeight="1" x14ac:dyDescent="0.2">
      <c r="B95" s="9" t="str">
        <f t="shared" si="4"/>
        <v/>
      </c>
      <c r="C95" s="31" t="s">
        <v>103</v>
      </c>
      <c r="D95" s="31" t="s">
        <v>102</v>
      </c>
      <c r="E95" s="10"/>
      <c r="F95" s="32"/>
      <c r="G95" s="11"/>
      <c r="H95" s="33" t="str">
        <f t="shared" si="3"/>
        <v/>
      </c>
      <c r="I95" s="12" t="s">
        <v>101</v>
      </c>
      <c r="J95" s="13"/>
      <c r="K95" s="13"/>
      <c r="L95" s="62">
        <v>1</v>
      </c>
    </row>
    <row r="96" spans="2:12" ht="21" customHeight="1" x14ac:dyDescent="0.2">
      <c r="B96" s="9" t="str">
        <f t="shared" si="4"/>
        <v/>
      </c>
      <c r="C96" s="31" t="s">
        <v>103</v>
      </c>
      <c r="D96" s="31" t="s">
        <v>102</v>
      </c>
      <c r="E96" s="10"/>
      <c r="F96" s="32"/>
      <c r="G96" s="11"/>
      <c r="H96" s="33" t="str">
        <f t="shared" si="3"/>
        <v/>
      </c>
      <c r="I96" s="12" t="s">
        <v>101</v>
      </c>
      <c r="J96" s="13"/>
      <c r="K96" s="13"/>
      <c r="L96" s="62">
        <v>1</v>
      </c>
    </row>
    <row r="97" spans="2:12" ht="21" customHeight="1" x14ac:dyDescent="0.2">
      <c r="B97" s="9" t="str">
        <f t="shared" si="4"/>
        <v/>
      </c>
      <c r="C97" s="31" t="s">
        <v>103</v>
      </c>
      <c r="D97" s="31" t="s">
        <v>102</v>
      </c>
      <c r="E97" s="10"/>
      <c r="F97" s="32"/>
      <c r="G97" s="11"/>
      <c r="H97" s="33" t="str">
        <f t="shared" si="3"/>
        <v/>
      </c>
      <c r="I97" s="12" t="s">
        <v>101</v>
      </c>
      <c r="J97" s="13"/>
      <c r="K97" s="13"/>
      <c r="L97" s="62">
        <v>1</v>
      </c>
    </row>
    <row r="98" spans="2:12" ht="21" customHeight="1" x14ac:dyDescent="0.2">
      <c r="B98" s="9" t="str">
        <f t="shared" si="4"/>
        <v/>
      </c>
      <c r="C98" s="31" t="s">
        <v>103</v>
      </c>
      <c r="D98" s="31" t="s">
        <v>102</v>
      </c>
      <c r="E98" s="10"/>
      <c r="F98" s="32"/>
      <c r="G98" s="11"/>
      <c r="H98" s="33" t="str">
        <f t="shared" si="3"/>
        <v/>
      </c>
      <c r="I98" s="12" t="s">
        <v>101</v>
      </c>
      <c r="J98" s="13"/>
      <c r="K98" s="13"/>
      <c r="L98" s="62">
        <v>1</v>
      </c>
    </row>
    <row r="99" spans="2:12" ht="21" customHeight="1" x14ac:dyDescent="0.2">
      <c r="B99" s="9" t="str">
        <f t="shared" si="4"/>
        <v/>
      </c>
      <c r="C99" s="31" t="s">
        <v>103</v>
      </c>
      <c r="D99" s="31" t="s">
        <v>102</v>
      </c>
      <c r="E99" s="10"/>
      <c r="F99" s="32"/>
      <c r="G99" s="11"/>
      <c r="H99" s="33" t="str">
        <f t="shared" si="3"/>
        <v/>
      </c>
      <c r="I99" s="12" t="s">
        <v>101</v>
      </c>
      <c r="J99" s="13"/>
      <c r="K99" s="13"/>
      <c r="L99" s="62">
        <v>1</v>
      </c>
    </row>
    <row r="100" spans="2:12" ht="21" customHeight="1" x14ac:dyDescent="0.2">
      <c r="B100" s="9" t="str">
        <f t="shared" si="4"/>
        <v/>
      </c>
      <c r="C100" s="31" t="s">
        <v>103</v>
      </c>
      <c r="D100" s="31" t="s">
        <v>102</v>
      </c>
      <c r="E100" s="10"/>
      <c r="F100" s="32"/>
      <c r="G100" s="11"/>
      <c r="H100" s="33" t="str">
        <f t="shared" si="3"/>
        <v/>
      </c>
      <c r="I100" s="12" t="s">
        <v>101</v>
      </c>
      <c r="J100" s="13"/>
      <c r="K100" s="13"/>
      <c r="L100" s="62">
        <v>1</v>
      </c>
    </row>
    <row r="101" spans="2:12" s="21" customFormat="1" ht="21" customHeight="1" x14ac:dyDescent="0.2">
      <c r="B101" s="27" t="s">
        <v>11</v>
      </c>
      <c r="C101" s="29"/>
      <c r="D101" s="29"/>
      <c r="E101" s="29"/>
      <c r="F101" s="29"/>
      <c r="G101" s="27"/>
      <c r="H101" s="34"/>
      <c r="I101" s="27"/>
      <c r="J101" s="28">
        <f>SUBTOTAL(9,J26:J100)</f>
        <v>185903550</v>
      </c>
      <c r="K101" s="28">
        <f>SUBTOTAL(9,K26:K100)</f>
        <v>18590355</v>
      </c>
      <c r="L101" s="29"/>
    </row>
    <row r="102" spans="2:12" ht="21" hidden="1" customHeight="1" x14ac:dyDescent="0.2"/>
    <row r="103" spans="2:12" ht="21" customHeight="1" x14ac:dyDescent="0.2">
      <c r="B103" s="129" t="s">
        <v>40</v>
      </c>
      <c r="C103" s="130"/>
      <c r="D103" s="130"/>
      <c r="E103" s="130"/>
      <c r="F103" s="130"/>
      <c r="G103" s="130"/>
      <c r="H103" s="130"/>
      <c r="I103" s="130"/>
      <c r="J103" s="19"/>
      <c r="K103" s="19"/>
      <c r="L103" s="24"/>
    </row>
    <row r="104" spans="2:12" ht="21" customHeight="1" x14ac:dyDescent="0.2">
      <c r="B104" s="8"/>
      <c r="C104" s="8"/>
      <c r="D104" s="8"/>
      <c r="E104" s="8"/>
      <c r="F104" s="5"/>
      <c r="G104" s="8"/>
      <c r="H104" s="2"/>
      <c r="I104" s="8"/>
      <c r="J104" s="7"/>
      <c r="K104" s="7"/>
      <c r="L104" s="8"/>
    </row>
    <row r="105" spans="2:12" s="21" customFormat="1" ht="21" customHeight="1" x14ac:dyDescent="0.2">
      <c r="B105" s="22" t="s">
        <v>11</v>
      </c>
      <c r="C105" s="22"/>
      <c r="D105" s="22"/>
      <c r="E105" s="22"/>
      <c r="F105" s="22"/>
      <c r="G105" s="22"/>
      <c r="H105" s="22"/>
      <c r="I105" s="22"/>
      <c r="J105" s="23"/>
      <c r="K105" s="23"/>
      <c r="L105" s="22"/>
    </row>
    <row r="106" spans="2:12" x14ac:dyDescent="0.2">
      <c r="C106" s="15"/>
      <c r="D106" s="15"/>
      <c r="E106" s="15"/>
      <c r="F106" s="15" t="s">
        <v>87</v>
      </c>
      <c r="G106" s="15"/>
      <c r="H106" s="86">
        <f>J101</f>
        <v>185903550</v>
      </c>
      <c r="I106" s="15"/>
      <c r="L106" s="15"/>
    </row>
    <row r="107" spans="2:12" x14ac:dyDescent="0.2">
      <c r="C107" s="15"/>
      <c r="D107" s="15"/>
      <c r="E107" s="15"/>
      <c r="F107" s="15" t="s">
        <v>88</v>
      </c>
      <c r="G107" s="15"/>
      <c r="H107" s="86">
        <f>K101</f>
        <v>18590355</v>
      </c>
      <c r="I107" s="15"/>
      <c r="L107" s="15"/>
    </row>
    <row r="108" spans="2:12" ht="8.25" customHeight="1" x14ac:dyDescent="0.2">
      <c r="B108" s="30"/>
      <c r="C108" s="30"/>
      <c r="D108" s="15"/>
      <c r="E108" s="15"/>
      <c r="F108" s="15"/>
      <c r="G108" s="15"/>
      <c r="H108" s="15"/>
      <c r="I108" s="15"/>
      <c r="L108" s="15"/>
    </row>
    <row r="109" spans="2:12" x14ac:dyDescent="0.2">
      <c r="B109" s="30"/>
      <c r="C109" s="30"/>
      <c r="D109" s="15"/>
      <c r="E109" s="15"/>
      <c r="F109" s="15"/>
      <c r="G109" s="15"/>
      <c r="H109" s="15"/>
      <c r="I109" s="35" t="str">
        <f>"Bình Chánh, "&amp;IF($N$14=1,"Ngày  31  Tháng  03  ",IF($N$14=2,"Ngày  30  Tháng  06  ",IF($N$14=3," Ngày 30  Tháng  09  ",IF($N$14=4," Ngày  31  Tháng  12  "))))&amp;"Năm  "&amp;YEAR(F26)</f>
        <v>Bình Chánh, Ngày  30  Tháng  06  Năm  1900</v>
      </c>
    </row>
    <row r="110" spans="2:12" x14ac:dyDescent="0.2">
      <c r="B110" s="15"/>
      <c r="C110" s="15"/>
      <c r="D110" s="15"/>
      <c r="E110" s="15"/>
      <c r="F110" s="15"/>
      <c r="G110" s="15"/>
      <c r="H110" s="15"/>
      <c r="I110" s="35" t="s">
        <v>15</v>
      </c>
    </row>
    <row r="111" spans="2:12" x14ac:dyDescent="0.2">
      <c r="B111" s="15"/>
      <c r="C111" s="15"/>
      <c r="D111" s="15"/>
      <c r="E111" s="15"/>
      <c r="F111" s="15"/>
      <c r="G111" s="15"/>
      <c r="H111" s="15"/>
      <c r="I111" s="35" t="s">
        <v>16</v>
      </c>
    </row>
    <row r="112" spans="2:12" x14ac:dyDescent="0.2">
      <c r="B112" s="15"/>
      <c r="C112" s="15"/>
      <c r="D112" s="15"/>
      <c r="E112" s="15"/>
      <c r="F112" s="15"/>
      <c r="G112" s="15"/>
      <c r="H112" s="15"/>
      <c r="I112" s="35" t="s">
        <v>17</v>
      </c>
    </row>
    <row r="113" spans="2:12" x14ac:dyDescent="0.2">
      <c r="B113" s="15"/>
      <c r="C113" s="15"/>
      <c r="D113" s="15"/>
      <c r="E113" s="15"/>
      <c r="F113" s="15"/>
      <c r="G113" s="15"/>
      <c r="H113" s="15"/>
      <c r="I113" s="15"/>
      <c r="L113" s="15"/>
    </row>
  </sheetData>
  <autoFilter ref="A25:N100"/>
  <mergeCells count="17">
    <mergeCell ref="B4:L4"/>
    <mergeCell ref="B5:L5"/>
    <mergeCell ref="B6:L6"/>
    <mergeCell ref="B7:L7"/>
    <mergeCell ref="B16:I16"/>
    <mergeCell ref="B19:I19"/>
    <mergeCell ref="B22:I22"/>
    <mergeCell ref="B103:I103"/>
    <mergeCell ref="B11:L11"/>
    <mergeCell ref="B12:B14"/>
    <mergeCell ref="C12:F13"/>
    <mergeCell ref="G12:G14"/>
    <mergeCell ref="H12:H14"/>
    <mergeCell ref="I12:I14"/>
    <mergeCell ref="J12:J14"/>
    <mergeCell ref="K12:K14"/>
    <mergeCell ref="L12:L14"/>
  </mergeCells>
  <dataValidations count="1">
    <dataValidation type="list" allowBlank="1" showInputMessage="1" showErrorMessage="1" sqref="N14">
      <formula1>"1,2,3,4"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zoomScale="90" zoomScaleNormal="90" workbookViewId="0">
      <selection activeCell="R19" sqref="R19"/>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39" t="s">
        <v>32</v>
      </c>
      <c r="C2" s="140"/>
      <c r="D2" s="140"/>
      <c r="E2" s="140"/>
      <c r="F2" s="140"/>
      <c r="G2" s="140"/>
      <c r="H2" s="140"/>
      <c r="I2" s="140"/>
      <c r="J2" s="140"/>
      <c r="K2" s="140"/>
      <c r="L2" s="140"/>
      <c r="M2" s="140"/>
      <c r="N2" s="140"/>
      <c r="O2" s="140"/>
      <c r="P2" s="141"/>
      <c r="R2" s="11" t="s">
        <v>89</v>
      </c>
      <c r="S2" s="92" t="s">
        <v>96</v>
      </c>
    </row>
    <row r="3" spans="2:19" x14ac:dyDescent="0.25">
      <c r="B3" s="142" t="s">
        <v>33</v>
      </c>
      <c r="C3" s="143"/>
      <c r="D3" s="143"/>
      <c r="E3" s="143"/>
      <c r="F3" s="143"/>
      <c r="G3" s="143"/>
      <c r="H3" s="143"/>
      <c r="I3" s="143"/>
      <c r="J3" s="143"/>
      <c r="K3" s="143"/>
      <c r="L3" s="143"/>
      <c r="M3" s="143"/>
      <c r="N3" s="143"/>
      <c r="O3" s="143"/>
      <c r="P3" s="144"/>
      <c r="R3" s="11" t="s">
        <v>91</v>
      </c>
      <c r="S3" s="92" t="s">
        <v>93</v>
      </c>
    </row>
    <row r="4" spans="2:19" x14ac:dyDescent="0.25">
      <c r="B4" s="93"/>
      <c r="C4" s="136" t="s">
        <v>34</v>
      </c>
      <c r="D4" s="136"/>
      <c r="E4" s="136"/>
      <c r="F4" s="136"/>
      <c r="G4" s="136"/>
      <c r="H4" s="136"/>
      <c r="I4" s="136"/>
      <c r="J4" s="136"/>
      <c r="K4" s="136"/>
      <c r="L4" s="136"/>
      <c r="M4" s="136"/>
      <c r="N4" s="136"/>
      <c r="O4" s="136"/>
      <c r="P4" s="145"/>
      <c r="R4" s="11" t="s">
        <v>90</v>
      </c>
      <c r="S4" s="92" t="s">
        <v>92</v>
      </c>
    </row>
    <row r="5" spans="2:19" x14ac:dyDescent="0.25">
      <c r="B5" s="93"/>
      <c r="C5" s="136" t="s">
        <v>41</v>
      </c>
      <c r="D5" s="136"/>
      <c r="E5" s="136"/>
      <c r="F5" s="136"/>
      <c r="G5" s="136"/>
      <c r="H5" s="136"/>
      <c r="I5" s="136"/>
      <c r="J5" s="136"/>
      <c r="K5" s="136"/>
      <c r="L5" s="136"/>
      <c r="M5" s="136"/>
      <c r="N5" s="136"/>
      <c r="O5" s="136"/>
      <c r="P5" s="145"/>
      <c r="R5" s="164" t="s">
        <v>147</v>
      </c>
      <c r="S5" s="92" t="s">
        <v>106</v>
      </c>
    </row>
    <row r="6" spans="2:19" x14ac:dyDescent="0.25">
      <c r="B6" s="93"/>
      <c r="C6" s="94"/>
      <c r="D6" s="136" t="s">
        <v>10</v>
      </c>
      <c r="E6" s="137"/>
      <c r="F6" s="137"/>
      <c r="G6" s="137"/>
      <c r="H6" s="137"/>
      <c r="I6" s="137"/>
      <c r="J6" s="137"/>
      <c r="K6" s="137"/>
      <c r="L6" s="137"/>
      <c r="M6" s="137"/>
      <c r="N6" s="137"/>
      <c r="O6" s="137"/>
      <c r="P6" s="138"/>
      <c r="R6" s="11" t="s">
        <v>97</v>
      </c>
      <c r="S6" s="92" t="s">
        <v>98</v>
      </c>
    </row>
    <row r="7" spans="2:19" x14ac:dyDescent="0.25">
      <c r="B7" s="93"/>
      <c r="C7" s="94"/>
      <c r="D7" s="136" t="s">
        <v>12</v>
      </c>
      <c r="E7" s="137"/>
      <c r="F7" s="137"/>
      <c r="G7" s="137"/>
      <c r="H7" s="137"/>
      <c r="I7" s="137"/>
      <c r="J7" s="137"/>
      <c r="K7" s="137"/>
      <c r="L7" s="137"/>
      <c r="M7" s="137"/>
      <c r="N7" s="137"/>
      <c r="O7" s="137"/>
      <c r="P7" s="138"/>
      <c r="R7" s="11" t="s">
        <v>94</v>
      </c>
      <c r="S7" s="92" t="s">
        <v>95</v>
      </c>
    </row>
    <row r="8" spans="2:19" x14ac:dyDescent="0.25">
      <c r="B8" s="93"/>
      <c r="C8" s="94"/>
      <c r="D8" s="136" t="s">
        <v>13</v>
      </c>
      <c r="E8" s="137"/>
      <c r="F8" s="137"/>
      <c r="G8" s="137"/>
      <c r="H8" s="137"/>
      <c r="I8" s="137"/>
      <c r="J8" s="137"/>
      <c r="K8" s="137"/>
      <c r="L8" s="137"/>
      <c r="M8" s="137"/>
      <c r="N8" s="137"/>
      <c r="O8" s="137"/>
      <c r="P8" s="138"/>
      <c r="R8" s="11"/>
      <c r="S8" s="92"/>
    </row>
    <row r="9" spans="2:19" x14ac:dyDescent="0.25">
      <c r="B9" s="93"/>
      <c r="C9" s="94"/>
      <c r="D9" s="136" t="s">
        <v>14</v>
      </c>
      <c r="E9" s="137"/>
      <c r="F9" s="137"/>
      <c r="G9" s="137"/>
      <c r="H9" s="137"/>
      <c r="I9" s="137"/>
      <c r="J9" s="137"/>
      <c r="K9" s="137"/>
      <c r="L9" s="137"/>
      <c r="M9" s="137"/>
      <c r="N9" s="137"/>
      <c r="O9" s="137"/>
      <c r="P9" s="138"/>
      <c r="R9" s="11"/>
      <c r="S9" s="92"/>
    </row>
    <row r="10" spans="2:19" x14ac:dyDescent="0.25">
      <c r="B10" s="93"/>
      <c r="C10" s="94"/>
      <c r="D10" s="136" t="s">
        <v>40</v>
      </c>
      <c r="E10" s="137"/>
      <c r="F10" s="137"/>
      <c r="G10" s="137"/>
      <c r="H10" s="137"/>
      <c r="I10" s="137"/>
      <c r="J10" s="137"/>
      <c r="K10" s="137"/>
      <c r="L10" s="137"/>
      <c r="M10" s="137"/>
      <c r="N10" s="137"/>
      <c r="O10" s="137"/>
      <c r="P10" s="138"/>
      <c r="R10" s="11"/>
      <c r="S10" s="92"/>
    </row>
    <row r="11" spans="2:19" x14ac:dyDescent="0.25">
      <c r="B11" s="93"/>
      <c r="C11" s="136" t="s">
        <v>35</v>
      </c>
      <c r="D11" s="136"/>
      <c r="E11" s="136"/>
      <c r="F11" s="136"/>
      <c r="G11" s="136"/>
      <c r="H11" s="136"/>
      <c r="I11" s="136"/>
      <c r="J11" s="136"/>
      <c r="K11" s="136"/>
      <c r="L11" s="136"/>
      <c r="M11" s="136"/>
      <c r="N11" s="136"/>
      <c r="O11" s="136"/>
      <c r="P11" s="145"/>
      <c r="R11" s="11"/>
      <c r="S11" s="92"/>
    </row>
    <row r="12" spans="2:19" x14ac:dyDescent="0.25">
      <c r="B12" s="93"/>
      <c r="C12" s="136" t="s">
        <v>36</v>
      </c>
      <c r="D12" s="136"/>
      <c r="E12" s="136"/>
      <c r="F12" s="136"/>
      <c r="G12" s="136"/>
      <c r="H12" s="136"/>
      <c r="I12" s="136"/>
      <c r="J12" s="136"/>
      <c r="K12" s="136"/>
      <c r="L12" s="136"/>
      <c r="M12" s="136"/>
      <c r="N12" s="136"/>
      <c r="O12" s="136"/>
      <c r="P12" s="145"/>
      <c r="R12" s="11"/>
      <c r="S12" s="92"/>
    </row>
    <row r="13" spans="2:19" x14ac:dyDescent="0.25">
      <c r="B13" s="93"/>
      <c r="C13" s="94"/>
      <c r="D13" s="94"/>
      <c r="E13" s="94"/>
      <c r="F13" s="94"/>
      <c r="G13" s="94"/>
      <c r="H13" s="94"/>
      <c r="I13" s="94"/>
      <c r="J13" s="94"/>
      <c r="K13" s="94"/>
      <c r="L13" s="94"/>
      <c r="M13" s="94"/>
      <c r="N13" s="94"/>
      <c r="O13" s="94"/>
      <c r="P13" s="95"/>
      <c r="R13" s="11"/>
      <c r="S13" s="92"/>
    </row>
    <row r="14" spans="2:19" x14ac:dyDescent="0.25">
      <c r="B14" s="142" t="s">
        <v>37</v>
      </c>
      <c r="C14" s="143"/>
      <c r="D14" s="143"/>
      <c r="E14" s="143"/>
      <c r="F14" s="143"/>
      <c r="G14" s="143"/>
      <c r="H14" s="143"/>
      <c r="I14" s="143"/>
      <c r="J14" s="143"/>
      <c r="K14" s="143"/>
      <c r="L14" s="143"/>
      <c r="M14" s="143"/>
      <c r="N14" s="143"/>
      <c r="O14" s="143"/>
      <c r="P14" s="144"/>
      <c r="R14" s="11"/>
      <c r="S14" s="92"/>
    </row>
    <row r="15" spans="2:19" x14ac:dyDescent="0.25">
      <c r="B15" s="93"/>
      <c r="C15" s="136" t="s">
        <v>38</v>
      </c>
      <c r="D15" s="136"/>
      <c r="E15" s="136"/>
      <c r="F15" s="136"/>
      <c r="G15" s="136"/>
      <c r="H15" s="136"/>
      <c r="I15" s="136"/>
      <c r="J15" s="136"/>
      <c r="K15" s="136"/>
      <c r="L15" s="136"/>
      <c r="M15" s="136"/>
      <c r="N15" s="136"/>
      <c r="O15" s="136"/>
      <c r="P15" s="145"/>
      <c r="R15" s="11"/>
      <c r="S15" s="92"/>
    </row>
    <row r="16" spans="2:19" x14ac:dyDescent="0.25">
      <c r="B16" s="93"/>
      <c r="C16" s="96"/>
      <c r="D16" s="137" t="s">
        <v>42</v>
      </c>
      <c r="E16" s="137"/>
      <c r="F16" s="137"/>
      <c r="G16" s="137"/>
      <c r="H16" s="137"/>
      <c r="I16" s="137"/>
      <c r="J16" s="137"/>
      <c r="K16" s="137"/>
      <c r="L16" s="137"/>
      <c r="M16" s="137"/>
      <c r="N16" s="137"/>
      <c r="O16" s="137"/>
      <c r="P16" s="138"/>
      <c r="R16" s="11"/>
      <c r="S16" s="92"/>
    </row>
    <row r="17" spans="2:19" x14ac:dyDescent="0.25">
      <c r="B17" s="93"/>
      <c r="C17" s="96"/>
      <c r="D17" s="97" t="s">
        <v>47</v>
      </c>
      <c r="E17" s="97"/>
      <c r="F17" s="97"/>
      <c r="G17" s="97"/>
      <c r="H17" s="97"/>
      <c r="I17" s="97"/>
      <c r="J17" s="97"/>
      <c r="K17" s="97"/>
      <c r="L17" s="97"/>
      <c r="M17" s="97"/>
      <c r="N17" s="97"/>
      <c r="O17" s="97"/>
      <c r="P17" s="98"/>
      <c r="R17" s="11"/>
      <c r="S17" s="92"/>
    </row>
    <row r="18" spans="2:19" x14ac:dyDescent="0.25">
      <c r="B18" s="93"/>
      <c r="C18" s="94"/>
      <c r="D18" s="137" t="s">
        <v>48</v>
      </c>
      <c r="E18" s="137"/>
      <c r="F18" s="137"/>
      <c r="G18" s="137"/>
      <c r="H18" s="137"/>
      <c r="I18" s="137"/>
      <c r="J18" s="137"/>
      <c r="K18" s="137"/>
      <c r="L18" s="137"/>
      <c r="M18" s="137"/>
      <c r="N18" s="137"/>
      <c r="O18" s="137"/>
      <c r="P18" s="138"/>
      <c r="R18" s="11"/>
      <c r="S18" s="92"/>
    </row>
    <row r="19" spans="2:19" x14ac:dyDescent="0.25">
      <c r="B19" s="93"/>
      <c r="C19" s="94"/>
      <c r="D19" s="137" t="s">
        <v>49</v>
      </c>
      <c r="E19" s="137"/>
      <c r="F19" s="137"/>
      <c r="G19" s="137"/>
      <c r="H19" s="137"/>
      <c r="I19" s="137"/>
      <c r="J19" s="137"/>
      <c r="K19" s="137"/>
      <c r="L19" s="137"/>
      <c r="M19" s="137"/>
      <c r="N19" s="137"/>
      <c r="O19" s="137"/>
      <c r="P19" s="138"/>
      <c r="R19" s="11"/>
      <c r="S19" s="92"/>
    </row>
    <row r="20" spans="2:19" x14ac:dyDescent="0.25">
      <c r="B20" s="93"/>
      <c r="C20" s="94"/>
      <c r="D20" s="137" t="s">
        <v>50</v>
      </c>
      <c r="E20" s="137"/>
      <c r="F20" s="137"/>
      <c r="G20" s="137"/>
      <c r="H20" s="137"/>
      <c r="I20" s="137"/>
      <c r="J20" s="137"/>
      <c r="K20" s="137"/>
      <c r="L20" s="137"/>
      <c r="M20" s="137"/>
      <c r="N20" s="137"/>
      <c r="O20" s="137"/>
      <c r="P20" s="138"/>
      <c r="R20" s="11"/>
      <c r="S20" s="92"/>
    </row>
    <row r="21" spans="2:19" x14ac:dyDescent="0.25">
      <c r="B21" s="93"/>
      <c r="C21" s="94"/>
      <c r="D21" s="137" t="s">
        <v>51</v>
      </c>
      <c r="E21" s="137"/>
      <c r="F21" s="137"/>
      <c r="G21" s="137"/>
      <c r="H21" s="137"/>
      <c r="I21" s="137"/>
      <c r="J21" s="137"/>
      <c r="K21" s="137"/>
      <c r="L21" s="137"/>
      <c r="M21" s="137"/>
      <c r="N21" s="137"/>
      <c r="O21" s="137"/>
      <c r="P21" s="138"/>
      <c r="R21" s="11"/>
      <c r="S21" s="92"/>
    </row>
    <row r="22" spans="2:19" x14ac:dyDescent="0.25">
      <c r="B22" s="93"/>
      <c r="C22" s="94"/>
      <c r="D22" s="137" t="s">
        <v>52</v>
      </c>
      <c r="E22" s="137"/>
      <c r="F22" s="137"/>
      <c r="G22" s="137"/>
      <c r="H22" s="137"/>
      <c r="I22" s="137"/>
      <c r="J22" s="137"/>
      <c r="K22" s="137"/>
      <c r="L22" s="137"/>
      <c r="M22" s="137"/>
      <c r="N22" s="137"/>
      <c r="O22" s="137"/>
      <c r="P22" s="138"/>
      <c r="R22" s="11"/>
      <c r="S22" s="92"/>
    </row>
    <row r="23" spans="2:19" x14ac:dyDescent="0.25">
      <c r="B23" s="93"/>
      <c r="C23" s="94"/>
      <c r="D23" s="137" t="s">
        <v>53</v>
      </c>
      <c r="E23" s="137"/>
      <c r="F23" s="137"/>
      <c r="G23" s="137"/>
      <c r="H23" s="137"/>
      <c r="I23" s="137"/>
      <c r="J23" s="137"/>
      <c r="K23" s="137"/>
      <c r="L23" s="137"/>
      <c r="M23" s="137"/>
      <c r="N23" s="137"/>
      <c r="O23" s="137"/>
      <c r="P23" s="138"/>
      <c r="R23" s="11"/>
      <c r="S23" s="92"/>
    </row>
    <row r="24" spans="2:19" x14ac:dyDescent="0.25">
      <c r="B24" s="93"/>
      <c r="C24" s="94"/>
      <c r="D24" s="137" t="s">
        <v>54</v>
      </c>
      <c r="E24" s="137"/>
      <c r="F24" s="137"/>
      <c r="G24" s="137"/>
      <c r="H24" s="137"/>
      <c r="I24" s="137"/>
      <c r="J24" s="137"/>
      <c r="K24" s="137"/>
      <c r="L24" s="137"/>
      <c r="M24" s="137"/>
      <c r="N24" s="137"/>
      <c r="O24" s="137"/>
      <c r="P24" s="138"/>
      <c r="R24" s="11"/>
      <c r="S24" s="92"/>
    </row>
    <row r="25" spans="2:19" x14ac:dyDescent="0.25">
      <c r="B25" s="93"/>
      <c r="C25" s="94"/>
      <c r="D25" s="137" t="s">
        <v>55</v>
      </c>
      <c r="E25" s="137"/>
      <c r="F25" s="137"/>
      <c r="G25" s="137"/>
      <c r="H25" s="137"/>
      <c r="I25" s="137"/>
      <c r="J25" s="137"/>
      <c r="K25" s="137"/>
      <c r="L25" s="137"/>
      <c r="M25" s="137"/>
      <c r="N25" s="137"/>
      <c r="O25" s="137"/>
      <c r="P25" s="138"/>
      <c r="R25" s="11"/>
      <c r="S25" s="92"/>
    </row>
    <row r="26" spans="2:19" x14ac:dyDescent="0.25">
      <c r="B26" s="93"/>
      <c r="C26" s="94"/>
      <c r="D26" s="137" t="s">
        <v>56</v>
      </c>
      <c r="E26" s="137"/>
      <c r="F26" s="137"/>
      <c r="G26" s="137"/>
      <c r="H26" s="137"/>
      <c r="I26" s="137"/>
      <c r="J26" s="137"/>
      <c r="K26" s="137"/>
      <c r="L26" s="137"/>
      <c r="M26" s="137"/>
      <c r="N26" s="137"/>
      <c r="O26" s="137"/>
      <c r="P26" s="138"/>
      <c r="R26" s="11"/>
      <c r="S26" s="92"/>
    </row>
    <row r="27" spans="2:19" x14ac:dyDescent="0.25">
      <c r="B27" s="93"/>
      <c r="C27" s="94"/>
      <c r="D27" s="94"/>
      <c r="E27" s="94"/>
      <c r="F27" s="94"/>
      <c r="G27" s="94"/>
      <c r="H27" s="94"/>
      <c r="I27" s="94"/>
      <c r="J27" s="94"/>
      <c r="K27" s="94"/>
      <c r="L27" s="94"/>
      <c r="M27" s="94"/>
      <c r="N27" s="94"/>
      <c r="O27" s="94"/>
      <c r="P27" s="95"/>
      <c r="R27" s="11"/>
      <c r="S27" s="92"/>
    </row>
    <row r="28" spans="2:19" x14ac:dyDescent="0.25">
      <c r="B28" s="93"/>
      <c r="C28" s="136" t="s">
        <v>39</v>
      </c>
      <c r="D28" s="136"/>
      <c r="E28" s="136"/>
      <c r="F28" s="136"/>
      <c r="G28" s="136"/>
      <c r="H28" s="136"/>
      <c r="I28" s="136"/>
      <c r="J28" s="136"/>
      <c r="K28" s="136"/>
      <c r="L28" s="136"/>
      <c r="M28" s="136"/>
      <c r="N28" s="136"/>
      <c r="O28" s="136"/>
      <c r="P28" s="145"/>
      <c r="R28" s="11"/>
      <c r="S28" s="92"/>
    </row>
    <row r="29" spans="2:19" x14ac:dyDescent="0.25">
      <c r="B29" s="93"/>
      <c r="C29" s="94"/>
      <c r="D29" s="137" t="s">
        <v>60</v>
      </c>
      <c r="E29" s="137"/>
      <c r="F29" s="137"/>
      <c r="G29" s="137"/>
      <c r="H29" s="137"/>
      <c r="I29" s="137"/>
      <c r="J29" s="137"/>
      <c r="K29" s="137"/>
      <c r="L29" s="137"/>
      <c r="M29" s="137"/>
      <c r="N29" s="137"/>
      <c r="O29" s="137"/>
      <c r="P29" s="138"/>
      <c r="R29" s="11"/>
      <c r="S29" s="92"/>
    </row>
    <row r="30" spans="2:19" x14ac:dyDescent="0.25">
      <c r="B30" s="93"/>
      <c r="C30" s="94"/>
      <c r="D30" s="137" t="s">
        <v>45</v>
      </c>
      <c r="E30" s="137"/>
      <c r="F30" s="137"/>
      <c r="G30" s="137"/>
      <c r="H30" s="137"/>
      <c r="I30" s="137"/>
      <c r="J30" s="137"/>
      <c r="K30" s="137"/>
      <c r="L30" s="137"/>
      <c r="M30" s="137"/>
      <c r="N30" s="137"/>
      <c r="O30" s="137"/>
      <c r="P30" s="138"/>
      <c r="R30" s="11"/>
      <c r="S30" s="92"/>
    </row>
    <row r="31" spans="2:19" x14ac:dyDescent="0.25">
      <c r="B31" s="93"/>
      <c r="C31" s="94"/>
      <c r="D31" s="137" t="s">
        <v>57</v>
      </c>
      <c r="E31" s="137"/>
      <c r="F31" s="137"/>
      <c r="G31" s="137"/>
      <c r="H31" s="137"/>
      <c r="I31" s="137"/>
      <c r="J31" s="137"/>
      <c r="K31" s="137"/>
      <c r="L31" s="137"/>
      <c r="M31" s="137"/>
      <c r="N31" s="137"/>
      <c r="O31" s="137"/>
      <c r="P31" s="138"/>
      <c r="R31" s="11"/>
      <c r="S31" s="92"/>
    </row>
    <row r="32" spans="2:19" x14ac:dyDescent="0.25">
      <c r="B32" s="93"/>
      <c r="C32" s="94"/>
      <c r="D32" s="137" t="s">
        <v>61</v>
      </c>
      <c r="E32" s="137"/>
      <c r="F32" s="137"/>
      <c r="G32" s="137"/>
      <c r="H32" s="137"/>
      <c r="I32" s="137"/>
      <c r="J32" s="137"/>
      <c r="K32" s="137"/>
      <c r="L32" s="137"/>
      <c r="M32" s="137"/>
      <c r="N32" s="137"/>
      <c r="O32" s="137"/>
      <c r="P32" s="138"/>
      <c r="R32" s="11"/>
      <c r="S32" s="11"/>
    </row>
    <row r="33" spans="2:19" ht="24" customHeight="1" x14ac:dyDescent="0.25">
      <c r="B33" s="93"/>
      <c r="C33" s="94"/>
      <c r="D33" s="148" t="s">
        <v>58</v>
      </c>
      <c r="E33" s="148"/>
      <c r="F33" s="148"/>
      <c r="G33" s="148"/>
      <c r="H33" s="148"/>
      <c r="I33" s="148"/>
      <c r="J33" s="148"/>
      <c r="K33" s="148"/>
      <c r="L33" s="148"/>
      <c r="M33" s="148"/>
      <c r="N33" s="148"/>
      <c r="O33" s="148"/>
      <c r="P33" s="149"/>
      <c r="R33" s="11"/>
      <c r="S33" s="11"/>
    </row>
    <row r="34" spans="2:19" ht="15.75" thickBot="1" x14ac:dyDescent="0.3">
      <c r="B34" s="99"/>
      <c r="C34" s="100"/>
      <c r="D34" s="146" t="s">
        <v>59</v>
      </c>
      <c r="E34" s="146"/>
      <c r="F34" s="146"/>
      <c r="G34" s="146"/>
      <c r="H34" s="146"/>
      <c r="I34" s="146"/>
      <c r="J34" s="146"/>
      <c r="K34" s="146"/>
      <c r="L34" s="146"/>
      <c r="M34" s="146"/>
      <c r="N34" s="146"/>
      <c r="O34" s="146"/>
      <c r="P34" s="147"/>
      <c r="R34" s="11"/>
      <c r="S34" s="11"/>
    </row>
    <row r="35" spans="2:19" x14ac:dyDescent="0.25">
      <c r="R35" s="11"/>
      <c r="S35" s="11"/>
    </row>
    <row r="36" spans="2:19" x14ac:dyDescent="0.25">
      <c r="R36" s="11"/>
      <c r="S36" s="11"/>
    </row>
    <row r="37" spans="2:19" x14ac:dyDescent="0.25">
      <c r="R37" s="11"/>
      <c r="S37" s="11"/>
    </row>
    <row r="38" spans="2:19" ht="12.75" customHeight="1" x14ac:dyDescent="0.25">
      <c r="D38" s="101"/>
      <c r="E38" s="101"/>
      <c r="F38" s="101"/>
      <c r="G38" s="101"/>
      <c r="H38" s="101"/>
      <c r="I38" s="101"/>
      <c r="J38" s="101"/>
      <c r="K38" s="101"/>
      <c r="L38" s="101"/>
      <c r="M38" s="101"/>
      <c r="N38" s="101"/>
      <c r="R38" s="11"/>
      <c r="S38" s="11"/>
    </row>
    <row r="39" spans="2:19" x14ac:dyDescent="0.25">
      <c r="D39" s="101"/>
      <c r="E39" s="101"/>
      <c r="F39" s="101"/>
      <c r="G39" s="101"/>
      <c r="H39" s="101"/>
      <c r="I39" s="101"/>
      <c r="J39" s="101"/>
      <c r="K39" s="101"/>
      <c r="L39" s="101"/>
      <c r="M39" s="101"/>
      <c r="N39" s="101"/>
      <c r="R39" s="11"/>
      <c r="S39" s="11"/>
    </row>
    <row r="40" spans="2:19" x14ac:dyDescent="0.25">
      <c r="D40" s="101"/>
      <c r="E40" s="101"/>
      <c r="F40" s="101"/>
      <c r="G40" s="101"/>
      <c r="H40" s="101"/>
      <c r="I40" s="101"/>
      <c r="J40" s="101"/>
      <c r="K40" s="101"/>
      <c r="L40" s="101"/>
      <c r="M40" s="101"/>
      <c r="N40" s="101"/>
      <c r="R40" s="11"/>
      <c r="S40" s="11"/>
    </row>
    <row r="41" spans="2:19" x14ac:dyDescent="0.25">
      <c r="D41" s="101"/>
      <c r="E41" s="101"/>
      <c r="F41" s="101"/>
      <c r="G41" s="101"/>
      <c r="H41" s="101"/>
      <c r="I41" s="101"/>
      <c r="J41" s="101"/>
      <c r="K41" s="101"/>
      <c r="L41" s="101"/>
      <c r="M41" s="101"/>
      <c r="N41" s="101"/>
      <c r="R41" s="11"/>
      <c r="S41" s="11"/>
    </row>
    <row r="42" spans="2:19" x14ac:dyDescent="0.25">
      <c r="D42" s="101"/>
      <c r="E42" s="101"/>
      <c r="F42" s="101"/>
      <c r="G42" s="101"/>
      <c r="H42" s="101"/>
      <c r="I42" s="101"/>
      <c r="J42" s="101"/>
      <c r="K42" s="101"/>
      <c r="L42" s="101"/>
      <c r="M42" s="101"/>
      <c r="N42" s="101"/>
      <c r="R42" s="11"/>
      <c r="S42" s="11"/>
    </row>
    <row r="43" spans="2:19" x14ac:dyDescent="0.25">
      <c r="D43" s="101"/>
      <c r="E43" s="101"/>
      <c r="F43" s="101"/>
      <c r="G43" s="101"/>
      <c r="H43" s="101"/>
      <c r="I43" s="101"/>
      <c r="J43" s="101"/>
      <c r="K43" s="101"/>
      <c r="L43" s="101"/>
      <c r="M43" s="101"/>
      <c r="N43" s="101"/>
      <c r="R43" s="11"/>
      <c r="S43" s="11"/>
    </row>
    <row r="44" spans="2:19" x14ac:dyDescent="0.25">
      <c r="D44" s="101"/>
      <c r="E44" s="101"/>
      <c r="F44" s="101"/>
      <c r="G44" s="101"/>
      <c r="H44" s="101"/>
      <c r="I44" s="101"/>
      <c r="J44" s="101"/>
      <c r="K44" s="101"/>
      <c r="L44" s="101"/>
      <c r="M44" s="101"/>
      <c r="N44" s="101"/>
      <c r="R44" s="11"/>
      <c r="S44" s="11"/>
    </row>
    <row r="45" spans="2:19" x14ac:dyDescent="0.25">
      <c r="D45" s="101"/>
      <c r="E45" s="101"/>
      <c r="F45" s="101"/>
      <c r="G45" s="101"/>
      <c r="H45" s="101"/>
      <c r="I45" s="101"/>
      <c r="J45" s="101"/>
      <c r="K45" s="101"/>
      <c r="L45" s="101"/>
      <c r="M45" s="101"/>
      <c r="N45" s="101"/>
      <c r="R45" s="11"/>
      <c r="S45" s="11"/>
    </row>
    <row r="46" spans="2:19" x14ac:dyDescent="0.25">
      <c r="D46" s="101"/>
      <c r="E46" s="101"/>
      <c r="F46" s="101"/>
      <c r="G46" s="101"/>
      <c r="H46" s="101"/>
      <c r="I46" s="101"/>
      <c r="J46" s="101"/>
      <c r="K46" s="101"/>
      <c r="L46" s="101"/>
      <c r="M46" s="101"/>
      <c r="N46" s="101"/>
      <c r="R46" s="11"/>
      <c r="S46" s="11"/>
    </row>
    <row r="47" spans="2:19" x14ac:dyDescent="0.25">
      <c r="D47" s="101"/>
      <c r="E47" s="101"/>
      <c r="F47" s="101"/>
      <c r="G47" s="101"/>
      <c r="H47" s="101"/>
      <c r="I47" s="101"/>
      <c r="J47" s="101"/>
      <c r="K47" s="101"/>
      <c r="L47" s="101"/>
      <c r="M47" s="101"/>
      <c r="N47" s="101"/>
      <c r="R47" s="11"/>
      <c r="S47" s="11"/>
    </row>
    <row r="48" spans="2:19" x14ac:dyDescent="0.25">
      <c r="D48" s="101"/>
      <c r="E48" s="101"/>
      <c r="F48" s="101"/>
      <c r="G48" s="101"/>
      <c r="H48" s="101"/>
      <c r="I48" s="101"/>
      <c r="J48" s="101"/>
      <c r="K48" s="101"/>
      <c r="L48" s="101"/>
      <c r="M48" s="101"/>
      <c r="N48" s="101"/>
      <c r="R48" s="11"/>
      <c r="S48" s="11"/>
    </row>
    <row r="49" spans="4:19" x14ac:dyDescent="0.25">
      <c r="D49" s="101"/>
      <c r="E49" s="101"/>
      <c r="F49" s="101"/>
      <c r="G49" s="101"/>
      <c r="H49" s="101"/>
      <c r="I49" s="101"/>
      <c r="J49" s="101"/>
      <c r="K49" s="101"/>
      <c r="L49" s="101"/>
      <c r="M49" s="101"/>
      <c r="N49" s="101"/>
      <c r="R49" s="11"/>
      <c r="S49" s="11"/>
    </row>
    <row r="50" spans="4:19" x14ac:dyDescent="0.25">
      <c r="D50" s="101"/>
      <c r="E50" s="101"/>
      <c r="F50" s="101"/>
      <c r="G50" s="101"/>
      <c r="H50" s="101"/>
      <c r="I50" s="101"/>
      <c r="J50" s="101"/>
      <c r="K50" s="101"/>
      <c r="L50" s="101"/>
      <c r="M50" s="101"/>
      <c r="N50" s="101"/>
      <c r="R50" s="11"/>
      <c r="S50" s="11"/>
    </row>
    <row r="51" spans="4:19" x14ac:dyDescent="0.25">
      <c r="D51" s="101"/>
      <c r="E51" s="101"/>
      <c r="F51" s="101"/>
      <c r="G51" s="101"/>
      <c r="H51" s="101"/>
      <c r="I51" s="101"/>
      <c r="J51" s="101"/>
      <c r="K51" s="101"/>
      <c r="L51" s="101"/>
      <c r="M51" s="101"/>
      <c r="N51" s="101"/>
      <c r="R51" s="11"/>
      <c r="S51" s="11"/>
    </row>
    <row r="52" spans="4:19" x14ac:dyDescent="0.25">
      <c r="D52" s="101"/>
      <c r="E52" s="101"/>
      <c r="F52" s="101"/>
      <c r="G52" s="101"/>
      <c r="H52" s="101"/>
      <c r="I52" s="101"/>
      <c r="J52" s="101"/>
      <c r="K52" s="101"/>
      <c r="L52" s="101"/>
      <c r="M52" s="101"/>
      <c r="N52" s="101"/>
      <c r="R52" s="11"/>
      <c r="S52" s="11"/>
    </row>
    <row r="53" spans="4:19" x14ac:dyDescent="0.25">
      <c r="D53" s="101"/>
      <c r="E53" s="101"/>
      <c r="F53" s="101"/>
      <c r="G53" s="101"/>
      <c r="H53" s="101"/>
      <c r="I53" s="101"/>
      <c r="J53" s="101"/>
      <c r="K53" s="101"/>
      <c r="L53" s="101"/>
      <c r="M53" s="101"/>
      <c r="N53" s="101"/>
      <c r="R53" s="11"/>
      <c r="S53" s="11"/>
    </row>
    <row r="54" spans="4:19" x14ac:dyDescent="0.25">
      <c r="D54" s="101"/>
      <c r="E54" s="101"/>
      <c r="F54" s="101"/>
      <c r="G54" s="101"/>
      <c r="H54" s="101"/>
      <c r="I54" s="101"/>
      <c r="J54" s="101"/>
      <c r="K54" s="101"/>
      <c r="L54" s="101"/>
      <c r="M54" s="101"/>
      <c r="N54" s="101"/>
      <c r="R54" s="11"/>
      <c r="S54" s="92"/>
    </row>
    <row r="55" spans="4:19" x14ac:dyDescent="0.25">
      <c r="D55" s="101"/>
      <c r="E55" s="101"/>
      <c r="F55" s="101"/>
      <c r="G55" s="101"/>
      <c r="H55" s="101"/>
      <c r="I55" s="101"/>
      <c r="J55" s="101"/>
      <c r="K55" s="101"/>
      <c r="L55" s="101"/>
      <c r="M55" s="101"/>
      <c r="N55" s="101"/>
      <c r="R55" s="11"/>
      <c r="S55" s="92"/>
    </row>
    <row r="56" spans="4:19" x14ac:dyDescent="0.25">
      <c r="D56" s="101"/>
      <c r="E56" s="101"/>
      <c r="F56" s="101"/>
      <c r="G56" s="101"/>
      <c r="H56" s="101"/>
      <c r="I56" s="101"/>
      <c r="J56" s="101"/>
      <c r="K56" s="101"/>
      <c r="L56" s="101"/>
      <c r="M56" s="101"/>
      <c r="N56" s="101"/>
      <c r="R56" s="11"/>
      <c r="S56" s="92"/>
    </row>
    <row r="57" spans="4:19" x14ac:dyDescent="0.25">
      <c r="D57" s="101"/>
      <c r="E57" s="101"/>
      <c r="F57" s="101"/>
      <c r="G57" s="101"/>
      <c r="H57" s="101"/>
      <c r="I57" s="101"/>
      <c r="J57" s="101"/>
      <c r="K57" s="101"/>
      <c r="L57" s="101"/>
      <c r="M57" s="101"/>
      <c r="N57" s="101"/>
      <c r="R57" s="11"/>
      <c r="S57" s="92"/>
    </row>
    <row r="58" spans="4:19" x14ac:dyDescent="0.25">
      <c r="D58" s="101"/>
      <c r="E58" s="101"/>
      <c r="F58" s="101"/>
      <c r="G58" s="101"/>
      <c r="H58" s="101"/>
      <c r="I58" s="101"/>
      <c r="J58" s="101"/>
      <c r="K58" s="101"/>
      <c r="L58" s="101"/>
      <c r="M58" s="101"/>
      <c r="N58" s="101"/>
      <c r="R58" s="11"/>
      <c r="S58" s="92"/>
    </row>
    <row r="59" spans="4:19" x14ac:dyDescent="0.25">
      <c r="D59" s="101"/>
      <c r="E59" s="101"/>
      <c r="F59" s="101"/>
      <c r="G59" s="101"/>
      <c r="H59" s="101"/>
      <c r="I59" s="101"/>
      <c r="J59" s="101"/>
      <c r="K59" s="101"/>
      <c r="L59" s="101"/>
      <c r="M59" s="101"/>
      <c r="N59" s="101"/>
      <c r="R59" s="11"/>
      <c r="S59" s="92"/>
    </row>
    <row r="60" spans="4:19" x14ac:dyDescent="0.25">
      <c r="D60" s="101"/>
      <c r="E60" s="101"/>
      <c r="F60" s="101"/>
      <c r="G60" s="101"/>
      <c r="H60" s="101"/>
      <c r="I60" s="101"/>
      <c r="J60" s="101"/>
      <c r="K60" s="101"/>
      <c r="L60" s="101"/>
      <c r="M60" s="101"/>
      <c r="N60" s="101"/>
      <c r="R60" s="11"/>
      <c r="S60" s="92"/>
    </row>
    <row r="61" spans="4:19" x14ac:dyDescent="0.25">
      <c r="D61" s="101"/>
      <c r="E61" s="101"/>
      <c r="F61" s="101"/>
      <c r="G61" s="101"/>
      <c r="H61" s="101"/>
      <c r="I61" s="101"/>
      <c r="J61" s="101"/>
      <c r="K61" s="101"/>
      <c r="L61" s="101"/>
      <c r="M61" s="101"/>
      <c r="N61" s="101"/>
      <c r="R61" s="11"/>
      <c r="S61" s="92"/>
    </row>
    <row r="62" spans="4:19" x14ac:dyDescent="0.25">
      <c r="D62" s="101"/>
      <c r="E62" s="101"/>
      <c r="F62" s="101"/>
      <c r="G62" s="101"/>
      <c r="H62" s="101"/>
      <c r="I62" s="101"/>
      <c r="J62" s="101"/>
      <c r="K62" s="101"/>
      <c r="L62" s="101"/>
      <c r="M62" s="101"/>
      <c r="N62" s="101"/>
      <c r="R62" s="11"/>
      <c r="S62" s="92"/>
    </row>
    <row r="63" spans="4:19" x14ac:dyDescent="0.25">
      <c r="D63" s="101"/>
      <c r="E63" s="101"/>
      <c r="F63" s="101"/>
      <c r="G63" s="101"/>
      <c r="H63" s="101"/>
      <c r="I63" s="101"/>
      <c r="J63" s="101"/>
      <c r="K63" s="101"/>
      <c r="L63" s="101"/>
      <c r="M63" s="101"/>
      <c r="N63" s="101"/>
      <c r="R63" s="11"/>
      <c r="S63" s="11"/>
    </row>
    <row r="64" spans="4:19" x14ac:dyDescent="0.25">
      <c r="D64" s="101"/>
      <c r="E64" s="101"/>
      <c r="F64" s="101"/>
      <c r="G64" s="101"/>
      <c r="H64" s="101"/>
      <c r="I64" s="101"/>
      <c r="J64" s="101"/>
      <c r="K64" s="101"/>
      <c r="L64" s="101"/>
      <c r="M64" s="101"/>
      <c r="N64" s="101"/>
      <c r="R64" s="11"/>
      <c r="S64" s="11"/>
    </row>
    <row r="65" spans="4:19" x14ac:dyDescent="0.25">
      <c r="D65" s="101"/>
      <c r="E65" s="101"/>
      <c r="F65" s="101"/>
      <c r="G65" s="101"/>
      <c r="H65" s="101"/>
      <c r="I65" s="101"/>
      <c r="J65" s="101"/>
      <c r="K65" s="101"/>
      <c r="L65" s="101"/>
      <c r="M65" s="101"/>
      <c r="N65" s="101"/>
      <c r="R65" s="11"/>
      <c r="S65" s="11"/>
    </row>
    <row r="66" spans="4:19" x14ac:dyDescent="0.25">
      <c r="D66" s="101"/>
      <c r="E66" s="101"/>
      <c r="F66" s="101"/>
      <c r="G66" s="101"/>
      <c r="H66" s="101"/>
      <c r="I66" s="101"/>
      <c r="J66" s="101"/>
      <c r="K66" s="101"/>
      <c r="L66" s="101"/>
      <c r="M66" s="101"/>
      <c r="N66" s="101"/>
    </row>
    <row r="67" spans="4:19" x14ac:dyDescent="0.25">
      <c r="D67" s="101"/>
      <c r="E67" s="101"/>
      <c r="F67" s="101"/>
      <c r="G67" s="101"/>
      <c r="H67" s="101"/>
      <c r="I67" s="101"/>
      <c r="J67" s="101"/>
      <c r="K67" s="101"/>
      <c r="L67" s="101"/>
      <c r="M67" s="101"/>
      <c r="N67" s="101"/>
    </row>
    <row r="68" spans="4:19" x14ac:dyDescent="0.25">
      <c r="D68" s="101"/>
      <c r="E68" s="101"/>
      <c r="F68" s="101"/>
      <c r="G68" s="101"/>
      <c r="H68" s="101"/>
      <c r="I68" s="101"/>
      <c r="J68" s="101"/>
      <c r="K68" s="101"/>
      <c r="L68" s="101"/>
      <c r="M68" s="101"/>
      <c r="N68" s="101"/>
    </row>
    <row r="69" spans="4:19" x14ac:dyDescent="0.25">
      <c r="D69" s="101"/>
      <c r="E69" s="101"/>
      <c r="F69" s="101"/>
      <c r="G69" s="101"/>
      <c r="H69" s="101"/>
      <c r="I69" s="101"/>
      <c r="J69" s="101"/>
      <c r="K69" s="101"/>
      <c r="L69" s="101"/>
      <c r="M69" s="101"/>
      <c r="N69" s="101"/>
    </row>
    <row r="70" spans="4:19" x14ac:dyDescent="0.25">
      <c r="D70" s="101"/>
      <c r="E70" s="101"/>
      <c r="F70" s="101"/>
      <c r="G70" s="101"/>
      <c r="H70" s="101"/>
      <c r="I70" s="101"/>
      <c r="J70" s="101"/>
      <c r="K70" s="101"/>
      <c r="L70" s="101"/>
      <c r="M70" s="101"/>
      <c r="N70" s="101"/>
    </row>
    <row r="71" spans="4:19" x14ac:dyDescent="0.25">
      <c r="D71" s="101"/>
      <c r="E71" s="101"/>
      <c r="F71" s="101"/>
      <c r="G71" s="101"/>
      <c r="H71" s="101"/>
      <c r="I71" s="101"/>
      <c r="J71" s="101"/>
      <c r="K71" s="101"/>
      <c r="L71" s="101"/>
      <c r="M71" s="101"/>
      <c r="N71" s="101"/>
    </row>
    <row r="72" spans="4:19" x14ac:dyDescent="0.25">
      <c r="D72" s="101"/>
      <c r="E72" s="101"/>
      <c r="F72" s="101"/>
      <c r="G72" s="101"/>
      <c r="H72" s="101"/>
      <c r="I72" s="101"/>
      <c r="J72" s="101"/>
      <c r="K72" s="101"/>
      <c r="L72" s="101"/>
      <c r="M72" s="101"/>
      <c r="N72" s="101"/>
    </row>
    <row r="73" spans="4:19" x14ac:dyDescent="0.25">
      <c r="D73" s="101"/>
      <c r="E73" s="101"/>
      <c r="F73" s="101"/>
      <c r="G73" s="101"/>
      <c r="H73" s="101"/>
      <c r="I73" s="101"/>
      <c r="J73" s="101"/>
      <c r="K73" s="101"/>
      <c r="L73" s="101"/>
      <c r="M73" s="101"/>
      <c r="N73" s="101"/>
    </row>
    <row r="74" spans="4:19" x14ac:dyDescent="0.25">
      <c r="D74" s="101"/>
      <c r="E74" s="101"/>
      <c r="F74" s="101"/>
      <c r="G74" s="101"/>
      <c r="H74" s="101"/>
      <c r="I74" s="101"/>
      <c r="J74" s="101"/>
      <c r="K74" s="101"/>
      <c r="L74" s="101"/>
      <c r="M74" s="101"/>
      <c r="N74" s="101"/>
    </row>
    <row r="75" spans="4:19" x14ac:dyDescent="0.25">
      <c r="D75" s="101"/>
      <c r="E75" s="101"/>
      <c r="F75" s="101"/>
      <c r="G75" s="101"/>
      <c r="H75" s="101"/>
      <c r="I75" s="101"/>
      <c r="J75" s="101"/>
      <c r="K75" s="101"/>
      <c r="L75" s="101"/>
      <c r="M75" s="101"/>
      <c r="N75" s="101"/>
    </row>
    <row r="76" spans="4:19" x14ac:dyDescent="0.25">
      <c r="D76" s="101"/>
      <c r="E76" s="101"/>
      <c r="F76" s="101"/>
      <c r="G76" s="101"/>
      <c r="H76" s="101"/>
      <c r="I76" s="101"/>
      <c r="J76" s="101"/>
      <c r="K76" s="101"/>
      <c r="L76" s="101"/>
      <c r="M76" s="101"/>
      <c r="N76" s="101"/>
    </row>
    <row r="77" spans="4:19" x14ac:dyDescent="0.25">
      <c r="D77" s="101"/>
      <c r="E77" s="101"/>
      <c r="F77" s="101"/>
      <c r="G77" s="101"/>
      <c r="H77" s="101"/>
      <c r="I77" s="101"/>
      <c r="J77" s="101"/>
      <c r="K77" s="101"/>
      <c r="L77" s="101"/>
      <c r="M77" s="101"/>
      <c r="N77" s="101"/>
    </row>
    <row r="78" spans="4:19" x14ac:dyDescent="0.25">
      <c r="D78" s="101"/>
      <c r="E78" s="101"/>
      <c r="F78" s="101"/>
      <c r="G78" s="101"/>
      <c r="H78" s="101"/>
      <c r="I78" s="101"/>
      <c r="J78" s="101"/>
      <c r="K78" s="101"/>
      <c r="L78" s="101"/>
      <c r="M78" s="101"/>
      <c r="N78" s="101"/>
    </row>
    <row r="79" spans="4:19" x14ac:dyDescent="0.25">
      <c r="D79" s="101"/>
      <c r="E79" s="101"/>
      <c r="F79" s="101"/>
      <c r="G79" s="101"/>
      <c r="H79" s="101"/>
      <c r="I79" s="101"/>
      <c r="J79" s="101"/>
      <c r="K79" s="101"/>
      <c r="L79" s="101"/>
      <c r="M79" s="101"/>
      <c r="N79" s="101"/>
    </row>
    <row r="80" spans="4:19" x14ac:dyDescent="0.25">
      <c r="D80" s="101"/>
      <c r="E80" s="101"/>
      <c r="F80" s="101"/>
      <c r="G80" s="101"/>
      <c r="H80" s="101"/>
      <c r="I80" s="101"/>
      <c r="J80" s="101"/>
      <c r="K80" s="101"/>
      <c r="L80" s="101"/>
      <c r="M80" s="101"/>
      <c r="N80" s="101"/>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pageSetup orientation="portrait" horizontalDpi="0"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1" zoomScale="90" zoomScaleNormal="90" workbookViewId="0">
      <selection activeCell="R10" sqref="R10"/>
    </sheetView>
  </sheetViews>
  <sheetFormatPr defaultRowHeight="15" x14ac:dyDescent="0.25"/>
  <cols>
    <col min="1" max="1" width="3.28515625" style="102" customWidth="1"/>
    <col min="2" max="2" width="6.140625" style="102" customWidth="1"/>
    <col min="3" max="3" width="7.7109375" style="102" customWidth="1"/>
    <col min="4" max="15" width="9.140625" style="102"/>
    <col min="16" max="16" width="10.5703125" style="102" customWidth="1"/>
    <col min="17" max="17" width="9.140625" style="102"/>
    <col min="18" max="18" width="53.42578125" style="102" customWidth="1"/>
    <col min="19" max="19" width="13.5703125" style="102" customWidth="1"/>
    <col min="20" max="20" width="10.140625" style="102" customWidth="1"/>
    <col min="21" max="16384" width="9.140625" style="102"/>
  </cols>
  <sheetData>
    <row r="1" spans="2:20" ht="15.75" thickBot="1" x14ac:dyDescent="0.3"/>
    <row r="2" spans="2:20" ht="13.5" customHeight="1" x14ac:dyDescent="0.25">
      <c r="B2" s="161" t="s">
        <v>32</v>
      </c>
      <c r="C2" s="162"/>
      <c r="D2" s="162"/>
      <c r="E2" s="162"/>
      <c r="F2" s="162"/>
      <c r="G2" s="162"/>
      <c r="H2" s="162"/>
      <c r="I2" s="162"/>
      <c r="J2" s="162"/>
      <c r="K2" s="162"/>
      <c r="L2" s="162"/>
      <c r="M2" s="162"/>
      <c r="N2" s="162"/>
      <c r="O2" s="162"/>
      <c r="P2" s="163"/>
      <c r="R2" s="11" t="s">
        <v>150</v>
      </c>
      <c r="S2" s="92" t="s">
        <v>152</v>
      </c>
      <c r="T2" s="57" t="s">
        <v>155</v>
      </c>
    </row>
    <row r="3" spans="2:20" ht="13.5" customHeight="1" x14ac:dyDescent="0.25">
      <c r="B3" s="158" t="s">
        <v>33</v>
      </c>
      <c r="C3" s="159"/>
      <c r="D3" s="159"/>
      <c r="E3" s="159"/>
      <c r="F3" s="159"/>
      <c r="G3" s="159"/>
      <c r="H3" s="159"/>
      <c r="I3" s="159"/>
      <c r="J3" s="159"/>
      <c r="K3" s="159"/>
      <c r="L3" s="159"/>
      <c r="M3" s="159"/>
      <c r="N3" s="159"/>
      <c r="O3" s="159"/>
      <c r="P3" s="160"/>
      <c r="R3" s="60" t="s">
        <v>151</v>
      </c>
      <c r="S3" s="92" t="s">
        <v>153</v>
      </c>
      <c r="T3" s="57" t="s">
        <v>154</v>
      </c>
    </row>
    <row r="4" spans="2:20" ht="13.5" customHeight="1" x14ac:dyDescent="0.25">
      <c r="B4" s="103"/>
      <c r="C4" s="154" t="s">
        <v>34</v>
      </c>
      <c r="D4" s="154"/>
      <c r="E4" s="154"/>
      <c r="F4" s="154"/>
      <c r="G4" s="154"/>
      <c r="H4" s="154"/>
      <c r="I4" s="154"/>
      <c r="J4" s="154"/>
      <c r="K4" s="154"/>
      <c r="L4" s="154"/>
      <c r="M4" s="154"/>
      <c r="N4" s="154"/>
      <c r="O4" s="154"/>
      <c r="P4" s="155"/>
      <c r="R4" s="11"/>
      <c r="S4" s="92"/>
      <c r="T4" s="57"/>
    </row>
    <row r="5" spans="2:20" ht="13.5" customHeight="1" x14ac:dyDescent="0.25">
      <c r="B5" s="103"/>
      <c r="C5" s="154" t="s">
        <v>41</v>
      </c>
      <c r="D5" s="154"/>
      <c r="E5" s="154"/>
      <c r="F5" s="154"/>
      <c r="G5" s="154"/>
      <c r="H5" s="154"/>
      <c r="I5" s="154"/>
      <c r="J5" s="154"/>
      <c r="K5" s="154"/>
      <c r="L5" s="154"/>
      <c r="M5" s="154"/>
      <c r="N5" s="154"/>
      <c r="O5" s="154"/>
      <c r="P5" s="155"/>
      <c r="R5" s="11"/>
      <c r="S5" s="92"/>
      <c r="T5" s="57"/>
    </row>
    <row r="6" spans="2:20" ht="13.5" customHeight="1" x14ac:dyDescent="0.25">
      <c r="B6" s="103"/>
      <c r="C6" s="104"/>
      <c r="D6" s="156" t="s">
        <v>73</v>
      </c>
      <c r="E6" s="156"/>
      <c r="F6" s="156"/>
      <c r="G6" s="156"/>
      <c r="H6" s="156"/>
      <c r="I6" s="156"/>
      <c r="J6" s="156"/>
      <c r="K6" s="156"/>
      <c r="L6" s="156"/>
      <c r="M6" s="156"/>
      <c r="N6" s="156"/>
      <c r="O6" s="156"/>
      <c r="P6" s="157"/>
      <c r="R6" s="11"/>
      <c r="S6" s="92"/>
      <c r="T6" s="57"/>
    </row>
    <row r="7" spans="2:20" ht="13.5" customHeight="1" x14ac:dyDescent="0.25">
      <c r="B7" s="103"/>
      <c r="C7" s="104"/>
      <c r="D7" s="154" t="s">
        <v>70</v>
      </c>
      <c r="E7" s="156"/>
      <c r="F7" s="156"/>
      <c r="G7" s="156"/>
      <c r="H7" s="156"/>
      <c r="I7" s="156"/>
      <c r="J7" s="156"/>
      <c r="K7" s="156"/>
      <c r="L7" s="156"/>
      <c r="M7" s="156"/>
      <c r="N7" s="156"/>
      <c r="O7" s="156"/>
      <c r="P7" s="157"/>
      <c r="R7" s="11"/>
      <c r="S7" s="92"/>
      <c r="T7" s="57"/>
    </row>
    <row r="8" spans="2:20" ht="13.5" customHeight="1" x14ac:dyDescent="0.25">
      <c r="B8" s="103"/>
      <c r="C8" s="104"/>
      <c r="D8" s="154" t="s">
        <v>71</v>
      </c>
      <c r="E8" s="156"/>
      <c r="F8" s="156"/>
      <c r="G8" s="156"/>
      <c r="H8" s="156"/>
      <c r="I8" s="156"/>
      <c r="J8" s="156"/>
      <c r="K8" s="156"/>
      <c r="L8" s="156"/>
      <c r="M8" s="156"/>
      <c r="N8" s="156"/>
      <c r="O8" s="156"/>
      <c r="P8" s="157"/>
      <c r="R8" s="11"/>
      <c r="S8" s="92"/>
      <c r="T8" s="92"/>
    </row>
    <row r="9" spans="2:20" ht="13.5" customHeight="1" x14ac:dyDescent="0.25">
      <c r="B9" s="103"/>
      <c r="C9" s="104"/>
      <c r="D9" s="154" t="s">
        <v>72</v>
      </c>
      <c r="E9" s="156"/>
      <c r="F9" s="156"/>
      <c r="G9" s="156"/>
      <c r="H9" s="156"/>
      <c r="I9" s="156"/>
      <c r="J9" s="156"/>
      <c r="K9" s="156"/>
      <c r="L9" s="156"/>
      <c r="M9" s="156"/>
      <c r="N9" s="156"/>
      <c r="O9" s="156"/>
      <c r="P9" s="157"/>
      <c r="R9" s="60"/>
      <c r="S9" s="92"/>
      <c r="T9" s="57"/>
    </row>
    <row r="10" spans="2:20" ht="13.5" customHeight="1" x14ac:dyDescent="0.25">
      <c r="B10" s="103"/>
      <c r="C10" s="104"/>
      <c r="D10" s="154" t="s">
        <v>40</v>
      </c>
      <c r="E10" s="156"/>
      <c r="F10" s="156"/>
      <c r="G10" s="156"/>
      <c r="H10" s="156"/>
      <c r="I10" s="156"/>
      <c r="J10" s="156"/>
      <c r="K10" s="156"/>
      <c r="L10" s="156"/>
      <c r="M10" s="156"/>
      <c r="N10" s="156"/>
      <c r="O10" s="156"/>
      <c r="P10" s="157"/>
      <c r="R10" s="11"/>
      <c r="S10" s="92"/>
      <c r="T10" s="57"/>
    </row>
    <row r="11" spans="2:20" ht="13.5" customHeight="1" x14ac:dyDescent="0.25">
      <c r="B11" s="103"/>
      <c r="C11" s="154" t="s">
        <v>35</v>
      </c>
      <c r="D11" s="154"/>
      <c r="E11" s="154"/>
      <c r="F11" s="154"/>
      <c r="G11" s="154"/>
      <c r="H11" s="154"/>
      <c r="I11" s="154"/>
      <c r="J11" s="154"/>
      <c r="K11" s="154"/>
      <c r="L11" s="154"/>
      <c r="M11" s="154"/>
      <c r="N11" s="154"/>
      <c r="O11" s="154"/>
      <c r="P11" s="155"/>
      <c r="R11" s="11"/>
      <c r="S11" s="92"/>
      <c r="T11" s="57"/>
    </row>
    <row r="12" spans="2:20" ht="13.5" customHeight="1" x14ac:dyDescent="0.25">
      <c r="B12" s="103"/>
      <c r="C12" s="154" t="s">
        <v>36</v>
      </c>
      <c r="D12" s="154"/>
      <c r="E12" s="154"/>
      <c r="F12" s="154"/>
      <c r="G12" s="154"/>
      <c r="H12" s="154"/>
      <c r="I12" s="154"/>
      <c r="J12" s="154"/>
      <c r="K12" s="154"/>
      <c r="L12" s="154"/>
      <c r="M12" s="154"/>
      <c r="N12" s="154"/>
      <c r="O12" s="154"/>
      <c r="P12" s="155"/>
      <c r="R12" s="60"/>
      <c r="S12" s="92"/>
      <c r="T12" s="57"/>
    </row>
    <row r="13" spans="2:20" ht="13.5" customHeight="1" x14ac:dyDescent="0.25">
      <c r="B13" s="103"/>
      <c r="C13" s="104"/>
      <c r="D13" s="104"/>
      <c r="E13" s="104"/>
      <c r="F13" s="104"/>
      <c r="G13" s="104"/>
      <c r="H13" s="104"/>
      <c r="I13" s="104"/>
      <c r="J13" s="104"/>
      <c r="K13" s="104"/>
      <c r="L13" s="104"/>
      <c r="M13" s="104"/>
      <c r="N13" s="104"/>
      <c r="O13" s="104"/>
      <c r="P13" s="105"/>
      <c r="R13" s="60"/>
      <c r="S13" s="92"/>
      <c r="T13" s="57"/>
    </row>
    <row r="14" spans="2:20" ht="13.5" customHeight="1" x14ac:dyDescent="0.25">
      <c r="B14" s="158" t="s">
        <v>37</v>
      </c>
      <c r="C14" s="159"/>
      <c r="D14" s="159"/>
      <c r="E14" s="159"/>
      <c r="F14" s="159"/>
      <c r="G14" s="159"/>
      <c r="H14" s="159"/>
      <c r="I14" s="159"/>
      <c r="J14" s="159"/>
      <c r="K14" s="159"/>
      <c r="L14" s="159"/>
      <c r="M14" s="159"/>
      <c r="N14" s="159"/>
      <c r="O14" s="159"/>
      <c r="P14" s="160"/>
      <c r="R14" s="11"/>
      <c r="S14" s="92"/>
      <c r="T14" s="57"/>
    </row>
    <row r="15" spans="2:20" ht="13.5" customHeight="1" x14ac:dyDescent="0.25">
      <c r="B15" s="103"/>
      <c r="C15" s="154" t="s">
        <v>38</v>
      </c>
      <c r="D15" s="154"/>
      <c r="E15" s="154"/>
      <c r="F15" s="154"/>
      <c r="G15" s="154"/>
      <c r="H15" s="154"/>
      <c r="I15" s="154"/>
      <c r="J15" s="154"/>
      <c r="K15" s="154"/>
      <c r="L15" s="154"/>
      <c r="M15" s="154"/>
      <c r="N15" s="154"/>
      <c r="O15" s="154"/>
      <c r="P15" s="155"/>
      <c r="R15" s="11"/>
      <c r="S15" s="92"/>
      <c r="T15" s="57"/>
    </row>
    <row r="16" spans="2:20" ht="13.5" customHeight="1" x14ac:dyDescent="0.25">
      <c r="B16" s="103"/>
      <c r="C16" s="106"/>
      <c r="D16" s="156" t="s">
        <v>74</v>
      </c>
      <c r="E16" s="156"/>
      <c r="F16" s="156"/>
      <c r="G16" s="156"/>
      <c r="H16" s="156"/>
      <c r="I16" s="156"/>
      <c r="J16" s="156"/>
      <c r="K16" s="156"/>
      <c r="L16" s="156"/>
      <c r="M16" s="156"/>
      <c r="N16" s="156"/>
      <c r="O16" s="156"/>
      <c r="P16" s="157"/>
      <c r="R16" s="11"/>
      <c r="S16" s="92"/>
      <c r="T16" s="92"/>
    </row>
    <row r="17" spans="2:20" ht="13.5" customHeight="1" x14ac:dyDescent="0.25">
      <c r="B17" s="103"/>
      <c r="C17" s="106"/>
      <c r="D17" s="107" t="s">
        <v>47</v>
      </c>
      <c r="E17" s="107"/>
      <c r="F17" s="107"/>
      <c r="G17" s="107"/>
      <c r="H17" s="107"/>
      <c r="I17" s="107"/>
      <c r="J17" s="107"/>
      <c r="K17" s="107"/>
      <c r="L17" s="107"/>
      <c r="M17" s="107"/>
      <c r="N17" s="107"/>
      <c r="O17" s="107"/>
      <c r="P17" s="108"/>
      <c r="R17" s="60"/>
      <c r="S17" s="92"/>
      <c r="T17" s="57"/>
    </row>
    <row r="18" spans="2:20" ht="13.5" customHeight="1" x14ac:dyDescent="0.25">
      <c r="B18" s="103"/>
      <c r="C18" s="104"/>
      <c r="D18" s="156" t="s">
        <v>48</v>
      </c>
      <c r="E18" s="156"/>
      <c r="F18" s="156"/>
      <c r="G18" s="156"/>
      <c r="H18" s="156"/>
      <c r="I18" s="156"/>
      <c r="J18" s="156"/>
      <c r="K18" s="156"/>
      <c r="L18" s="156"/>
      <c r="M18" s="156"/>
      <c r="N18" s="156"/>
      <c r="O18" s="156"/>
      <c r="P18" s="157"/>
      <c r="R18" s="60"/>
      <c r="S18" s="92"/>
      <c r="T18" s="92"/>
    </row>
    <row r="19" spans="2:20" ht="13.5" customHeight="1" x14ac:dyDescent="0.25">
      <c r="B19" s="103"/>
      <c r="C19" s="104"/>
      <c r="D19" s="156" t="s">
        <v>49</v>
      </c>
      <c r="E19" s="156"/>
      <c r="F19" s="156"/>
      <c r="G19" s="156"/>
      <c r="H19" s="156"/>
      <c r="I19" s="156"/>
      <c r="J19" s="156"/>
      <c r="K19" s="156"/>
      <c r="L19" s="156"/>
      <c r="M19" s="156"/>
      <c r="N19" s="156"/>
      <c r="O19" s="156"/>
      <c r="P19" s="157"/>
      <c r="R19" s="60"/>
      <c r="S19" s="92"/>
      <c r="T19" s="92"/>
    </row>
    <row r="20" spans="2:20" x14ac:dyDescent="0.25">
      <c r="B20" s="103"/>
      <c r="C20" s="104"/>
      <c r="D20" s="156" t="s">
        <v>75</v>
      </c>
      <c r="E20" s="156"/>
      <c r="F20" s="156"/>
      <c r="G20" s="156"/>
      <c r="H20" s="156"/>
      <c r="I20" s="156"/>
      <c r="J20" s="156"/>
      <c r="K20" s="156"/>
      <c r="L20" s="156"/>
      <c r="M20" s="156"/>
      <c r="N20" s="156"/>
      <c r="O20" s="156"/>
      <c r="P20" s="157"/>
      <c r="R20" s="60"/>
      <c r="S20" s="92"/>
      <c r="T20" s="92"/>
    </row>
    <row r="21" spans="2:20" x14ac:dyDescent="0.25">
      <c r="B21" s="103"/>
      <c r="C21" s="104"/>
      <c r="D21" s="156" t="s">
        <v>76</v>
      </c>
      <c r="E21" s="156"/>
      <c r="F21" s="156"/>
      <c r="G21" s="156"/>
      <c r="H21" s="156"/>
      <c r="I21" s="156"/>
      <c r="J21" s="156"/>
      <c r="K21" s="156"/>
      <c r="L21" s="156"/>
      <c r="M21" s="156"/>
      <c r="N21" s="156"/>
      <c r="O21" s="156"/>
      <c r="P21" s="157"/>
      <c r="R21" s="60"/>
      <c r="S21" s="92"/>
      <c r="T21" s="92"/>
    </row>
    <row r="22" spans="2:20" x14ac:dyDescent="0.25">
      <c r="B22" s="103"/>
      <c r="C22" s="104"/>
      <c r="D22" s="156" t="s">
        <v>77</v>
      </c>
      <c r="E22" s="156"/>
      <c r="F22" s="156"/>
      <c r="G22" s="156"/>
      <c r="H22" s="156"/>
      <c r="I22" s="156"/>
      <c r="J22" s="156"/>
      <c r="K22" s="156"/>
      <c r="L22" s="156"/>
      <c r="M22" s="156"/>
      <c r="N22" s="156"/>
      <c r="O22" s="156"/>
      <c r="P22" s="157"/>
      <c r="R22" s="60"/>
      <c r="S22" s="92"/>
      <c r="T22" s="92"/>
    </row>
    <row r="23" spans="2:20" x14ac:dyDescent="0.25">
      <c r="B23" s="103"/>
      <c r="C23" s="104"/>
      <c r="D23" s="156" t="s">
        <v>53</v>
      </c>
      <c r="E23" s="156"/>
      <c r="F23" s="156"/>
      <c r="G23" s="156"/>
      <c r="H23" s="156"/>
      <c r="I23" s="156"/>
      <c r="J23" s="156"/>
      <c r="K23" s="156"/>
      <c r="L23" s="156"/>
      <c r="M23" s="156"/>
      <c r="N23" s="156"/>
      <c r="O23" s="156"/>
      <c r="P23" s="157"/>
      <c r="R23" s="60"/>
      <c r="S23" s="92"/>
      <c r="T23" s="92"/>
    </row>
    <row r="24" spans="2:20" x14ac:dyDescent="0.25">
      <c r="B24" s="103"/>
      <c r="C24" s="104"/>
      <c r="D24" s="156" t="s">
        <v>54</v>
      </c>
      <c r="E24" s="156"/>
      <c r="F24" s="156"/>
      <c r="G24" s="156"/>
      <c r="H24" s="156"/>
      <c r="I24" s="156"/>
      <c r="J24" s="156"/>
      <c r="K24" s="156"/>
      <c r="L24" s="156"/>
      <c r="M24" s="156"/>
      <c r="N24" s="156"/>
      <c r="O24" s="156"/>
      <c r="P24" s="157"/>
      <c r="R24" s="60"/>
      <c r="S24" s="92"/>
      <c r="T24" s="92"/>
    </row>
    <row r="25" spans="2:20" x14ac:dyDescent="0.25">
      <c r="B25" s="103"/>
      <c r="C25" s="104"/>
      <c r="D25" s="156" t="s">
        <v>78</v>
      </c>
      <c r="E25" s="156"/>
      <c r="F25" s="156"/>
      <c r="G25" s="156"/>
      <c r="H25" s="156"/>
      <c r="I25" s="156"/>
      <c r="J25" s="156"/>
      <c r="K25" s="156"/>
      <c r="L25" s="156"/>
      <c r="M25" s="156"/>
      <c r="N25" s="156"/>
      <c r="O25" s="156"/>
      <c r="P25" s="157"/>
      <c r="R25" s="60"/>
      <c r="S25" s="92"/>
      <c r="T25" s="92"/>
    </row>
    <row r="26" spans="2:20" x14ac:dyDescent="0.25">
      <c r="B26" s="103"/>
      <c r="C26" s="104"/>
      <c r="D26" s="156" t="s">
        <v>79</v>
      </c>
      <c r="E26" s="156"/>
      <c r="F26" s="156"/>
      <c r="G26" s="156"/>
      <c r="H26" s="156"/>
      <c r="I26" s="156"/>
      <c r="J26" s="156"/>
      <c r="K26" s="156"/>
      <c r="L26" s="156"/>
      <c r="M26" s="156"/>
      <c r="N26" s="156"/>
      <c r="O26" s="156"/>
      <c r="P26" s="157"/>
      <c r="R26" s="60"/>
      <c r="S26" s="92"/>
      <c r="T26" s="92"/>
    </row>
    <row r="27" spans="2:20" x14ac:dyDescent="0.25">
      <c r="B27" s="103"/>
      <c r="C27" s="104"/>
      <c r="D27" s="156" t="s">
        <v>80</v>
      </c>
      <c r="E27" s="156"/>
      <c r="F27" s="156"/>
      <c r="G27" s="156"/>
      <c r="H27" s="156"/>
      <c r="I27" s="156"/>
      <c r="J27" s="156"/>
      <c r="K27" s="156"/>
      <c r="L27" s="156"/>
      <c r="M27" s="156"/>
      <c r="N27" s="156"/>
      <c r="O27" s="156"/>
      <c r="P27" s="157"/>
      <c r="R27" s="60"/>
      <c r="S27" s="92"/>
      <c r="T27" s="92"/>
    </row>
    <row r="28" spans="2:20" x14ac:dyDescent="0.25">
      <c r="B28" s="103"/>
      <c r="C28" s="104"/>
      <c r="D28" s="104"/>
      <c r="E28" s="104"/>
      <c r="F28" s="104"/>
      <c r="G28" s="104"/>
      <c r="H28" s="104"/>
      <c r="I28" s="104"/>
      <c r="J28" s="104"/>
      <c r="K28" s="104"/>
      <c r="L28" s="104"/>
      <c r="M28" s="104"/>
      <c r="N28" s="104"/>
      <c r="O28" s="104"/>
      <c r="P28" s="105"/>
      <c r="R28" s="60"/>
      <c r="S28" s="92"/>
      <c r="T28" s="92"/>
    </row>
    <row r="29" spans="2:20" x14ac:dyDescent="0.25">
      <c r="B29" s="103"/>
      <c r="C29" s="154" t="s">
        <v>39</v>
      </c>
      <c r="D29" s="154"/>
      <c r="E29" s="154"/>
      <c r="F29" s="154"/>
      <c r="G29" s="154"/>
      <c r="H29" s="154"/>
      <c r="I29" s="154"/>
      <c r="J29" s="154"/>
      <c r="K29" s="154"/>
      <c r="L29" s="154"/>
      <c r="M29" s="154"/>
      <c r="N29" s="154"/>
      <c r="O29" s="154"/>
      <c r="P29" s="155"/>
      <c r="R29" s="60"/>
      <c r="S29" s="92"/>
      <c r="T29" s="92"/>
    </row>
    <row r="30" spans="2:20" x14ac:dyDescent="0.25">
      <c r="B30" s="103"/>
      <c r="C30" s="104"/>
      <c r="D30" s="156" t="s">
        <v>81</v>
      </c>
      <c r="E30" s="156"/>
      <c r="F30" s="156"/>
      <c r="G30" s="156"/>
      <c r="H30" s="156"/>
      <c r="I30" s="156"/>
      <c r="J30" s="156"/>
      <c r="K30" s="156"/>
      <c r="L30" s="156"/>
      <c r="M30" s="156"/>
      <c r="N30" s="156"/>
      <c r="O30" s="156"/>
      <c r="P30" s="157"/>
      <c r="R30" s="60"/>
      <c r="S30" s="92"/>
      <c r="T30" s="92"/>
    </row>
    <row r="31" spans="2:20" x14ac:dyDescent="0.25">
      <c r="B31" s="103"/>
      <c r="C31" s="104"/>
      <c r="D31" s="156" t="s">
        <v>82</v>
      </c>
      <c r="E31" s="156"/>
      <c r="F31" s="156"/>
      <c r="G31" s="156"/>
      <c r="H31" s="156"/>
      <c r="I31" s="156"/>
      <c r="J31" s="156"/>
      <c r="K31" s="156"/>
      <c r="L31" s="156"/>
      <c r="M31" s="156"/>
      <c r="N31" s="156"/>
      <c r="O31" s="156"/>
      <c r="P31" s="157"/>
      <c r="R31" s="60"/>
      <c r="S31" s="92"/>
      <c r="T31" s="92"/>
    </row>
    <row r="32" spans="2:20" x14ac:dyDescent="0.25">
      <c r="B32" s="103"/>
      <c r="C32" s="104"/>
      <c r="D32" s="156" t="s">
        <v>57</v>
      </c>
      <c r="E32" s="156"/>
      <c r="F32" s="156"/>
      <c r="G32" s="156"/>
      <c r="H32" s="156"/>
      <c r="I32" s="156"/>
      <c r="J32" s="156"/>
      <c r="K32" s="156"/>
      <c r="L32" s="156"/>
      <c r="M32" s="156"/>
      <c r="N32" s="156"/>
      <c r="O32" s="156"/>
      <c r="P32" s="157"/>
      <c r="R32" s="60"/>
      <c r="S32" s="92"/>
      <c r="T32" s="92"/>
    </row>
    <row r="33" spans="2:20" x14ac:dyDescent="0.25">
      <c r="B33" s="103"/>
      <c r="C33" s="104"/>
      <c r="D33" s="156" t="s">
        <v>61</v>
      </c>
      <c r="E33" s="156"/>
      <c r="F33" s="156"/>
      <c r="G33" s="156"/>
      <c r="H33" s="156"/>
      <c r="I33" s="156"/>
      <c r="J33" s="156"/>
      <c r="K33" s="156"/>
      <c r="L33" s="156"/>
      <c r="M33" s="156"/>
      <c r="N33" s="156"/>
      <c r="O33" s="156"/>
      <c r="P33" s="157"/>
      <c r="R33" s="11"/>
      <c r="S33" s="11"/>
      <c r="T33" s="11"/>
    </row>
    <row r="34" spans="2:20" ht="24" customHeight="1" x14ac:dyDescent="0.25">
      <c r="B34" s="103"/>
      <c r="C34" s="104"/>
      <c r="D34" s="150" t="s">
        <v>58</v>
      </c>
      <c r="E34" s="150"/>
      <c r="F34" s="150"/>
      <c r="G34" s="150"/>
      <c r="H34" s="150"/>
      <c r="I34" s="150"/>
      <c r="J34" s="150"/>
      <c r="K34" s="150"/>
      <c r="L34" s="150"/>
      <c r="M34" s="150"/>
      <c r="N34" s="150"/>
      <c r="O34" s="150"/>
      <c r="P34" s="151"/>
      <c r="R34" s="11"/>
      <c r="S34" s="11"/>
      <c r="T34" s="11"/>
    </row>
    <row r="35" spans="2:20" ht="16.5" customHeight="1" x14ac:dyDescent="0.25">
      <c r="B35" s="103"/>
      <c r="C35" s="104"/>
      <c r="D35" s="150" t="s">
        <v>83</v>
      </c>
      <c r="E35" s="150"/>
      <c r="F35" s="150"/>
      <c r="G35" s="150"/>
      <c r="H35" s="150"/>
      <c r="I35" s="150"/>
      <c r="J35" s="150"/>
      <c r="K35" s="150"/>
      <c r="L35" s="150"/>
      <c r="M35" s="150"/>
      <c r="N35" s="150"/>
      <c r="O35" s="150"/>
      <c r="P35" s="151"/>
      <c r="R35" s="11"/>
      <c r="S35" s="11"/>
      <c r="T35" s="11"/>
    </row>
    <row r="36" spans="2:20" ht="15" customHeight="1" thickBot="1" x14ac:dyDescent="0.3">
      <c r="B36" s="109"/>
      <c r="C36" s="110"/>
      <c r="D36" s="152" t="s">
        <v>84</v>
      </c>
      <c r="E36" s="152"/>
      <c r="F36" s="152"/>
      <c r="G36" s="152"/>
      <c r="H36" s="152"/>
      <c r="I36" s="152"/>
      <c r="J36" s="152"/>
      <c r="K36" s="152"/>
      <c r="L36" s="152"/>
      <c r="M36" s="152"/>
      <c r="N36" s="152"/>
      <c r="O36" s="152"/>
      <c r="P36" s="153"/>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2017-04-28T06:56:41Z</dcterms:modified>
</cp:coreProperties>
</file>