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defaultThemeVersion="124226"/>
  <mc:AlternateContent xmlns:mc="http://schemas.openxmlformats.org/markup-compatibility/2006">
    <mc:Choice Requires="x15">
      <x15ac:absPath xmlns:x15ac="http://schemas.microsoft.com/office/spreadsheetml/2010/11/ac" url="C:\Users\User1\Downloads\"/>
    </mc:Choice>
  </mc:AlternateContent>
  <bookViews>
    <workbookView xWindow="0" yWindow="0" windowWidth="20400" windowHeight="8820" tabRatio="756"/>
  </bookViews>
  <sheets>
    <sheet name="TH-MV" sheetId="15" r:id="rId1"/>
    <sheet name="TH - BR" sheetId="16" r:id="rId2"/>
    <sheet name="Huong dan BR" sheetId="2" r:id="rId3"/>
    <sheet name="Huong dan MV" sheetId="4" r:id="rId4"/>
  </sheets>
  <definedNames>
    <definedName name="_xlnm._FilterDatabase" localSheetId="1" hidden="1">'TH - BR'!$A$25:$N$457</definedName>
    <definedName name="_xlnm._FilterDatabase" localSheetId="0" hidden="1">'TH-MV'!$A$16:$Q$213</definedName>
    <definedName name="DSBR">'Huong dan BR'!$R$2:$S$75</definedName>
    <definedName name="DSMV">'Huong dan MV'!$R$2:$T$50</definedName>
    <definedName name="_xlnm.Print_Area" localSheetId="1">'TH - BR'!$B$1:$L$469</definedName>
    <definedName name="_xlnm.Print_Area" localSheetId="0">'TH-MV'!$B$1:$M$232</definedName>
    <definedName name="_xlnm.Print_Titles" localSheetId="1">'TH - BR'!$12:$15</definedName>
    <definedName name="_xlnm.Print_Titles" localSheetId="0">'TH-MV'!$12:$15</definedName>
  </definedNames>
  <calcPr calcId="162913"/>
</workbook>
</file>

<file path=xl/calcChain.xml><?xml version="1.0" encoding="utf-8"?>
<calcChain xmlns="http://schemas.openxmlformats.org/spreadsheetml/2006/main">
  <c r="B159" i="15" l="1"/>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H41" i="15" l="1"/>
  <c r="H42" i="15"/>
  <c r="H43" i="15"/>
  <c r="H44" i="15"/>
  <c r="H45" i="15"/>
  <c r="H46" i="15"/>
  <c r="H47" i="15"/>
  <c r="H48" i="15"/>
  <c r="H49" i="15"/>
  <c r="H50" i="15"/>
  <c r="H51" i="15"/>
  <c r="H52" i="15"/>
  <c r="H53" i="15"/>
  <c r="H54" i="15"/>
  <c r="H55" i="15"/>
  <c r="H56" i="15"/>
  <c r="H57" i="15"/>
  <c r="H58" i="15"/>
  <c r="H59" i="15"/>
  <c r="B41" i="15"/>
  <c r="D41" i="15"/>
  <c r="B42" i="15"/>
  <c r="D42" i="15"/>
  <c r="B43" i="15"/>
  <c r="D43" i="15"/>
  <c r="B44" i="15"/>
  <c r="D44" i="15"/>
  <c r="B45" i="15"/>
  <c r="D45" i="15"/>
  <c r="B46" i="15"/>
  <c r="D46" i="15"/>
  <c r="B47" i="15"/>
  <c r="D47" i="15"/>
  <c r="B48" i="15"/>
  <c r="D48" i="15"/>
  <c r="B49" i="15"/>
  <c r="D49" i="15"/>
  <c r="D145" i="15" l="1"/>
  <c r="D146" i="15"/>
  <c r="D147"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88" i="15" l="1"/>
  <c r="D88" i="15"/>
  <c r="B88" i="15"/>
  <c r="H87" i="15"/>
  <c r="D87" i="15"/>
  <c r="B87" i="15"/>
  <c r="H86" i="15"/>
  <c r="D86" i="15"/>
  <c r="B86" i="15"/>
  <c r="H85" i="15"/>
  <c r="D85" i="15"/>
  <c r="B85" i="15"/>
  <c r="H84" i="15"/>
  <c r="D84" i="15"/>
  <c r="B84" i="15"/>
  <c r="H83" i="15"/>
  <c r="D83" i="15"/>
  <c r="B83" i="15"/>
  <c r="H82" i="15"/>
  <c r="D82" i="15"/>
  <c r="B82" i="15"/>
  <c r="H81" i="15"/>
  <c r="D81" i="15"/>
  <c r="B81" i="15"/>
  <c r="H80" i="15"/>
  <c r="D80" i="15"/>
  <c r="B80" i="15"/>
  <c r="H79" i="15"/>
  <c r="D79" i="15"/>
  <c r="B79" i="15"/>
  <c r="H78" i="15"/>
  <c r="D78" i="15"/>
  <c r="B78" i="15"/>
  <c r="H77" i="15"/>
  <c r="D77" i="15"/>
  <c r="B77" i="15"/>
  <c r="H76" i="15"/>
  <c r="D76" i="15"/>
  <c r="B76" i="15"/>
  <c r="H75" i="15"/>
  <c r="D75" i="15"/>
  <c r="B75" i="15"/>
  <c r="H74" i="15"/>
  <c r="D74" i="15"/>
  <c r="B74" i="15"/>
  <c r="H73" i="15"/>
  <c r="D73" i="15"/>
  <c r="B73" i="15"/>
  <c r="H72" i="15"/>
  <c r="D72" i="15"/>
  <c r="B72" i="15"/>
  <c r="H71" i="15"/>
  <c r="D71" i="15"/>
  <c r="B71" i="15"/>
  <c r="H70" i="15"/>
  <c r="D70" i="15"/>
  <c r="B70"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239" i="16" l="1"/>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H369" i="16"/>
  <c r="H370" i="16"/>
  <c r="H371" i="16"/>
  <c r="H372" i="16"/>
  <c r="H373" i="16"/>
  <c r="H374" i="16"/>
  <c r="H375" i="16"/>
  <c r="H376" i="16"/>
  <c r="H377" i="16"/>
  <c r="H378" i="16"/>
  <c r="H379" i="16"/>
  <c r="H380" i="16"/>
  <c r="H381" i="16"/>
  <c r="H382" i="16"/>
  <c r="H383" i="16"/>
  <c r="H384" i="16"/>
  <c r="H385" i="16"/>
  <c r="H386" i="16"/>
  <c r="H387" i="16"/>
  <c r="H388" i="16"/>
  <c r="H389" i="16"/>
  <c r="H390" i="16"/>
  <c r="H391" i="16"/>
  <c r="H392" i="16"/>
  <c r="H393" i="16"/>
  <c r="H394" i="16"/>
  <c r="H395" i="16"/>
  <c r="H396" i="16"/>
  <c r="H397" i="16"/>
  <c r="H398" i="16"/>
  <c r="H399" i="16"/>
  <c r="H400" i="16"/>
  <c r="H401" i="16"/>
  <c r="H402" i="16"/>
  <c r="H403" i="16"/>
  <c r="H404" i="16"/>
  <c r="H405" i="16"/>
  <c r="H406" i="16"/>
  <c r="H407" i="16"/>
  <c r="H408" i="16"/>
  <c r="H409"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6" i="16"/>
  <c r="H447" i="16"/>
  <c r="H448" i="16"/>
  <c r="H449" i="16"/>
  <c r="H450" i="16"/>
  <c r="H451" i="16"/>
  <c r="H452" i="16"/>
  <c r="H453" i="16"/>
  <c r="H454" i="16"/>
  <c r="H455" i="16"/>
  <c r="H456" i="16"/>
  <c r="J229" i="15" l="1"/>
  <c r="B7" i="16"/>
  <c r="I466" i="16" l="1"/>
  <c r="B7" i="15"/>
  <c r="B240" i="16" l="1"/>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H29" i="16" l="1"/>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138" i="16"/>
  <c r="B13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H183" i="16"/>
  <c r="B183" i="16"/>
  <c r="B239" i="16"/>
  <c r="H238" i="16"/>
  <c r="B238" i="16"/>
  <c r="H237" i="16"/>
  <c r="B237" i="16"/>
  <c r="H236" i="16"/>
  <c r="B236" i="16"/>
  <c r="H235" i="16"/>
  <c r="B235" i="16"/>
  <c r="H234" i="16"/>
  <c r="B234" i="16"/>
  <c r="H233" i="16"/>
  <c r="B233" i="16"/>
  <c r="H232" i="16"/>
  <c r="B232" i="16"/>
  <c r="H231" i="16"/>
  <c r="B231" i="16"/>
  <c r="H230" i="16"/>
  <c r="B230" i="16"/>
  <c r="H229" i="16"/>
  <c r="B229" i="16"/>
  <c r="H228" i="16"/>
  <c r="B228" i="16"/>
  <c r="H147" i="15" l="1"/>
  <c r="B147" i="15"/>
  <c r="H146" i="15"/>
  <c r="B146" i="15"/>
  <c r="H145" i="15"/>
  <c r="B145" i="15"/>
  <c r="H144" i="15"/>
  <c r="D144" i="15"/>
  <c r="B144" i="15"/>
  <c r="H143" i="15"/>
  <c r="D143" i="15"/>
  <c r="B143" i="15"/>
  <c r="H142" i="15"/>
  <c r="D142" i="15"/>
  <c r="B142" i="15"/>
  <c r="H141" i="15"/>
  <c r="D141" i="15"/>
  <c r="B141" i="15"/>
  <c r="H140" i="15"/>
  <c r="D140" i="15"/>
  <c r="B140" i="15"/>
  <c r="H139" i="15"/>
  <c r="D139" i="15"/>
  <c r="B139" i="15"/>
  <c r="H138" i="15"/>
  <c r="D138" i="15"/>
  <c r="B138" i="15"/>
  <c r="H137" i="15"/>
  <c r="D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H127" i="15"/>
  <c r="D127" i="15"/>
  <c r="B127" i="15"/>
  <c r="H126" i="15"/>
  <c r="D126" i="15"/>
  <c r="B126" i="15"/>
  <c r="H125" i="15"/>
  <c r="D125" i="15"/>
  <c r="B125" i="15"/>
  <c r="H124" i="15"/>
  <c r="D124" i="15"/>
  <c r="B124" i="15"/>
  <c r="H123" i="15"/>
  <c r="D123" i="15"/>
  <c r="B123" i="15"/>
  <c r="H122" i="15"/>
  <c r="D122" i="15"/>
  <c r="B122" i="15"/>
  <c r="H121" i="15"/>
  <c r="D121" i="15"/>
  <c r="B121" i="15"/>
  <c r="H120" i="15"/>
  <c r="D120" i="15"/>
  <c r="B120" i="15"/>
  <c r="H119" i="15"/>
  <c r="D119" i="15"/>
  <c r="B119" i="15"/>
  <c r="H118" i="15"/>
  <c r="D118" i="15"/>
  <c r="B118" i="15"/>
  <c r="H117" i="15"/>
  <c r="D117" i="15"/>
  <c r="B117"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J214" i="15" l="1"/>
  <c r="H227" i="15" s="1"/>
  <c r="H60" i="15"/>
  <c r="H61" i="15"/>
  <c r="H62" i="15"/>
  <c r="H63" i="15"/>
  <c r="H64" i="15"/>
  <c r="H65" i="15"/>
  <c r="H66" i="15"/>
  <c r="H67" i="15"/>
  <c r="H68" i="15"/>
  <c r="H69" i="15"/>
  <c r="H108" i="15"/>
  <c r="H109" i="15"/>
  <c r="H110" i="15"/>
  <c r="H111" i="15"/>
  <c r="H112" i="15"/>
  <c r="H113" i="15"/>
  <c r="H114" i="15"/>
  <c r="H115" i="15"/>
  <c r="H116"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148" i="15"/>
  <c r="B149" i="15"/>
  <c r="B150" i="15"/>
  <c r="B151" i="15"/>
  <c r="B152" i="15"/>
  <c r="B153" i="15"/>
  <c r="B154" i="15"/>
  <c r="B155" i="15"/>
  <c r="B156" i="15"/>
  <c r="B157" i="15"/>
  <c r="B158" i="15"/>
  <c r="B50" i="15"/>
  <c r="B51" i="15"/>
  <c r="B52" i="15"/>
  <c r="B53" i="15"/>
  <c r="B54" i="15"/>
  <c r="B55" i="15"/>
  <c r="B56" i="15"/>
  <c r="B57" i="15"/>
  <c r="B58" i="15"/>
  <c r="B59" i="15"/>
  <c r="B60" i="15"/>
  <c r="B61" i="15"/>
  <c r="B62" i="15"/>
  <c r="B63" i="15"/>
  <c r="B64" i="15"/>
  <c r="B65" i="15"/>
  <c r="B66" i="15"/>
  <c r="B67" i="15"/>
  <c r="B68" i="15"/>
  <c r="B69" i="15"/>
  <c r="B108" i="15"/>
  <c r="B109" i="15"/>
  <c r="B110" i="15"/>
  <c r="B111" i="15"/>
  <c r="B112" i="15"/>
  <c r="B113" i="15"/>
  <c r="B114" i="15"/>
  <c r="B115" i="15"/>
  <c r="B116" i="15"/>
  <c r="B213" i="15"/>
  <c r="B18" i="15"/>
  <c r="B19" i="15"/>
  <c r="B20" i="15"/>
  <c r="B21" i="15"/>
  <c r="B22" i="15"/>
  <c r="B17" i="15"/>
  <c r="K458" i="16"/>
  <c r="H464" i="16" s="1"/>
  <c r="J458" i="16"/>
  <c r="H228" i="15"/>
  <c r="D19" i="15"/>
  <c r="D20" i="15"/>
  <c r="D21" i="15"/>
  <c r="D22" i="15"/>
  <c r="D23" i="15"/>
  <c r="D24" i="15"/>
  <c r="D25" i="15"/>
  <c r="D26" i="15"/>
  <c r="D27" i="15"/>
  <c r="D28" i="15"/>
  <c r="D29" i="15"/>
  <c r="D30" i="15"/>
  <c r="D31" i="15"/>
  <c r="D32" i="15"/>
  <c r="D33" i="15"/>
  <c r="D34" i="15"/>
  <c r="D35" i="15"/>
  <c r="D36" i="15"/>
  <c r="D39" i="15"/>
  <c r="D40" i="15"/>
  <c r="D148" i="15"/>
  <c r="D149" i="15"/>
  <c r="D150" i="15"/>
  <c r="D151" i="15"/>
  <c r="D152" i="15"/>
  <c r="D153" i="15"/>
  <c r="D154" i="15"/>
  <c r="D155" i="15"/>
  <c r="D156" i="15"/>
  <c r="D157" i="15"/>
  <c r="D158" i="15"/>
  <c r="D50" i="15"/>
  <c r="D51" i="15"/>
  <c r="D52" i="15"/>
  <c r="D53" i="15"/>
  <c r="D54" i="15"/>
  <c r="D55" i="15"/>
  <c r="D56" i="15"/>
  <c r="D57" i="15"/>
  <c r="D58" i="15"/>
  <c r="D59" i="15"/>
  <c r="D60" i="15"/>
  <c r="D61" i="15"/>
  <c r="D62" i="15"/>
  <c r="D63" i="15"/>
  <c r="D64" i="15"/>
  <c r="D65" i="15"/>
  <c r="D66" i="15"/>
  <c r="D67" i="15"/>
  <c r="D68" i="15"/>
  <c r="D69" i="15"/>
  <c r="D108" i="15"/>
  <c r="D109" i="15"/>
  <c r="D110" i="15"/>
  <c r="D111" i="15"/>
  <c r="D112" i="15"/>
  <c r="D113" i="15"/>
  <c r="D114" i="15"/>
  <c r="D115" i="15"/>
  <c r="D116" i="15"/>
  <c r="H20" i="15"/>
  <c r="H21" i="15"/>
  <c r="H22" i="15"/>
  <c r="H23" i="15"/>
  <c r="H24" i="15"/>
  <c r="H25" i="15"/>
  <c r="H26" i="15"/>
  <c r="H27" i="15"/>
  <c r="H28" i="15"/>
  <c r="H29" i="15"/>
  <c r="H30" i="15"/>
  <c r="H31" i="15"/>
  <c r="H32" i="15"/>
  <c r="H33" i="15"/>
  <c r="H34" i="15"/>
  <c r="H35" i="15"/>
  <c r="H36" i="15"/>
  <c r="H37" i="15"/>
  <c r="H38" i="15"/>
  <c r="H39" i="15"/>
  <c r="H40" i="15"/>
  <c r="H148" i="15"/>
  <c r="H149" i="15"/>
  <c r="H150" i="15"/>
  <c r="H151" i="15"/>
  <c r="H152" i="15"/>
  <c r="H153" i="15"/>
  <c r="H154" i="15"/>
  <c r="H155" i="15"/>
  <c r="H156" i="15"/>
  <c r="H157" i="15"/>
  <c r="H158" i="15"/>
  <c r="H19" i="15"/>
  <c r="H18" i="15"/>
  <c r="D18" i="15"/>
  <c r="H27" i="16"/>
  <c r="H26" i="16"/>
  <c r="D17" i="15"/>
  <c r="H17" i="15"/>
  <c r="H463" i="16" l="1"/>
</calcChain>
</file>

<file path=xl/comments1.xml><?xml version="1.0" encoding="utf-8"?>
<comments xmlns="http://schemas.openxmlformats.org/spreadsheetml/2006/main">
  <authors>
    <author>FIS-CMCSOFT</author>
  </authors>
  <commentList>
    <comment ref="B12" authorId="0" shapeId="0">
      <text>
        <r>
          <rPr>
            <sz val="8"/>
            <color indexed="81"/>
            <rFont val="Tahoma"/>
            <family val="2"/>
          </rPr>
          <t>Thông tin này bắt buộc phải nhập</t>
        </r>
      </text>
    </comment>
    <comment ref="H12" authorId="0" shapeId="0">
      <text>
        <r>
          <rPr>
            <sz val="8"/>
            <color indexed="81"/>
            <rFont val="Tahoma"/>
            <family val="2"/>
          </rPr>
          <t>Mã sô thuế theo hóa đơn mua hàng</t>
        </r>
      </text>
    </comment>
    <comment ref="I12" authorId="0" shapeId="0">
      <text>
        <r>
          <rPr>
            <sz val="8"/>
            <color indexed="81"/>
            <rFont val="Tahoma"/>
            <family val="2"/>
          </rPr>
          <t>Tên loại mặt hàng</t>
        </r>
      </text>
    </comment>
    <comment ref="K12" authorId="0" shapeId="0">
      <text>
        <r>
          <rPr>
            <sz val="8"/>
            <color indexed="81"/>
            <rFont val="Tahoma"/>
            <family val="2"/>
          </rPr>
          <t>Thuế suất thuế GTGT định dạng là text. Nếu thuế suất 10% nhập là 10, 5% nhập là 5</t>
        </r>
      </text>
    </comment>
  </commentList>
</comments>
</file>

<file path=xl/comments2.xml><?xml version="1.0" encoding="utf-8"?>
<comments xmlns="http://schemas.openxmlformats.org/spreadsheetml/2006/main">
  <authors>
    <author>FIS-CMCSOFT</author>
  </authors>
  <commentList>
    <comment ref="B12" authorId="0" shapeId="0">
      <text>
        <r>
          <rPr>
            <sz val="8"/>
            <color indexed="81"/>
            <rFont val="Tahoma"/>
            <family val="2"/>
          </rPr>
          <t>Thông tin này bắt buộc phải nhập</t>
        </r>
      </text>
    </comment>
  </commentList>
</comments>
</file>

<file path=xl/sharedStrings.xml><?xml version="1.0" encoding="utf-8"?>
<sst xmlns="http://schemas.openxmlformats.org/spreadsheetml/2006/main" count="3114" uniqueCount="881">
  <si>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</si>
  <si>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</si>
  <si>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</si>
  <si>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</si>
  <si>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</si>
  <si>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</si>
  <si>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</si>
  <si>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</si>
  <si>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</si>
  <si>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</si>
  <si>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</si>
  <si>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</si>
  <si>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</si>
  <si>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</si>
  <si>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</si>
  <si>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</si>
  <si>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</si>
  <si>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</si>
  <si>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</si>
  <si>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</si>
  <si>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</si>
  <si>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</si>
  <si>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</si>
  <si>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</si>
  <si>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</si>
  <si>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</si>
  <si>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</si>
  <si>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</si>
  <si>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</si>
  <si>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</si>
  <si>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</si>
  <si>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</si>
  <si>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</si>
  <si>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</si>
  <si>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</si>
  <si>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</si>
  <si>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</si>
  <si>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</si>
  <si>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</si>
  <si>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</si>
  <si>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</si>
  <si>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</si>
  <si>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</si>
  <si>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</si>
  <si>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</si>
  <si>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</si>
  <si>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</si>
  <si>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</si>
  <si>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</si>
  <si>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</si>
  <si>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</si>
  <si>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</si>
  <si>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</si>
  <si>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</si>
  <si>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</si>
  <si>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</si>
  <si>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</si>
  <si>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</si>
  <si>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</si>
  <si>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</si>
  <si>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</si>
  <si>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</si>
  <si>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</si>
  <si>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</si>
  <si>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</si>
  <si>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</si>
  <si>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</si>
  <si>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</si>
  <si>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</si>
  <si>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</si>
  <si>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</si>
  <si>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</si>
  <si>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</si>
  <si>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</si>
  <si>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</si>
  <si>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</si>
  <si>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</si>
  <si>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</si>
  <si>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</si>
  <si>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</si>
  <si>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</si>
  <si>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</si>
  <si>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</si>
  <si>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</si>
  <si>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</si>
  <si>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</si>
  <si>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</si>
  <si>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</si>
  <si>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</si>
  <si>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</si>
  <si>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</si>
  <si>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</si>
  <si>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TM DV Phi Nguyễn</t>
  </si>
  <si>
    <t>Cty TNHH SX TM Nhựa Đại Dương</t>
  </si>
  <si>
    <t>Cty TNHH Bao Bì Uy Tín</t>
  </si>
  <si>
    <t>DNTN SX-TM-DV Dây Đông Nam</t>
  </si>
  <si>
    <t>0000019</t>
  </si>
  <si>
    <t>0000203</t>
  </si>
  <si>
    <t>0000206</t>
  </si>
  <si>
    <t>0000209</t>
  </si>
  <si>
    <t>Người nộp thuế: CÔNG TY TNHH SX TM KIM DUNG PHÁT</t>
  </si>
  <si>
    <t>Mã số thuế: 0310686815</t>
  </si>
  <si>
    <t>0000091</t>
  </si>
  <si>
    <t>0000092</t>
  </si>
  <si>
    <t>0000093</t>
  </si>
  <si>
    <t>0000094</t>
  </si>
  <si>
    <t>0000095</t>
  </si>
  <si>
    <t>0000096</t>
  </si>
  <si>
    <t>0000098</t>
  </si>
  <si>
    <t>0000099</t>
  </si>
  <si>
    <t>0000100</t>
  </si>
  <si>
    <t>0000101</t>
  </si>
  <si>
    <t>0000104</t>
  </si>
  <si>
    <t>0000106</t>
  </si>
  <si>
    <t>0000107</t>
  </si>
  <si>
    <t>0000108</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</si>
  <si>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</si>
  <si>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</si>
  <si>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</si>
  <si>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</si>
  <si>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</si>
  <si>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</si>
  <si>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</si>
  <si>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</si>
  <si>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</si>
  <si>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</si>
  <si>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</si>
  <si>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</si>
  <si>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</si>
  <si>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</si>
  <si>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</si>
  <si>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</si>
  <si>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</si>
  <si>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</si>
  <si>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</si>
  <si>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</si>
  <si>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</si>
  <si>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</si>
  <si>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</si>
  <si>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</si>
  <si>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</si>
  <si>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</si>
  <si>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</si>
  <si>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0000151</t>
  </si>
  <si>
    <t>0000152</t>
  </si>
  <si>
    <t>0000153</t>
  </si>
  <si>
    <t>0000154</t>
  </si>
  <si>
    <t>0000157</t>
  </si>
  <si>
    <t>0000158</t>
  </si>
  <si>
    <t>0000159</t>
  </si>
  <si>
    <t>0000161</t>
  </si>
  <si>
    <t>0000162</t>
  </si>
  <si>
    <t>0000163</t>
  </si>
  <si>
    <t>0000164</t>
  </si>
  <si>
    <t>0000165</t>
  </si>
  <si>
    <t>0000166</t>
  </si>
  <si>
    <t>0000167</t>
  </si>
  <si>
    <t>0000168</t>
  </si>
  <si>
    <t>0000169</t>
  </si>
  <si>
    <t>0000170</t>
  </si>
  <si>
    <t>0000172</t>
  </si>
  <si>
    <t>0000173</t>
  </si>
  <si>
    <t>0000174</t>
  </si>
  <si>
    <t>0000175</t>
  </si>
  <si>
    <t>0000176</t>
  </si>
  <si>
    <t>0000177</t>
  </si>
  <si>
    <t>0000178</t>
  </si>
  <si>
    <t>0000179</t>
  </si>
  <si>
    <t>0000180</t>
  </si>
  <si>
    <t>0000181</t>
  </si>
  <si>
    <t>0000182</t>
  </si>
  <si>
    <t>0000183</t>
  </si>
  <si>
    <t>0000184</t>
  </si>
  <si>
    <t>0000185</t>
  </si>
  <si>
    <t>0000186</t>
  </si>
  <si>
    <t>0000189</t>
  </si>
  <si>
    <t>0000191</t>
  </si>
  <si>
    <t>0000192</t>
  </si>
  <si>
    <t>0000194</t>
  </si>
  <si>
    <t>0000195</t>
  </si>
  <si>
    <t>0000196</t>
  </si>
  <si>
    <t>0000197</t>
  </si>
  <si>
    <t>0000199</t>
  </si>
  <si>
    <t>0000200</t>
  </si>
  <si>
    <t>0000201</t>
  </si>
  <si>
    <t>0000202</t>
  </si>
  <si>
    <t>0000204</t>
  </si>
  <si>
    <t>0000207</t>
  </si>
  <si>
    <t>0000208</t>
  </si>
  <si>
    <t>0000211</t>
  </si>
  <si>
    <t>0000213</t>
  </si>
  <si>
    <t>0000214</t>
  </si>
  <si>
    <t>0000215</t>
  </si>
  <si>
    <t>0000216</t>
  </si>
  <si>
    <t>0000218</t>
  </si>
  <si>
    <t>Cty CP Nam Đô</t>
  </si>
  <si>
    <t>Cty CP SX TM Khai Thông</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</si>
  <si>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</si>
  <si>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</si>
  <si>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</si>
  <si>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</si>
  <si>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</si>
  <si>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</si>
  <si>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</si>
  <si>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</si>
  <si>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</si>
  <si>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</si>
  <si>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</si>
  <si>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</si>
  <si>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</si>
  <si>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</si>
  <si>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</si>
  <si>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</si>
  <si>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</si>
  <si>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</si>
  <si>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</si>
  <si>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</si>
  <si>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</si>
  <si>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</si>
  <si>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</si>
  <si>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</si>
  <si>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</si>
  <si>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</si>
  <si>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</si>
  <si>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</si>
  <si>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</si>
  <si>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</si>
  <si>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</si>
  <si>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</si>
  <si>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</si>
  <si>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</si>
  <si>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0000039</t>
  </si>
  <si>
    <t>0000041</t>
  </si>
  <si>
    <t>0000042</t>
  </si>
  <si>
    <t>0000043</t>
  </si>
  <si>
    <t>0000044</t>
  </si>
  <si>
    <t>0000046</t>
  </si>
  <si>
    <t>0000047</t>
  </si>
  <si>
    <t>0000048</t>
  </si>
  <si>
    <t>0000049</t>
  </si>
  <si>
    <t>0000050</t>
  </si>
  <si>
    <t>0000051</t>
  </si>
  <si>
    <t>0000052</t>
  </si>
  <si>
    <t>0000053</t>
  </si>
  <si>
    <t>0000056</t>
  </si>
  <si>
    <t>0000057</t>
  </si>
  <si>
    <t>0000061</t>
  </si>
  <si>
    <t>0000062</t>
  </si>
  <si>
    <t>0000063</t>
  </si>
  <si>
    <t>0000065</t>
  </si>
  <si>
    <t>0000067</t>
  </si>
  <si>
    <t>0000068</t>
  </si>
  <si>
    <t>0000072</t>
  </si>
  <si>
    <t>0000073</t>
  </si>
  <si>
    <t>0000074</t>
  </si>
  <si>
    <t>0000075</t>
  </si>
  <si>
    <t>0000076</t>
  </si>
  <si>
    <t>0000077</t>
  </si>
  <si>
    <t>0000078</t>
  </si>
  <si>
    <t>0000079</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</si>
  <si>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</si>
  <si>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</si>
  <si>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</si>
  <si>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</si>
  <si>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</si>
  <si>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</si>
  <si>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</si>
  <si>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</si>
  <si>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</si>
  <si>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</si>
  <si>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</si>
  <si>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</si>
  <si>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</si>
  <si>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</si>
  <si>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</si>
  <si>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</si>
  <si>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</si>
  <si>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</si>
  <si>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</si>
  <si>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Cty TNHH MUGEGAWA SEIKO VN</t>
  </si>
  <si>
    <t>Cty TNHH TM DV SX Phương Ngọc Thúy</t>
  </si>
  <si>
    <t>Cty TNHH MTV SX Bình Minh LA</t>
  </si>
  <si>
    <t>Cty TNHH APEX VN</t>
  </si>
  <si>
    <t>Cty TNHH Joosung ViNa</t>
  </si>
  <si>
    <t>Cty TNHH DT SX KD May Mặc Hoàn Mỹ</t>
  </si>
  <si>
    <t>Cty TNHH SXTM Như Hồng Ánh</t>
  </si>
  <si>
    <t>Cty TNHH bao bì An Khánh</t>
  </si>
  <si>
    <t>Cty TNHH DT SX TM Kim Long Phát</t>
  </si>
  <si>
    <t>0000034</t>
  </si>
  <si>
    <t>0000089</t>
  </si>
  <si>
    <t>0000315</t>
  </si>
  <si>
    <t>0000423</t>
  </si>
  <si>
    <t>VNPT Thành Phố Hồ Chí Minh</t>
  </si>
  <si>
    <t>Điện Lực TPHCM</t>
  </si>
  <si>
    <t>Cty TNHH Sách Thanh Vân</t>
  </si>
  <si>
    <t>0000434</t>
  </si>
  <si>
    <t>0000449</t>
  </si>
  <si>
    <t>0000454</t>
  </si>
  <si>
    <t>0000490</t>
  </si>
  <si>
    <t>0000058</t>
  </si>
  <si>
    <t>Cty TNHH Giấy Minh Đạt</t>
  </si>
  <si>
    <t xml:space="preserve">Giấy </t>
  </si>
  <si>
    <t>0000245</t>
  </si>
  <si>
    <t>0000246</t>
  </si>
  <si>
    <t>0000247</t>
  </si>
  <si>
    <t>0000248</t>
  </si>
  <si>
    <t>0000249</t>
  </si>
  <si>
    <t>0000251</t>
  </si>
  <si>
    <t>0000252</t>
  </si>
  <si>
    <t>0000253</t>
  </si>
  <si>
    <t>0000254</t>
  </si>
  <si>
    <t>0000255</t>
  </si>
  <si>
    <t>0000256</t>
  </si>
  <si>
    <t>0000257</t>
  </si>
  <si>
    <t>0000258</t>
  </si>
  <si>
    <t>0000259</t>
  </si>
  <si>
    <t>0000260</t>
  </si>
  <si>
    <t>0000261</t>
  </si>
  <si>
    <t>0000263</t>
  </si>
  <si>
    <t>0000264</t>
  </si>
  <si>
    <t>0000266</t>
  </si>
  <si>
    <t>0000267</t>
  </si>
  <si>
    <t>0000268</t>
  </si>
  <si>
    <t>0000269</t>
  </si>
  <si>
    <t>0000274</t>
  </si>
  <si>
    <t>0000275</t>
  </si>
  <si>
    <t>0000276</t>
  </si>
  <si>
    <t>0000277</t>
  </si>
  <si>
    <t>0000278</t>
  </si>
  <si>
    <t>0000279</t>
  </si>
  <si>
    <t>0000280</t>
  </si>
  <si>
    <t>0000281</t>
  </si>
  <si>
    <t>0000282</t>
  </si>
  <si>
    <t>0000283</t>
  </si>
  <si>
    <t>0000284</t>
  </si>
  <si>
    <t>0000285</t>
  </si>
  <si>
    <t>0000286</t>
  </si>
  <si>
    <t>0000287</t>
  </si>
  <si>
    <t>0000288</t>
  </si>
  <si>
    <t>0000290</t>
  </si>
  <si>
    <t>0000291</t>
  </si>
  <si>
    <t>0000292</t>
  </si>
  <si>
    <t>0000293</t>
  </si>
  <si>
    <t>0000294</t>
  </si>
  <si>
    <t>0000296</t>
  </si>
  <si>
    <t>0000297</t>
  </si>
  <si>
    <t>0000298</t>
  </si>
  <si>
    <t>0000299</t>
  </si>
  <si>
    <t>0000300</t>
  </si>
  <si>
    <t>0000301</t>
  </si>
  <si>
    <t>0000303</t>
  </si>
  <si>
    <t>0000304</t>
  </si>
  <si>
    <t>0000305</t>
  </si>
  <si>
    <t>0000306</t>
  </si>
  <si>
    <t>0000307</t>
  </si>
  <si>
    <t>0000308</t>
  </si>
  <si>
    <t>0000309</t>
  </si>
  <si>
    <t>0000310</t>
  </si>
  <si>
    <t>0000313</t>
  </si>
  <si>
    <t>0000314</t>
  </si>
  <si>
    <t>0000311</t>
  </si>
  <si>
    <t>0000312</t>
  </si>
  <si>
    <t>0000316</t>
  </si>
  <si>
    <t>0000317</t>
  </si>
  <si>
    <t>0000318</t>
  </si>
  <si>
    <t>0000319</t>
  </si>
  <si>
    <t>0000320</t>
  </si>
  <si>
    <t>0000321</t>
  </si>
  <si>
    <t>0000323</t>
  </si>
  <si>
    <t>0000322</t>
  </si>
  <si>
    <t>0000324</t>
  </si>
  <si>
    <t>0000325</t>
  </si>
  <si>
    <t>0000326</t>
  </si>
  <si>
    <t>0000327</t>
  </si>
  <si>
    <t>0000328</t>
  </si>
  <si>
    <t>0000329</t>
  </si>
  <si>
    <t>0000331</t>
  </si>
  <si>
    <t>0000330</t>
  </si>
  <si>
    <t>0000332</t>
  </si>
  <si>
    <t>0000333</t>
  </si>
  <si>
    <t>0000334</t>
  </si>
  <si>
    <t>0000335</t>
  </si>
  <si>
    <t>0000336</t>
  </si>
  <si>
    <t>0000337</t>
  </si>
  <si>
    <t>0000338</t>
  </si>
  <si>
    <t>0000339</t>
  </si>
  <si>
    <t>0000340</t>
  </si>
  <si>
    <t>0000341</t>
  </si>
  <si>
    <t>0000342</t>
  </si>
  <si>
    <t>0000343</t>
  </si>
  <si>
    <t>0000344</t>
  </si>
  <si>
    <t>0000346</t>
  </si>
  <si>
    <t>0000347</t>
  </si>
  <si>
    <t>0000348</t>
  </si>
  <si>
    <t>0000349</t>
  </si>
  <si>
    <t>0000351</t>
  </si>
  <si>
    <t>0000352</t>
  </si>
  <si>
    <t>0000353</t>
  </si>
  <si>
    <t>0000354</t>
  </si>
  <si>
    <t>0000355</t>
  </si>
  <si>
    <t>0000357</t>
  </si>
  <si>
    <t>0000358</t>
  </si>
  <si>
    <t>0000359</t>
  </si>
  <si>
    <t>0000360</t>
  </si>
  <si>
    <t>0000361</t>
  </si>
  <si>
    <t>0000362</t>
  </si>
  <si>
    <t>0000363</t>
  </si>
  <si>
    <t>0000364</t>
  </si>
  <si>
    <t>0000365</t>
  </si>
  <si>
    <t>0000366</t>
  </si>
  <si>
    <t>0000368</t>
  </si>
  <si>
    <t>0000369</t>
  </si>
  <si>
    <t>0000370</t>
  </si>
  <si>
    <t>0000371</t>
  </si>
  <si>
    <t>0000372</t>
  </si>
  <si>
    <t>0000374</t>
  </si>
  <si>
    <t>0000376</t>
  </si>
  <si>
    <t>0000377</t>
  </si>
  <si>
    <t>0000378</t>
  </si>
  <si>
    <t>0000379</t>
  </si>
  <si>
    <t>0000380</t>
  </si>
  <si>
    <t>0000381</t>
  </si>
  <si>
    <t>0000382</t>
  </si>
  <si>
    <t>0000383</t>
  </si>
  <si>
    <t>0000384</t>
  </si>
  <si>
    <t>0000385</t>
  </si>
  <si>
    <t>0000386</t>
  </si>
  <si>
    <t>0000387</t>
  </si>
  <si>
    <t>0000388</t>
  </si>
  <si>
    <t>0000391</t>
  </si>
  <si>
    <t>0000392</t>
  </si>
  <si>
    <t>0000393</t>
  </si>
  <si>
    <t>0000394</t>
  </si>
  <si>
    <t>0000395</t>
  </si>
  <si>
    <t>0000396</t>
  </si>
  <si>
    <t>0000397</t>
  </si>
  <si>
    <t>0000398</t>
  </si>
  <si>
    <t>0000399</t>
  </si>
  <si>
    <t>0000400</t>
  </si>
  <si>
    <t>0000401</t>
  </si>
  <si>
    <t>0000402</t>
  </si>
  <si>
    <t>0000403</t>
  </si>
  <si>
    <t>0000405</t>
  </si>
  <si>
    <t>0000407</t>
  </si>
  <si>
    <t>0000408</t>
  </si>
  <si>
    <t>0000409</t>
  </si>
  <si>
    <t>0000410</t>
  </si>
  <si>
    <t>0000411</t>
  </si>
  <si>
    <t>0000412</t>
  </si>
  <si>
    <t>0000413</t>
  </si>
  <si>
    <t>0000415</t>
  </si>
  <si>
    <t>0000416</t>
  </si>
  <si>
    <t>0000417</t>
  </si>
  <si>
    <t>0000418</t>
  </si>
  <si>
    <t>0000420</t>
  </si>
  <si>
    <t>0000421</t>
  </si>
  <si>
    <t>0000422</t>
  </si>
  <si>
    <t>0000424</t>
  </si>
  <si>
    <t>0000425</t>
  </si>
  <si>
    <t>0000428</t>
  </si>
  <si>
    <t>0000426</t>
  </si>
  <si>
    <t>0000427</t>
  </si>
  <si>
    <t>0000429</t>
  </si>
  <si>
    <t>0000431</t>
  </si>
  <si>
    <t>0000432</t>
  </si>
  <si>
    <t>0000433</t>
  </si>
  <si>
    <t>0000436</t>
  </si>
  <si>
    <t>0000437</t>
  </si>
  <si>
    <t>0000438</t>
  </si>
  <si>
    <t>0000439</t>
  </si>
  <si>
    <t>0000440</t>
  </si>
  <si>
    <t>0000441</t>
  </si>
  <si>
    <t>0000442</t>
  </si>
  <si>
    <t>0000443</t>
  </si>
  <si>
    <t>0000444</t>
  </si>
  <si>
    <t>0000445</t>
  </si>
  <si>
    <t>0000446</t>
  </si>
  <si>
    <t>0000448</t>
  </si>
  <si>
    <t>0000450</t>
  </si>
  <si>
    <t>0000451</t>
  </si>
  <si>
    <t>0000452</t>
  </si>
  <si>
    <t>0000453</t>
  </si>
  <si>
    <t>0000455</t>
  </si>
  <si>
    <t>0000456</t>
  </si>
  <si>
    <t>0000457</t>
  </si>
  <si>
    <t>0000458</t>
  </si>
  <si>
    <t>0000459</t>
  </si>
  <si>
    <t>0000460</t>
  </si>
  <si>
    <t>0000461</t>
  </si>
  <si>
    <t>0000462</t>
  </si>
  <si>
    <t>0000463</t>
  </si>
  <si>
    <t>0000464</t>
  </si>
  <si>
    <t>0000465</t>
  </si>
  <si>
    <t>0000466</t>
  </si>
  <si>
    <t>0000467</t>
  </si>
  <si>
    <t>0000468</t>
  </si>
  <si>
    <t>0000469</t>
  </si>
  <si>
    <t>0000470</t>
  </si>
  <si>
    <t>0000471</t>
  </si>
  <si>
    <t>0000472</t>
  </si>
  <si>
    <t>0000473</t>
  </si>
  <si>
    <t>0000474</t>
  </si>
  <si>
    <t>0000476</t>
  </si>
  <si>
    <t>0000478</t>
  </si>
  <si>
    <t>0000480</t>
  </si>
  <si>
    <t>0000481</t>
  </si>
  <si>
    <t>0000482</t>
  </si>
  <si>
    <t>0000483</t>
  </si>
  <si>
    <t>0000484</t>
  </si>
  <si>
    <t>0000485</t>
  </si>
  <si>
    <t>0000486</t>
  </si>
  <si>
    <t>0000487</t>
  </si>
  <si>
    <t>0000488</t>
  </si>
  <si>
    <t>0000489</t>
  </si>
  <si>
    <t>0000491</t>
  </si>
  <si>
    <t>0000492</t>
  </si>
  <si>
    <t>0000493</t>
  </si>
  <si>
    <t>0000494</t>
  </si>
  <si>
    <t>0000495</t>
  </si>
  <si>
    <t>0000496</t>
  </si>
  <si>
    <t>0000497</t>
  </si>
  <si>
    <t>0000498</t>
  </si>
  <si>
    <t>0000021</t>
  </si>
  <si>
    <t>0000030</t>
  </si>
  <si>
    <t>0000032</t>
  </si>
  <si>
    <t>0000035</t>
  </si>
  <si>
    <t>0000040</t>
  </si>
  <si>
    <t>0000045</t>
  </si>
  <si>
    <t>0000054</t>
  </si>
  <si>
    <t>0000060</t>
  </si>
  <si>
    <t>0000064</t>
  </si>
  <si>
    <t>0000066</t>
  </si>
  <si>
    <t>0000069</t>
  </si>
  <si>
    <t>0000070</t>
  </si>
  <si>
    <t>0000071</t>
  </si>
  <si>
    <t>0000085</t>
  </si>
  <si>
    <t>0000097</t>
  </si>
  <si>
    <t>0000109</t>
  </si>
  <si>
    <t>0000111</t>
  </si>
  <si>
    <t>0000119</t>
  </si>
  <si>
    <t>0000142</t>
  </si>
  <si>
    <t>0000149</t>
  </si>
  <si>
    <t>0000160</t>
  </si>
  <si>
    <t>0000188</t>
  </si>
  <si>
    <t>0000210</t>
  </si>
  <si>
    <t>0000217</t>
  </si>
  <si>
    <t>Cty TNHH SX TM XNK Kim Thổ</t>
  </si>
  <si>
    <t>Cty TNHH Lương Thực Tấn Vương</t>
  </si>
  <si>
    <t xml:space="preserve">Cty CP TP quốc tế Long Phụng </t>
  </si>
  <si>
    <t>Cty TNHH May Mặc Yang Vinh</t>
  </si>
  <si>
    <t>Cty TNHH CN Cao su- nhựa Độc Lập</t>
  </si>
  <si>
    <t>Cty TNHH SX TM DV Tân Nam An</t>
  </si>
  <si>
    <t>Cty TNHH Công Nghệ Bao Bì Taisho &amp; 7</t>
  </si>
  <si>
    <t>Cty TNHH SXTM Kỹ Thuật Nhựa</t>
  </si>
  <si>
    <t>Cty TNHH thức ăn chăn nuôi Kyodo Sojitz</t>
  </si>
  <si>
    <t>Cty TNHH SXTM Nhựa Đại Dương</t>
  </si>
  <si>
    <t>Cty TNHH Llee Shin International</t>
  </si>
  <si>
    <t>Cty TNHH Doanh Thuận Phát</t>
  </si>
  <si>
    <t>Cty TNHH SXTM DV Hưng Nguyễn Phát</t>
  </si>
  <si>
    <t>Cty TNHH Chế tác MICA Dĩnh Phong Phú</t>
  </si>
  <si>
    <t>Cty TNHH TMDV TP Đăng Khoa</t>
  </si>
  <si>
    <t>Cty TNHH SXTM Bao Bì SG carton</t>
  </si>
  <si>
    <t>DNTN SXTMDV Hưng Xuân Phát</t>
  </si>
  <si>
    <t>Cty TNHH MTV Giấy Minh Huy</t>
  </si>
  <si>
    <t>Cty TNHH Bao Bì Tiên Phong</t>
  </si>
  <si>
    <t>Cty TNHH TM SX Nhựa Khải Tường</t>
  </si>
  <si>
    <t>Cty TNHH MTV SX TM DV Đạt Phước Thành</t>
  </si>
  <si>
    <t>Cty CP XNK Nha Đam VN</t>
  </si>
  <si>
    <t>Cty TNHH TM DV và KT Tiến Phương</t>
  </si>
  <si>
    <t>Cty TNHH SX TM Đặng Thanh Bình</t>
  </si>
  <si>
    <t>Cty TNHH MTV DP OPC Bình Dương</t>
  </si>
  <si>
    <t>Cty CP TPDD Hoàng Trung Kha</t>
  </si>
  <si>
    <t>Cty TNHH Nhựa Hưng Phú</t>
  </si>
  <si>
    <t>Cty CP Đất Sắt</t>
  </si>
  <si>
    <t>Cty TNHH Phospin Vina</t>
  </si>
  <si>
    <t>VPĐD In Tec Ltd Tại TPHCM</t>
  </si>
  <si>
    <t>Cty TNHH Thy Phát</t>
  </si>
  <si>
    <t>Cty CP Mekong Herbals</t>
  </si>
  <si>
    <t>Cty TNHH SX May áo thun SG Phú Thành</t>
  </si>
  <si>
    <t>Cty TNHH SX TM Văn Phòng Phẩm Trần Vĩnh Phát</t>
  </si>
  <si>
    <t>Cty TNHH SXTM DV XNK Hiệp Phát VN</t>
  </si>
  <si>
    <t>Cty TNHH Chuyển Dọn ViNa</t>
  </si>
  <si>
    <t>Cty TNHH bao Bì Huỳnh Long</t>
  </si>
  <si>
    <t>Cty TNHH TM XNK Phạm Gia Phát</t>
  </si>
  <si>
    <t>Cty TNHH MTV Thảo Nguyên Phát</t>
  </si>
  <si>
    <t>Cty TNHH HPL Gia TP Hồng Ánh</t>
  </si>
  <si>
    <t>Cty TNHH Công Nghệ DDT</t>
  </si>
  <si>
    <t>Cty TNHH TM DV SX Bích Thành</t>
  </si>
  <si>
    <t>Cty TNHH TM Và CBTP Mỹ Chánh Hương</t>
  </si>
  <si>
    <t>Cty TNHH Nông Vui</t>
  </si>
  <si>
    <t>Cty TNHH Phân Bón Ngân Long</t>
  </si>
  <si>
    <t>Cty TNHH May Nhật Anh</t>
  </si>
  <si>
    <t>Cty TNHH SJ Globol</t>
  </si>
  <si>
    <t>Cty TNHH XNK Chế biến TP Hoàng Thiên Hương</t>
  </si>
  <si>
    <t>Cty TNHH Vy Vy</t>
  </si>
  <si>
    <t>Cty TNHH GT Line Á Châu</t>
  </si>
  <si>
    <t>Cty TNHH TMDV Tân An Khang</t>
  </si>
  <si>
    <t>Cty TNHH MTV SX TM XNK Phước Thạnh</t>
  </si>
  <si>
    <t>Giấy carton</t>
  </si>
  <si>
    <t xml:space="preserve"> Giấy tấm</t>
  </si>
  <si>
    <t>Giấy</t>
  </si>
  <si>
    <t>Hộp</t>
  </si>
  <si>
    <t>Lót</t>
  </si>
  <si>
    <t>01GTKT3/003</t>
  </si>
  <si>
    <t>KD/15P</t>
  </si>
  <si>
    <t>CN Cty CP TMDV Cổng Vàng</t>
  </si>
  <si>
    <t>Cty CP In Đường Sắt Sài Gòn</t>
  </si>
  <si>
    <t>Cty TNHH TM &amp; PT CN Quang Minh</t>
  </si>
  <si>
    <t>6342657</t>
  </si>
  <si>
    <t>6499785</t>
  </si>
  <si>
    <t>7977163;7977209;8084063;8108990</t>
  </si>
  <si>
    <t>6657386</t>
  </si>
  <si>
    <t>0479079</t>
  </si>
  <si>
    <t>6815395</t>
  </si>
  <si>
    <t>0769419;1483769;1483811;1586050</t>
  </si>
  <si>
    <t>9223683</t>
  </si>
  <si>
    <t>0000637</t>
  </si>
  <si>
    <t>9383128</t>
  </si>
  <si>
    <t>0000262</t>
  </si>
  <si>
    <t>1024686</t>
  </si>
  <si>
    <t>0000832</t>
  </si>
  <si>
    <t>0001128</t>
  </si>
  <si>
    <t>0000949</t>
  </si>
  <si>
    <t>0000950</t>
  </si>
  <si>
    <t>0001031</t>
  </si>
  <si>
    <t>0001281</t>
  </si>
  <si>
    <t>0000566</t>
  </si>
  <si>
    <t>0001109</t>
  </si>
  <si>
    <t>Tiền điện</t>
  </si>
  <si>
    <t>Cước viễn thông</t>
  </si>
  <si>
    <t>Mực in</t>
  </si>
  <si>
    <t>Chi phí tiếp khách</t>
  </si>
  <si>
    <t>Văn phòng phẩm</t>
  </si>
  <si>
    <t>In hóa đơn</t>
  </si>
  <si>
    <t>Máy chấm công vân tay</t>
  </si>
  <si>
    <t>EIB</t>
  </si>
  <si>
    <t>Phí chuyển tiền</t>
  </si>
  <si>
    <t>Phí dịch vụ ebanking</t>
  </si>
  <si>
    <t>Phí dịch vụ thông báo số dư</t>
  </si>
  <si>
    <t>0002140</t>
  </si>
  <si>
    <t>0002239</t>
  </si>
  <si>
    <t>0002309</t>
  </si>
  <si>
    <t>0002435</t>
  </si>
  <si>
    <t>0000105</t>
  </si>
  <si>
    <t>Cty TNHH SXTM A.M.I</t>
  </si>
  <si>
    <t>Cty TNHH Cơ Khí Bao Bì Huỳnh Hưng</t>
  </si>
  <si>
    <t>Cty TNHH TMDV Môi Trường Phúc An</t>
  </si>
  <si>
    <t>Cty TNHH MTV TM Nguyễn Sơn Vina</t>
  </si>
  <si>
    <t>Dây nylon</t>
  </si>
  <si>
    <t>Keo Polymul</t>
  </si>
  <si>
    <t>Kẽm đóng bao bì</t>
  </si>
  <si>
    <t>Củi bìa</t>
  </si>
  <si>
    <t>Keo dán</t>
  </si>
  <si>
    <t>0000375</t>
  </si>
  <si>
    <t>0000390</t>
  </si>
  <si>
    <t>0000836</t>
  </si>
  <si>
    <t>0000837</t>
  </si>
  <si>
    <t>0000841</t>
  </si>
  <si>
    <t>0000846</t>
  </si>
  <si>
    <t>0000847</t>
  </si>
  <si>
    <t>0000852</t>
  </si>
  <si>
    <t>0000872</t>
  </si>
  <si>
    <t>0000855</t>
  </si>
  <si>
    <t>0000874</t>
  </si>
  <si>
    <t>0000858</t>
  </si>
  <si>
    <t>0000862</t>
  </si>
  <si>
    <t>0000912</t>
  </si>
  <si>
    <t>0000867</t>
  </si>
  <si>
    <t>0000869</t>
  </si>
  <si>
    <t>0000924</t>
  </si>
  <si>
    <t>0000879</t>
  </si>
  <si>
    <t>0000882</t>
  </si>
  <si>
    <t>0000893</t>
  </si>
  <si>
    <t>0000896</t>
  </si>
  <si>
    <t>0001029</t>
  </si>
  <si>
    <t>0001027</t>
  </si>
  <si>
    <t>0000898</t>
  </si>
  <si>
    <t>0001033</t>
  </si>
  <si>
    <t>0000900</t>
  </si>
  <si>
    <t>0000903</t>
  </si>
  <si>
    <t>0000919</t>
  </si>
  <si>
    <t>0000920</t>
  </si>
  <si>
    <t>0000922</t>
  </si>
  <si>
    <t>0000925</t>
  </si>
  <si>
    <t>0000927</t>
  </si>
  <si>
    <t>0000938</t>
  </si>
  <si>
    <t>0000939</t>
  </si>
  <si>
    <t>0000940</t>
  </si>
  <si>
    <t>0001164</t>
  </si>
  <si>
    <t>0001161</t>
  </si>
  <si>
    <t>0001167</t>
  </si>
  <si>
    <t>0001176</t>
  </si>
  <si>
    <t>0001201</t>
  </si>
  <si>
    <t>0000961</t>
  </si>
  <si>
    <t>0001847</t>
  </si>
  <si>
    <t>0000992</t>
  </si>
  <si>
    <t>0000775</t>
  </si>
  <si>
    <t>0000059</t>
  </si>
  <si>
    <t>0000671</t>
  </si>
  <si>
    <t>0000678</t>
  </si>
  <si>
    <t>0000793</t>
  </si>
  <si>
    <t>0000695</t>
  </si>
  <si>
    <t>0000709</t>
  </si>
  <si>
    <t>0000711</t>
  </si>
  <si>
    <t>0000842</t>
  </si>
  <si>
    <t>0001754</t>
  </si>
  <si>
    <t>0000752</t>
  </si>
  <si>
    <t>0001775</t>
  </si>
  <si>
    <t>0001784</t>
  </si>
  <si>
    <t>0001794</t>
  </si>
  <si>
    <t>0001814</t>
  </si>
  <si>
    <t>0001845</t>
  </si>
  <si>
    <t>0001863</t>
  </si>
  <si>
    <t>0001476</t>
  </si>
  <si>
    <t>0001477</t>
  </si>
  <si>
    <t>0001482</t>
  </si>
  <si>
    <t>0001880</t>
  </si>
  <si>
    <t>0001904</t>
  </si>
  <si>
    <t>0001915</t>
  </si>
  <si>
    <t>Cty TNHH MTV Tường Danh Long An</t>
  </si>
  <si>
    <t>Cty TNHH TMDV Trúc Thanh Giang</t>
  </si>
  <si>
    <t>Cty CP SX-TM Đông Phương</t>
  </si>
  <si>
    <t>Cty TNHH SX-TM Tân Quảng Phát</t>
  </si>
  <si>
    <t>Cty TNHH Thuận Phát Hưng</t>
  </si>
  <si>
    <t>Cty TNHH Giấy - VPP Thành Công</t>
  </si>
  <si>
    <t>Cty TNHH Giải Pháp Bao Bì Việt</t>
  </si>
  <si>
    <t>Cty TNHH Mua Bán SX Giấy Tân Nhật Dũng</t>
  </si>
  <si>
    <t>Cty CP Giấy Ánh Sáng</t>
  </si>
  <si>
    <t>Cty TNHH MTV Tân Đức Thọ</t>
  </si>
  <si>
    <t>DNTN SX TM DV &amp; XD Tân Phú Thịnh</t>
  </si>
  <si>
    <t>0312552937</t>
  </si>
  <si>
    <t>0302088113</t>
  </si>
  <si>
    <t>0302020771</t>
  </si>
  <si>
    <t>0305135072</t>
  </si>
  <si>
    <t>1101700031</t>
  </si>
  <si>
    <t>0305008349</t>
  </si>
  <si>
    <t>1601265958</t>
  </si>
  <si>
    <t>0311915553</t>
  </si>
  <si>
    <t>0304221106</t>
  </si>
  <si>
    <t>1101654138</t>
  </si>
  <si>
    <t>0311028840</t>
  </si>
  <si>
    <t>0313039397</t>
  </si>
  <si>
    <t>0311575716</t>
  </si>
  <si>
    <t>0304768675</t>
  </si>
  <si>
    <t>0311138829</t>
  </si>
  <si>
    <t>0312378238</t>
  </si>
  <si>
    <t>0309937119</t>
  </si>
  <si>
    <t>0306194698</t>
  </si>
  <si>
    <t>0303679158</t>
  </si>
  <si>
    <t>0301421202</t>
  </si>
  <si>
    <t>0304354787</t>
  </si>
  <si>
    <t>1101334635</t>
  </si>
  <si>
    <t>0303173202</t>
  </si>
  <si>
    <t>1201062551</t>
  </si>
  <si>
    <t>1100934340</t>
  </si>
  <si>
    <t>3700447381</t>
  </si>
  <si>
    <t>0313049998</t>
  </si>
  <si>
    <t>0312870626</t>
  </si>
  <si>
    <t>1101378167</t>
  </si>
  <si>
    <t>0312986405</t>
  </si>
  <si>
    <t>0300765190</t>
  </si>
  <si>
    <t>0310634905</t>
  </si>
  <si>
    <t>0309234571</t>
  </si>
  <si>
    <t>0309539439</t>
  </si>
  <si>
    <t>3700806295</t>
  </si>
  <si>
    <t>0310551078</t>
  </si>
  <si>
    <t>0302587218</t>
  </si>
  <si>
    <t>0312045503</t>
  </si>
  <si>
    <t>1101396102</t>
  </si>
  <si>
    <t>1401935820</t>
  </si>
  <si>
    <t>0311919276</t>
  </si>
  <si>
    <t>0304449855</t>
  </si>
  <si>
    <t>0305811563</t>
  </si>
  <si>
    <t>0303148710</t>
  </si>
  <si>
    <t>3603069247</t>
  </si>
  <si>
    <t>0310904735</t>
  </si>
  <si>
    <t>0306482449</t>
  </si>
  <si>
    <t>0312788770</t>
  </si>
  <si>
    <t>0311988600</t>
  </si>
  <si>
    <t>3702265404</t>
  </si>
  <si>
    <t>0312112414</t>
  </si>
  <si>
    <t>0307586024</t>
  </si>
  <si>
    <t>0310999127</t>
  </si>
  <si>
    <t>0312643246</t>
  </si>
  <si>
    <t>0306054404</t>
  </si>
  <si>
    <t>0311463667</t>
  </si>
  <si>
    <t>0312857463</t>
  </si>
  <si>
    <t>0309197961</t>
  </si>
  <si>
    <t>0304834977</t>
  </si>
  <si>
    <t>0310981740</t>
  </si>
  <si>
    <t>0311868342</t>
  </si>
  <si>
    <t>0310228188</t>
  </si>
  <si>
    <t>0312835526</t>
  </si>
  <si>
    <t>0305929759</t>
  </si>
  <si>
    <t>0303898470</t>
  </si>
  <si>
    <t>3501890648</t>
  </si>
  <si>
    <t>3600668919</t>
  </si>
  <si>
    <t>2100469222</t>
  </si>
  <si>
    <t>0300951119</t>
  </si>
  <si>
    <t>0300954529</t>
  </si>
  <si>
    <t>0301600032</t>
  </si>
  <si>
    <t>0312264456</t>
  </si>
  <si>
    <t>1101403335</t>
  </si>
  <si>
    <t>0102721191</t>
  </si>
  <si>
    <t>0312268002</t>
  </si>
  <si>
    <t>8703014;9534638;9428731;9428775</t>
  </si>
  <si>
    <t>0305969984</t>
  </si>
  <si>
    <t>3700475893</t>
  </si>
  <si>
    <t>1100457779</t>
  </si>
  <si>
    <t>0312140186</t>
  </si>
  <si>
    <t>0312070588</t>
  </si>
  <si>
    <t>0312620400</t>
  </si>
  <si>
    <t>0310988767</t>
  </si>
  <si>
    <t>0313112417</t>
  </si>
  <si>
    <t>0310847614</t>
  </si>
  <si>
    <t>01GTKT3/002</t>
  </si>
  <si>
    <t>0101886867</t>
  </si>
  <si>
    <t>0304260112</t>
  </si>
  <si>
    <t>1100867334</t>
  </si>
  <si>
    <t>0310091991</t>
  </si>
  <si>
    <t>0304302965</t>
  </si>
  <si>
    <t>ACB</t>
  </si>
  <si>
    <t>AGR</t>
  </si>
  <si>
    <t>Thu bổ sung phí rút sớm</t>
  </si>
  <si>
    <t>Phí rút tiền</t>
  </si>
  <si>
    <t>Phí bán 3 cuốn sec</t>
  </si>
  <si>
    <t>Phí rút sec khác</t>
  </si>
  <si>
    <t>Phí kiểm đếm</t>
  </si>
  <si>
    <t>Phí bán 2 cuốn sec</t>
  </si>
  <si>
    <t>Giấy 2 da</t>
  </si>
  <si>
    <t>Giấy xeo</t>
  </si>
  <si>
    <t xml:space="preserve">Giấy cuộn </t>
  </si>
  <si>
    <t>Giấy cuộn</t>
  </si>
  <si>
    <t>Giấy xeo gia keo</t>
  </si>
  <si>
    <t>Giấy cuộn vàng</t>
  </si>
  <si>
    <t>AA/15E</t>
  </si>
  <si>
    <t>3676998;3676957;2980950;3776549</t>
  </si>
  <si>
    <t>2584247;1628977;2584389;2686512</t>
  </si>
  <si>
    <t>4443343;4599195;4443381;4544607</t>
  </si>
  <si>
    <t>6793154;6070232;6793192;6892333</t>
  </si>
  <si>
    <t>8736676;8066760;8736715;8832240</t>
  </si>
  <si>
    <t>9603043;8925587;9603086;9697453</t>
  </si>
  <si>
    <t>0931828;0294482;0931864;1021770</t>
  </si>
  <si>
    <t>1702187;1874409;1702222;1793292</t>
  </si>
  <si>
    <t>3071141;2452297;3071175;3161072</t>
  </si>
  <si>
    <t xml:space="preserve"> </t>
  </si>
  <si>
    <t>Ngân Hàng Á Châu</t>
  </si>
  <si>
    <t>Ngân Hàng Eximbank</t>
  </si>
  <si>
    <t>Ngân Hàng Agribank</t>
  </si>
  <si>
    <t>AC/14E</t>
  </si>
  <si>
    <t>LT/13P</t>
  </si>
  <si>
    <t>CV/14P</t>
  </si>
  <si>
    <t>DN/12P</t>
  </si>
  <si>
    <t>AV/14T</t>
  </si>
  <si>
    <t>TD/13P</t>
  </si>
  <si>
    <t>TG/14P</t>
  </si>
  <si>
    <t>TV/14P</t>
  </si>
  <si>
    <t>HH/15P</t>
  </si>
  <si>
    <t>DP/13P</t>
  </si>
  <si>
    <t>NQ/14P</t>
  </si>
  <si>
    <t>MD/14P</t>
  </si>
  <si>
    <t>AB/15P</t>
  </si>
  <si>
    <t>PA/15P</t>
  </si>
  <si>
    <t>QM/15P</t>
  </si>
  <si>
    <t>NS/13P</t>
  </si>
  <si>
    <t>0302948295</t>
  </si>
  <si>
    <t>TP/14P</t>
  </si>
  <si>
    <t>0302868346</t>
  </si>
  <si>
    <t>TC/15P</t>
  </si>
  <si>
    <t>0310885779</t>
  </si>
  <si>
    <t>AA/11P</t>
  </si>
  <si>
    <t>ND/13P</t>
  </si>
  <si>
    <t>AS/14P</t>
  </si>
  <si>
    <t>DT/12P</t>
  </si>
  <si>
    <t>HP/12P</t>
  </si>
  <si>
    <t>CL/16T</t>
  </si>
  <si>
    <t>0301179079</t>
  </si>
  <si>
    <t>LN/15T</t>
  </si>
  <si>
    <t>0100686174-010</t>
  </si>
  <si>
    <t>HD/12T</t>
  </si>
  <si>
    <t>0301452948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</si>
</sst>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dd/mm/yyyy;@"/>
    <numFmt numFmtId="165" formatCode="_(* #,##0_);_(* \(#,##0\);_(* &quot;-&quot;??_);_(@_)"/>
  </numFmts>
  <fonts count="14">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
      <sz val="1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79">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0" fontId="6" fillId="0" borderId="0" xfId="0" applyFont="1" applyAlignment="1">
      <alignment horizontal="center" vertical="center"/>
    </xf>
    <xf numFmtId="49" fontId="6" fillId="0" borderId="20" xfId="0" applyNumberFormat="1" applyFont="1" applyBorder="1" applyAlignment="1">
      <alignment vertical="center"/>
    </xf>
    <xf numFmtId="49" fontId="6" fillId="0" borderId="21"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3" fontId="6" fillId="0" borderId="10" xfId="3" applyFont="1" applyBorder="1" applyAlignment="1">
      <alignment vertical="center"/>
    </xf>
    <xf numFmtId="49" fontId="6" fillId="0" borderId="10" xfId="4" applyNumberFormat="1" applyFont="1" applyFill="1" applyBorder="1" applyAlignment="1">
      <alignment vertical="center"/>
    </xf>
    <xf numFmtId="49" fontId="6" fillId="0" borderId="10" xfId="5" applyNumberFormat="1" applyFont="1" applyFill="1" applyBorder="1" applyAlignment="1">
      <alignment horizontal="left" vertical="center"/>
    </xf>
    <xf numFmtId="3" fontId="6" fillId="0" borderId="10" xfId="3" applyFont="1" applyFill="1" applyBorder="1" applyAlignment="1">
      <alignment vertical="center"/>
    </xf>
    <xf numFmtId="165" fontId="6" fillId="0" borderId="0" xfId="0" applyNumberFormat="1" applyFont="1" applyAlignment="1">
      <alignment vertical="center"/>
    </xf>
    <xf numFmtId="43" fontId="6" fillId="0" borderId="0" xfId="0" applyNumberFormat="1" applyFont="1" applyAlignment="1">
      <alignment vertical="center"/>
    </xf>
    <xf numFmtId="0" fontId="12" fillId="0" borderId="10" xfId="0" applyNumberFormat="1" applyFont="1" applyBorder="1" applyAlignment="1">
      <alignment horizontal="center" vertical="center" wrapText="1"/>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43" fontId="12" fillId="0" borderId="0" xfId="0" applyNumberFormat="1" applyFont="1" applyAlignment="1">
      <alignment vertical="center"/>
    </xf>
    <xf numFmtId="0" fontId="12" fillId="0" borderId="0" xfId="0" applyFont="1" applyAlignment="1">
      <alignment vertical="center"/>
    </xf>
    <xf numFmtId="165" fontId="13" fillId="0" borderId="10" xfId="5" quotePrefix="1" applyNumberFormat="1" applyFont="1" applyFill="1" applyBorder="1" applyAlignment="1">
      <alignment horizontal="left" vertical="center"/>
    </xf>
    <xf numFmtId="43" fontId="6" fillId="0" borderId="0" xfId="1" applyNumberFormat="1" applyFont="1" applyAlignment="1">
      <alignment vertical="center"/>
    </xf>
    <xf numFmtId="49" fontId="8" fillId="0" borderId="22" xfId="4" applyNumberFormat="1" applyFont="1" applyBorder="1" applyAlignment="1">
      <alignment vertical="center" wrapText="1"/>
    </xf>
    <xf numFmtId="49" fontId="8" fillId="0" borderId="23" xfId="4" applyNumberFormat="1" applyFont="1" applyBorder="1" applyAlignment="1">
      <alignment vertical="center" wrapText="1"/>
    </xf>
    <xf numFmtId="49" fontId="8" fillId="0" borderId="9"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49" fontId="8" fillId="0" borderId="2" xfId="0" applyNumberFormat="1" applyFont="1" applyBorder="1" applyAlignment="1">
      <alignment horizontal="center" vertical="center" wrapText="1"/>
    </xf>
    <xf numFmtId="0" fontId="6" fillId="0" borderId="0" xfId="0" applyFont="1" applyBorder="1" applyAlignment="1">
      <alignment horizontal="right" vertical="center"/>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19"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6" xfId="4" applyFont="1" applyBorder="1" applyAlignment="1">
      <alignment horizontal="center" vertical="center"/>
    </xf>
    <xf numFmtId="0" fontId="8" fillId="0" borderId="17" xfId="4" applyFont="1" applyBorder="1" applyAlignment="1">
      <alignment horizontal="center" vertical="center"/>
    </xf>
    <xf numFmtId="0" fontId="8" fillId="0" borderId="18"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19" xfId="4" quotePrefix="1" applyFont="1" applyBorder="1" applyAlignment="1">
      <alignment horizontal="left"/>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233"/>
  <sheetViews>
    <sheetView tabSelected="1" topLeftCell="A12" zoomScale="90" zoomScaleNormal="90" workbookViewId="0">
      <pane ySplit="5" topLeftCell="A31" activePane="bottomLeft" state="frozen"/>
      <selection activeCell="A12" sqref="A12"/>
      <selection pane="bottomLeft" activeCell="B158" sqref="B158:B212"/>
    </sheetView>
  </sheetViews>
  <sheetFormatPr defaultRowHeight="1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2.85546875" style="1" customWidth="1"/>
    <col min="8" max="8" width="15.5703125" style="1" customWidth="1"/>
    <col min="9" max="9" width="36.5703125" style="1" customWidth="1"/>
    <col min="10" max="10" width="14.28515625" style="1" customWidth="1"/>
    <col min="11" max="11" width="5.28515625" style="1" customWidth="1"/>
    <col min="12" max="12" width="14.7109375" style="1" customWidth="1"/>
    <col min="13" max="13" width="6.85546875" style="1" customWidth="1"/>
    <col min="14" max="14" width="13.5703125" style="1" customWidth="1"/>
    <col min="15" max="15" width="6.42578125" style="1" customWidth="1"/>
    <col min="16" max="16" width="16" style="1" bestFit="1" customWidth="1"/>
    <col min="17" max="16384" width="9.140625" style="1"/>
  </cols>
  <sheetData>
    <row r="1" spans="1:15" s="36" customFormat="1">
      <c r="D1" s="37"/>
      <c r="E1" s="38"/>
      <c r="F1" s="37"/>
      <c r="G1" s="37"/>
      <c r="H1" s="37"/>
      <c r="I1" s="37"/>
      <c r="K1" s="39"/>
      <c r="M1" s="37"/>
    </row>
    <row r="2" spans="1:15" s="36" customFormat="1">
      <c r="D2" s="37"/>
      <c r="E2" s="38"/>
      <c r="F2" s="37"/>
      <c r="G2" s="37"/>
      <c r="H2" s="37"/>
      <c r="I2" s="37"/>
      <c r="K2" s="39"/>
      <c r="M2" s="37"/>
    </row>
    <row r="3" spans="1:15" s="36" customFormat="1">
      <c r="B3" s="40"/>
      <c r="C3" s="40"/>
      <c r="D3" s="37"/>
      <c r="E3" s="38"/>
      <c r="F3" s="37"/>
      <c r="G3" s="37"/>
      <c r="H3" s="37"/>
      <c r="I3" s="37"/>
      <c r="K3" s="39"/>
      <c r="M3" s="37"/>
    </row>
    <row r="4" spans="1:15" s="36" customFormat="1" ht="30.75" customHeight="1">
      <c r="B4" s="137" t="s">
        <v>61</v>
      </c>
      <c r="C4" s="137"/>
      <c r="D4" s="137"/>
      <c r="E4" s="137"/>
      <c r="F4" s="137"/>
      <c r="G4" s="137"/>
      <c r="H4" s="137"/>
      <c r="I4" s="137"/>
      <c r="J4" s="137"/>
      <c r="K4" s="137"/>
      <c r="L4" s="137"/>
      <c r="M4" s="137"/>
    </row>
    <row r="5" spans="1:15" s="36" customFormat="1" hidden="1">
      <c r="A5" s="36" t="s">
        <v>62</v>
      </c>
      <c r="B5" s="138"/>
      <c r="C5" s="138"/>
      <c r="D5" s="138"/>
      <c r="E5" s="138"/>
      <c r="F5" s="138"/>
      <c r="G5" s="138"/>
      <c r="H5" s="138"/>
      <c r="I5" s="138"/>
      <c r="J5" s="138"/>
      <c r="K5" s="138"/>
      <c r="L5" s="138"/>
      <c r="M5" s="138"/>
    </row>
    <row r="6" spans="1:15" s="36" customFormat="1" ht="23.25" customHeight="1">
      <c r="B6" s="139" t="s">
        <v>0</v>
      </c>
      <c r="C6" s="139"/>
      <c r="D6" s="139"/>
      <c r="E6" s="139"/>
      <c r="F6" s="139"/>
      <c r="G6" s="139"/>
      <c r="H6" s="139"/>
      <c r="I6" s="139"/>
      <c r="J6" s="139"/>
      <c r="K6" s="139"/>
      <c r="L6" s="139"/>
      <c r="M6" s="139"/>
    </row>
    <row r="7" spans="1:15" s="36" customFormat="1">
      <c r="B7" s="139" t="str">
        <f>"Kỳ tính thuế: Quý   "&amp;O14&amp;"  Năm  "&amp;YEAR(F26)</f>
        <v>Kỳ tính thuế: Quý   1  Năm  2015</v>
      </c>
      <c r="C7" s="139"/>
      <c r="D7" s="139"/>
      <c r="E7" s="139"/>
      <c r="F7" s="139"/>
      <c r="G7" s="139"/>
      <c r="H7" s="139"/>
      <c r="I7" s="139"/>
      <c r="J7" s="139"/>
      <c r="K7" s="139"/>
      <c r="L7" s="139"/>
      <c r="M7" s="139"/>
    </row>
    <row r="8" spans="1:15" s="36" customFormat="1">
      <c r="B8" s="38"/>
      <c r="C8" s="38"/>
      <c r="D8" s="37"/>
      <c r="E8" s="38"/>
      <c r="F8" s="37"/>
      <c r="G8" s="37"/>
      <c r="H8" s="37"/>
      <c r="I8" s="37"/>
      <c r="K8" s="39"/>
      <c r="M8" s="37"/>
    </row>
    <row r="9" spans="1:15" s="36" customFormat="1">
      <c r="B9" s="14" t="s">
        <v>100</v>
      </c>
    </row>
    <row r="10" spans="1:15" s="36" customFormat="1">
      <c r="B10" s="14" t="s">
        <v>101</v>
      </c>
    </row>
    <row r="11" spans="1:15" s="36" customFormat="1">
      <c r="B11" s="140" t="s">
        <v>1</v>
      </c>
      <c r="C11" s="140"/>
      <c r="D11" s="140"/>
      <c r="E11" s="140"/>
      <c r="F11" s="140"/>
      <c r="G11" s="140"/>
      <c r="H11" s="140"/>
      <c r="I11" s="140"/>
      <c r="J11" s="140"/>
      <c r="K11" s="140"/>
      <c r="L11" s="140"/>
      <c r="M11" s="140"/>
    </row>
    <row r="12" spans="1:15" s="36" customFormat="1" ht="12.75" customHeight="1">
      <c r="B12" s="143" t="s">
        <v>2</v>
      </c>
      <c r="C12" s="133"/>
      <c r="D12" s="141" t="s">
        <v>7</v>
      </c>
      <c r="E12" s="141" t="s">
        <v>8</v>
      </c>
      <c r="F12" s="141" t="s">
        <v>9</v>
      </c>
      <c r="G12" s="141" t="s">
        <v>63</v>
      </c>
      <c r="H12" s="141" t="s">
        <v>64</v>
      </c>
      <c r="I12" s="141" t="s">
        <v>4</v>
      </c>
      <c r="J12" s="141" t="s">
        <v>65</v>
      </c>
      <c r="K12" s="142" t="s">
        <v>66</v>
      </c>
      <c r="L12" s="141" t="s">
        <v>5</v>
      </c>
      <c r="M12" s="141" t="s">
        <v>6</v>
      </c>
    </row>
    <row r="13" spans="1:15" s="36" customFormat="1" ht="4.5" customHeight="1">
      <c r="B13" s="143"/>
      <c r="C13" s="134"/>
      <c r="D13" s="141"/>
      <c r="E13" s="141"/>
      <c r="F13" s="141"/>
      <c r="G13" s="141"/>
      <c r="H13" s="141"/>
      <c r="I13" s="141"/>
      <c r="J13" s="141"/>
      <c r="K13" s="142"/>
      <c r="L13" s="141"/>
      <c r="M13" s="141"/>
    </row>
    <row r="14" spans="1:15" s="36" customFormat="1" ht="43.5" customHeight="1">
      <c r="B14" s="143"/>
      <c r="C14" s="135" t="s">
        <v>43</v>
      </c>
      <c r="D14" s="141"/>
      <c r="E14" s="141"/>
      <c r="F14" s="141"/>
      <c r="G14" s="141"/>
      <c r="H14" s="141"/>
      <c r="I14" s="141"/>
      <c r="J14" s="141"/>
      <c r="K14" s="142"/>
      <c r="L14" s="141"/>
      <c r="M14" s="141"/>
      <c r="N14" s="114"/>
      <c r="O14" s="113">
        <v>1</v>
      </c>
    </row>
    <row r="15" spans="1:15" s="36" customFormat="1">
      <c r="B15" s="41" t="s">
        <v>19</v>
      </c>
      <c r="C15" s="42" t="s">
        <v>20</v>
      </c>
      <c r="D15" s="43" t="s">
        <v>21</v>
      </c>
      <c r="E15" s="42" t="s">
        <v>22</v>
      </c>
      <c r="F15" s="42" t="s">
        <v>23</v>
      </c>
      <c r="G15" s="42" t="s">
        <v>24</v>
      </c>
      <c r="H15" s="42" t="s">
        <v>25</v>
      </c>
      <c r="I15" s="43" t="s">
        <v>26</v>
      </c>
      <c r="J15" s="44" t="s">
        <v>27</v>
      </c>
      <c r="K15" s="43" t="s">
        <v>28</v>
      </c>
      <c r="L15" s="42" t="s">
        <v>44</v>
      </c>
      <c r="M15" s="42" t="s">
        <v>67</v>
      </c>
    </row>
    <row r="16" spans="1:15" s="36" customFormat="1" ht="21.75" customHeight="1">
      <c r="B16" s="45" t="s">
        <v>68</v>
      </c>
      <c r="C16" s="45"/>
      <c r="D16" s="45"/>
      <c r="E16" s="45"/>
      <c r="F16" s="45"/>
      <c r="G16" s="45"/>
      <c r="H16" s="45"/>
      <c r="I16" s="45"/>
      <c r="J16" s="45"/>
      <c r="K16" s="45"/>
      <c r="L16" s="45"/>
      <c r="M16" s="45"/>
    </row>
    <row r="17" spans="2:17" s="36" customFormat="1" ht="21.75" customHeight="1">
      <c r="B17" s="46">
        <f>IF(G17&lt;&gt;"",ROW()-16,"")</f>
        <v>1</v>
      </c>
      <c r="C17" s="47"/>
      <c r="D17" s="48" t="str">
        <f t="shared" ref="D17:D115" si="0">IF(ISNA(VLOOKUP(G17,DSMV,3,0)),"",VLOOKUP(G17,DSMV,3,0))</f>
        <v>AC/14E</v>
      </c>
      <c r="E17" s="49" t="s">
        <v>608</v>
      </c>
      <c r="F17" s="86">
        <v>41967</v>
      </c>
      <c r="G17" s="50" t="s">
        <v>293</v>
      </c>
      <c r="H17" s="88" t="str">
        <f t="shared" ref="H17:H115" si="1">IF(ISNA(VLOOKUP(G17,DSMV,2,0)),"",VLOOKUP(G17,DSMV,2,0))</f>
        <v>0300951119</v>
      </c>
      <c r="I17" s="50" t="s">
        <v>628</v>
      </c>
      <c r="J17" s="51">
        <v>1081252</v>
      </c>
      <c r="K17" s="52">
        <v>0.1</v>
      </c>
      <c r="L17" s="51">
        <v>108125</v>
      </c>
      <c r="M17" s="60">
        <v>1</v>
      </c>
      <c r="N17" s="53"/>
      <c r="O17" s="54"/>
      <c r="P17" s="53"/>
      <c r="Q17" s="55"/>
    </row>
    <row r="18" spans="2:17" s="36" customFormat="1" ht="21.75" customHeight="1">
      <c r="B18" s="46">
        <f t="shared" ref="B18:B116" si="2">IF(G18&lt;&gt;"",ROW()-16,"")</f>
        <v>2</v>
      </c>
      <c r="C18" s="56"/>
      <c r="D18" s="57" t="str">
        <f t="shared" si="0"/>
        <v>AC/14E</v>
      </c>
      <c r="E18" s="136" t="s">
        <v>609</v>
      </c>
      <c r="F18" s="87">
        <v>41997</v>
      </c>
      <c r="G18" s="58" t="s">
        <v>293</v>
      </c>
      <c r="H18" s="89" t="str">
        <f t="shared" si="1"/>
        <v>0300951119</v>
      </c>
      <c r="I18" s="58" t="s">
        <v>628</v>
      </c>
      <c r="J18" s="59">
        <v>949392</v>
      </c>
      <c r="K18" s="52">
        <v>0.1</v>
      </c>
      <c r="L18" s="59">
        <v>94939</v>
      </c>
      <c r="M18" s="60">
        <v>1</v>
      </c>
      <c r="N18" s="53"/>
      <c r="O18" s="54"/>
      <c r="P18" s="53"/>
      <c r="Q18" s="55"/>
    </row>
    <row r="19" spans="2:17" s="36" customFormat="1" ht="21.75" customHeight="1">
      <c r="B19" s="46">
        <f t="shared" si="2"/>
        <v>3</v>
      </c>
      <c r="C19" s="56"/>
      <c r="D19" s="57" t="str">
        <f t="shared" si="0"/>
        <v>AA/15E</v>
      </c>
      <c r="E19" s="56" t="s">
        <v>610</v>
      </c>
      <c r="F19" s="87">
        <v>42012</v>
      </c>
      <c r="G19" s="58" t="s">
        <v>292</v>
      </c>
      <c r="H19" s="89" t="str">
        <f t="shared" si="1"/>
        <v>0300954529</v>
      </c>
      <c r="I19" s="58" t="s">
        <v>629</v>
      </c>
      <c r="J19" s="59">
        <v>1395626</v>
      </c>
      <c r="K19" s="52">
        <v>0.1</v>
      </c>
      <c r="L19" s="59">
        <v>139563</v>
      </c>
      <c r="M19" s="60">
        <v>2</v>
      </c>
      <c r="N19" s="132"/>
      <c r="O19" s="54"/>
      <c r="P19" s="53"/>
    </row>
    <row r="20" spans="2:17" s="36" customFormat="1" ht="21.75" customHeight="1">
      <c r="B20" s="46">
        <f t="shared" si="2"/>
        <v>4</v>
      </c>
      <c r="C20" s="56"/>
      <c r="D20" s="57" t="str">
        <f t="shared" si="0"/>
        <v>LT/13P</v>
      </c>
      <c r="E20" s="56" t="s">
        <v>198</v>
      </c>
      <c r="F20" s="87">
        <v>42027</v>
      </c>
      <c r="G20" s="58" t="s">
        <v>88</v>
      </c>
      <c r="H20" s="89" t="str">
        <f t="shared" si="1"/>
        <v>0312268002</v>
      </c>
      <c r="I20" s="58" t="s">
        <v>630</v>
      </c>
      <c r="J20" s="59">
        <v>4700000</v>
      </c>
      <c r="K20" s="52">
        <v>0.1</v>
      </c>
      <c r="L20" s="59">
        <v>470000</v>
      </c>
      <c r="M20" s="60">
        <v>1</v>
      </c>
      <c r="N20" s="53"/>
      <c r="O20" s="54"/>
      <c r="P20" s="53"/>
    </row>
    <row r="21" spans="2:17" s="36" customFormat="1" ht="21.75" customHeight="1">
      <c r="B21" s="46">
        <f t="shared" si="2"/>
        <v>5</v>
      </c>
      <c r="C21" s="56"/>
      <c r="D21" s="57" t="str">
        <f t="shared" si="0"/>
        <v>AC/14E</v>
      </c>
      <c r="E21" s="56" t="s">
        <v>611</v>
      </c>
      <c r="F21" s="87">
        <v>42028</v>
      </c>
      <c r="G21" s="58" t="s">
        <v>293</v>
      </c>
      <c r="H21" s="89" t="str">
        <f t="shared" si="1"/>
        <v>0300951119</v>
      </c>
      <c r="I21" s="58" t="s">
        <v>628</v>
      </c>
      <c r="J21" s="13">
        <v>1117340</v>
      </c>
      <c r="K21" s="52">
        <v>0.1</v>
      </c>
      <c r="L21" s="59">
        <v>111734</v>
      </c>
      <c r="M21" s="60">
        <v>1</v>
      </c>
      <c r="N21" s="53"/>
      <c r="O21" s="54"/>
      <c r="P21" s="53"/>
    </row>
    <row r="22" spans="2:17" s="36" customFormat="1" ht="21.75" customHeight="1">
      <c r="B22" s="46">
        <f t="shared" si="2"/>
        <v>6</v>
      </c>
      <c r="C22" s="56"/>
      <c r="D22" s="57" t="str">
        <f t="shared" si="0"/>
        <v>AA/15E</v>
      </c>
      <c r="E22" s="131" t="s">
        <v>805</v>
      </c>
      <c r="F22" s="87">
        <v>42042</v>
      </c>
      <c r="G22" s="58" t="s">
        <v>292</v>
      </c>
      <c r="H22" s="89" t="str">
        <f t="shared" si="1"/>
        <v>0300954529</v>
      </c>
      <c r="I22" s="58" t="s">
        <v>629</v>
      </c>
      <c r="J22" s="59">
        <v>1285364</v>
      </c>
      <c r="K22" s="52">
        <v>0.1</v>
      </c>
      <c r="L22" s="59">
        <v>128536</v>
      </c>
      <c r="M22" s="60">
        <v>2</v>
      </c>
      <c r="N22" s="132"/>
      <c r="O22" s="54"/>
      <c r="P22" s="53"/>
    </row>
    <row r="23" spans="2:17" s="36" customFormat="1" ht="21.75" customHeight="1">
      <c r="B23" s="46">
        <f t="shared" si="2"/>
        <v>7</v>
      </c>
      <c r="C23" s="56"/>
      <c r="D23" s="57" t="str">
        <f t="shared" si="0"/>
        <v>CV/14P</v>
      </c>
      <c r="E23" s="56" t="s">
        <v>612</v>
      </c>
      <c r="F23" s="87">
        <v>42043</v>
      </c>
      <c r="G23" s="58" t="s">
        <v>605</v>
      </c>
      <c r="H23" s="89" t="str">
        <f t="shared" si="1"/>
        <v>0102721191</v>
      </c>
      <c r="I23" s="58" t="s">
        <v>631</v>
      </c>
      <c r="J23" s="59">
        <v>776050</v>
      </c>
      <c r="K23" s="52">
        <v>0.1</v>
      </c>
      <c r="L23" s="59">
        <v>77605</v>
      </c>
      <c r="M23" s="60">
        <v>1</v>
      </c>
      <c r="N23" s="53"/>
      <c r="O23" s="54"/>
      <c r="P23" s="53"/>
    </row>
    <row r="24" spans="2:17" s="36" customFormat="1" ht="21.75" customHeight="1">
      <c r="B24" s="46">
        <f t="shared" si="2"/>
        <v>8</v>
      </c>
      <c r="C24" s="56"/>
      <c r="D24" s="57" t="str">
        <f t="shared" si="0"/>
        <v>AC/14E</v>
      </c>
      <c r="E24" s="56" t="s">
        <v>613</v>
      </c>
      <c r="F24" s="87">
        <v>42059</v>
      </c>
      <c r="G24" s="58" t="s">
        <v>293</v>
      </c>
      <c r="H24" s="89" t="str">
        <f t="shared" si="1"/>
        <v>0300951119</v>
      </c>
      <c r="I24" s="58" t="s">
        <v>628</v>
      </c>
      <c r="J24" s="59">
        <v>871664</v>
      </c>
      <c r="K24" s="52">
        <v>0.1</v>
      </c>
      <c r="L24" s="59">
        <v>87166</v>
      </c>
      <c r="M24" s="60">
        <v>1</v>
      </c>
      <c r="N24" s="53"/>
      <c r="O24" s="54"/>
    </row>
    <row r="25" spans="2:17" s="36" customFormat="1" ht="21.75" customHeight="1">
      <c r="B25" s="46">
        <f t="shared" si="2"/>
        <v>9</v>
      </c>
      <c r="C25" s="61"/>
      <c r="D25" s="57" t="str">
        <f t="shared" si="0"/>
        <v>AA/15E</v>
      </c>
      <c r="E25" s="56" t="s">
        <v>614</v>
      </c>
      <c r="F25" s="87">
        <v>42073</v>
      </c>
      <c r="G25" s="58" t="s">
        <v>292</v>
      </c>
      <c r="H25" s="89" t="str">
        <f t="shared" si="1"/>
        <v>0300954529</v>
      </c>
      <c r="I25" s="58" t="s">
        <v>629</v>
      </c>
      <c r="J25" s="59">
        <v>827620</v>
      </c>
      <c r="K25" s="52">
        <v>0.1</v>
      </c>
      <c r="L25" s="59">
        <v>82762</v>
      </c>
      <c r="M25" s="60">
        <v>2</v>
      </c>
      <c r="N25" s="132"/>
      <c r="O25" s="54"/>
      <c r="P25" s="53"/>
    </row>
    <row r="26" spans="2:17" s="36" customFormat="1" ht="21.75" customHeight="1">
      <c r="B26" s="46">
        <f t="shared" si="2"/>
        <v>10</v>
      </c>
      <c r="C26" s="61"/>
      <c r="D26" s="57" t="str">
        <f t="shared" si="0"/>
        <v>AC/14E</v>
      </c>
      <c r="E26" s="56" t="s">
        <v>615</v>
      </c>
      <c r="F26" s="87">
        <v>42087</v>
      </c>
      <c r="G26" s="58" t="s">
        <v>293</v>
      </c>
      <c r="H26" s="89" t="str">
        <f t="shared" si="1"/>
        <v>0300951119</v>
      </c>
      <c r="I26" s="58" t="s">
        <v>628</v>
      </c>
      <c r="J26" s="59">
        <v>963378</v>
      </c>
      <c r="K26" s="52">
        <v>0.1</v>
      </c>
      <c r="L26" s="59">
        <v>96338</v>
      </c>
      <c r="M26" s="60">
        <v>2</v>
      </c>
      <c r="N26" s="132"/>
      <c r="O26" s="54"/>
      <c r="P26" s="53"/>
    </row>
    <row r="27" spans="2:17" s="36" customFormat="1" ht="21.75" customHeight="1">
      <c r="B27" s="46">
        <f t="shared" si="2"/>
        <v>11</v>
      </c>
      <c r="C27" s="61"/>
      <c r="D27" s="57" t="str">
        <f t="shared" si="0"/>
        <v>LT/13P</v>
      </c>
      <c r="E27" s="56" t="s">
        <v>616</v>
      </c>
      <c r="F27" s="87">
        <v>42104</v>
      </c>
      <c r="G27" s="58" t="s">
        <v>88</v>
      </c>
      <c r="H27" s="89" t="str">
        <f t="shared" si="1"/>
        <v>0312268002</v>
      </c>
      <c r="I27" s="58" t="s">
        <v>630</v>
      </c>
      <c r="J27" s="59">
        <v>6470000</v>
      </c>
      <c r="K27" s="52">
        <v>0.1</v>
      </c>
      <c r="L27" s="59">
        <v>647000</v>
      </c>
      <c r="M27" s="60">
        <v>2</v>
      </c>
      <c r="N27" s="132"/>
      <c r="O27" s="54"/>
      <c r="P27" s="53"/>
    </row>
    <row r="28" spans="2:17" s="36" customFormat="1" ht="21.75" customHeight="1">
      <c r="B28" s="46">
        <f t="shared" si="2"/>
        <v>12</v>
      </c>
      <c r="C28" s="61"/>
      <c r="D28" s="57" t="str">
        <f t="shared" si="0"/>
        <v>AC/14E</v>
      </c>
      <c r="E28" s="56" t="s">
        <v>617</v>
      </c>
      <c r="F28" s="87">
        <v>42117</v>
      </c>
      <c r="G28" s="58" t="s">
        <v>293</v>
      </c>
      <c r="H28" s="89" t="str">
        <f t="shared" si="1"/>
        <v>0300951119</v>
      </c>
      <c r="I28" s="58" t="s">
        <v>628</v>
      </c>
      <c r="J28" s="59">
        <v>1539252</v>
      </c>
      <c r="K28" s="52">
        <v>0.1</v>
      </c>
      <c r="L28" s="59">
        <v>153925</v>
      </c>
      <c r="M28" s="60">
        <v>2</v>
      </c>
      <c r="N28" s="132"/>
      <c r="O28" s="54"/>
      <c r="P28" s="53"/>
    </row>
    <row r="29" spans="2:17" s="36" customFormat="1" ht="21.75" customHeight="1">
      <c r="B29" s="46">
        <f t="shared" si="2"/>
        <v>13</v>
      </c>
      <c r="C29" s="61"/>
      <c r="D29" s="57" t="str">
        <f t="shared" si="0"/>
        <v>AA/15E</v>
      </c>
      <c r="E29" s="56" t="s">
        <v>836</v>
      </c>
      <c r="F29" s="87">
        <v>42132</v>
      </c>
      <c r="G29" s="58" t="s">
        <v>292</v>
      </c>
      <c r="H29" s="89" t="str">
        <f t="shared" si="1"/>
        <v>0300954529</v>
      </c>
      <c r="I29" s="58" t="s">
        <v>629</v>
      </c>
      <c r="J29" s="59">
        <v>1777392</v>
      </c>
      <c r="K29" s="52">
        <v>0.1</v>
      </c>
      <c r="L29" s="59">
        <v>177740</v>
      </c>
      <c r="M29" s="60">
        <v>2</v>
      </c>
      <c r="N29" s="132"/>
      <c r="O29" s="54"/>
      <c r="P29" s="53"/>
    </row>
    <row r="30" spans="2:17" s="36" customFormat="1" ht="21.75" customHeight="1">
      <c r="B30" s="46">
        <f t="shared" si="2"/>
        <v>14</v>
      </c>
      <c r="C30" s="61"/>
      <c r="D30" s="57" t="str">
        <f t="shared" si="0"/>
        <v>TV/14P</v>
      </c>
      <c r="E30" s="56" t="s">
        <v>618</v>
      </c>
      <c r="F30" s="87">
        <v>42173</v>
      </c>
      <c r="G30" s="58" t="s">
        <v>294</v>
      </c>
      <c r="H30" s="89" t="str">
        <f t="shared" si="1"/>
        <v>0305969984</v>
      </c>
      <c r="I30" s="58" t="s">
        <v>632</v>
      </c>
      <c r="J30" s="59">
        <v>1017727</v>
      </c>
      <c r="K30" s="52">
        <v>0.1</v>
      </c>
      <c r="L30" s="59">
        <v>101773</v>
      </c>
      <c r="M30" s="60">
        <v>2</v>
      </c>
      <c r="N30" s="132"/>
      <c r="O30" s="54"/>
      <c r="P30" s="53"/>
    </row>
    <row r="31" spans="2:17" s="36" customFormat="1" ht="21.75" customHeight="1">
      <c r="B31" s="46">
        <f t="shared" si="2"/>
        <v>15</v>
      </c>
      <c r="C31" s="61"/>
      <c r="D31" s="57" t="str">
        <f t="shared" si="0"/>
        <v>AC/14E</v>
      </c>
      <c r="E31" s="56" t="s">
        <v>619</v>
      </c>
      <c r="F31" s="87">
        <v>42179</v>
      </c>
      <c r="G31" s="58" t="s">
        <v>293</v>
      </c>
      <c r="H31" s="89" t="str">
        <f t="shared" si="1"/>
        <v>0300951119</v>
      </c>
      <c r="I31" s="58" t="s">
        <v>628</v>
      </c>
      <c r="J31" s="59">
        <v>1792758</v>
      </c>
      <c r="K31" s="52">
        <v>0.1</v>
      </c>
      <c r="L31" s="59">
        <v>179276</v>
      </c>
      <c r="M31" s="60">
        <v>2</v>
      </c>
      <c r="N31" s="132"/>
      <c r="O31" s="54"/>
      <c r="P31" s="53"/>
    </row>
    <row r="32" spans="2:17" s="36" customFormat="1" ht="21.75" customHeight="1">
      <c r="B32" s="46">
        <f t="shared" si="2"/>
        <v>16</v>
      </c>
      <c r="C32" s="61"/>
      <c r="D32" s="57" t="str">
        <f t="shared" si="0"/>
        <v>AA/15E</v>
      </c>
      <c r="E32" s="56" t="s">
        <v>837</v>
      </c>
      <c r="F32" s="87">
        <v>42102</v>
      </c>
      <c r="G32" s="58" t="s">
        <v>292</v>
      </c>
      <c r="H32" s="89" t="str">
        <f t="shared" si="1"/>
        <v>0300954529</v>
      </c>
      <c r="I32" s="58" t="s">
        <v>629</v>
      </c>
      <c r="J32" s="59">
        <v>1601170</v>
      </c>
      <c r="K32" s="52">
        <v>0.1</v>
      </c>
      <c r="L32" s="59">
        <v>160119</v>
      </c>
      <c r="M32" s="60">
        <v>2</v>
      </c>
      <c r="N32" s="53"/>
      <c r="O32" s="54"/>
    </row>
    <row r="33" spans="2:16" s="36" customFormat="1" ht="21.75" customHeight="1">
      <c r="B33" s="46">
        <f t="shared" si="2"/>
        <v>17</v>
      </c>
      <c r="C33" s="61"/>
      <c r="D33" s="57" t="str">
        <f t="shared" si="0"/>
        <v>AA/15E</v>
      </c>
      <c r="E33" s="56" t="s">
        <v>838</v>
      </c>
      <c r="F33" s="87">
        <v>42163</v>
      </c>
      <c r="G33" s="58" t="s">
        <v>292</v>
      </c>
      <c r="H33" s="89" t="str">
        <f t="shared" si="1"/>
        <v>0300954529</v>
      </c>
      <c r="I33" s="58" t="s">
        <v>629</v>
      </c>
      <c r="J33" s="59">
        <v>1659211</v>
      </c>
      <c r="K33" s="52">
        <v>0.1</v>
      </c>
      <c r="L33" s="59">
        <v>165920</v>
      </c>
      <c r="M33" s="60">
        <v>2</v>
      </c>
      <c r="N33" s="53"/>
      <c r="O33" s="54"/>
    </row>
    <row r="34" spans="2:16" s="36" customFormat="1" ht="21.75" customHeight="1">
      <c r="B34" s="46">
        <f t="shared" si="2"/>
        <v>18</v>
      </c>
      <c r="C34" s="61"/>
      <c r="D34" s="57" t="str">
        <f t="shared" si="0"/>
        <v>LT/13P</v>
      </c>
      <c r="E34" s="56" t="s">
        <v>620</v>
      </c>
      <c r="F34" s="87">
        <v>42188</v>
      </c>
      <c r="G34" s="58" t="s">
        <v>88</v>
      </c>
      <c r="H34" s="89" t="str">
        <f t="shared" si="1"/>
        <v>0312268002</v>
      </c>
      <c r="I34" s="58" t="s">
        <v>630</v>
      </c>
      <c r="J34" s="59">
        <v>9005000</v>
      </c>
      <c r="K34" s="52">
        <v>0.1</v>
      </c>
      <c r="L34" s="59">
        <v>900500</v>
      </c>
      <c r="M34" s="60">
        <v>3</v>
      </c>
      <c r="N34" s="53"/>
      <c r="O34" s="54"/>
    </row>
    <row r="35" spans="2:16" s="36" customFormat="1" ht="21.75" customHeight="1">
      <c r="B35" s="46">
        <f t="shared" si="2"/>
        <v>19</v>
      </c>
      <c r="C35" s="61"/>
      <c r="D35" s="57" t="str">
        <f t="shared" si="0"/>
        <v>AB/15P</v>
      </c>
      <c r="E35" s="56" t="s">
        <v>621</v>
      </c>
      <c r="F35" s="87">
        <v>42223</v>
      </c>
      <c r="G35" s="58" t="s">
        <v>606</v>
      </c>
      <c r="H35" s="89" t="str">
        <f t="shared" si="1"/>
        <v>0310988767</v>
      </c>
      <c r="I35" s="58" t="s">
        <v>633</v>
      </c>
      <c r="J35" s="59">
        <v>2200000</v>
      </c>
      <c r="K35" s="52">
        <v>0.1</v>
      </c>
      <c r="L35" s="59">
        <v>220000</v>
      </c>
      <c r="M35" s="60">
        <v>3</v>
      </c>
      <c r="N35" s="53"/>
      <c r="O35" s="54"/>
    </row>
    <row r="36" spans="2:16" s="36" customFormat="1" ht="21.75" customHeight="1">
      <c r="B36" s="46">
        <f t="shared" si="2"/>
        <v>20</v>
      </c>
      <c r="C36" s="61"/>
      <c r="D36" s="57" t="str">
        <f t="shared" si="0"/>
        <v>LT/13P</v>
      </c>
      <c r="E36" s="56" t="s">
        <v>622</v>
      </c>
      <c r="F36" s="87">
        <v>42247</v>
      </c>
      <c r="G36" s="58" t="s">
        <v>88</v>
      </c>
      <c r="H36" s="89" t="str">
        <f t="shared" si="1"/>
        <v>0312268002</v>
      </c>
      <c r="I36" s="58" t="s">
        <v>630</v>
      </c>
      <c r="J36" s="59">
        <v>4555000</v>
      </c>
      <c r="K36" s="52">
        <v>0.1</v>
      </c>
      <c r="L36" s="59">
        <v>455500</v>
      </c>
      <c r="M36" s="60">
        <v>3</v>
      </c>
      <c r="N36" s="53"/>
      <c r="O36" s="54"/>
    </row>
    <row r="37" spans="2:16" s="36" customFormat="1" ht="21.75" customHeight="1">
      <c r="B37" s="46">
        <f t="shared" si="2"/>
        <v>21</v>
      </c>
      <c r="C37" s="61"/>
      <c r="D37" s="57" t="str">
        <f>IF(ISNA(VLOOKUP(G37,DSMV,3,0)),"",VLOOKUP(G37,DSMV,3,0))</f>
        <v>LT/13P</v>
      </c>
      <c r="E37" s="56" t="s">
        <v>623</v>
      </c>
      <c r="F37" s="87">
        <v>42247</v>
      </c>
      <c r="G37" s="58" t="s">
        <v>88</v>
      </c>
      <c r="H37" s="89" t="str">
        <f t="shared" si="1"/>
        <v>0312268002</v>
      </c>
      <c r="I37" s="58" t="s">
        <v>630</v>
      </c>
      <c r="J37" s="59">
        <v>2180000</v>
      </c>
      <c r="K37" s="52">
        <v>0.1</v>
      </c>
      <c r="L37" s="59">
        <v>218000</v>
      </c>
      <c r="M37" s="60">
        <v>3</v>
      </c>
      <c r="N37" s="53"/>
      <c r="O37" s="54"/>
      <c r="P37" s="55"/>
    </row>
    <row r="38" spans="2:16" s="36" customFormat="1" ht="21.75" customHeight="1">
      <c r="B38" s="46">
        <f>IF(G38&lt;&gt;"",ROW()-16,"")</f>
        <v>22</v>
      </c>
      <c r="C38" s="61"/>
      <c r="D38" s="57" t="str">
        <f>IF(ISNA(VLOOKUP(G38,DSMV,3,0)),"",VLOOKUP(G38,DSMV,3,0))</f>
        <v>TV/14P</v>
      </c>
      <c r="E38" s="56" t="s">
        <v>503</v>
      </c>
      <c r="F38" s="87">
        <v>42259</v>
      </c>
      <c r="G38" s="58" t="s">
        <v>294</v>
      </c>
      <c r="H38" s="89" t="str">
        <f t="shared" si="1"/>
        <v>0305969984</v>
      </c>
      <c r="I38" s="58" t="s">
        <v>632</v>
      </c>
      <c r="J38" s="59">
        <v>639545</v>
      </c>
      <c r="K38" s="52">
        <v>0.1</v>
      </c>
      <c r="L38" s="59">
        <v>63955</v>
      </c>
      <c r="M38" s="60">
        <v>3</v>
      </c>
      <c r="N38" s="53"/>
      <c r="O38" s="54"/>
      <c r="P38" s="55"/>
    </row>
    <row r="39" spans="2:16" s="36" customFormat="1" ht="21.75" customHeight="1">
      <c r="B39" s="46">
        <f t="shared" si="2"/>
        <v>23</v>
      </c>
      <c r="C39" s="61"/>
      <c r="D39" s="57" t="str">
        <f t="shared" si="0"/>
        <v>AA/15E</v>
      </c>
      <c r="E39" s="56" t="s">
        <v>839</v>
      </c>
      <c r="F39" s="87">
        <v>42196</v>
      </c>
      <c r="G39" s="58" t="s">
        <v>292</v>
      </c>
      <c r="H39" s="89" t="str">
        <f t="shared" si="1"/>
        <v>0300954529</v>
      </c>
      <c r="I39" s="58" t="s">
        <v>629</v>
      </c>
      <c r="J39" s="59">
        <v>1628668</v>
      </c>
      <c r="K39" s="52">
        <v>0.1</v>
      </c>
      <c r="L39" s="59">
        <v>162868</v>
      </c>
      <c r="M39" s="60">
        <v>3</v>
      </c>
      <c r="N39" s="53"/>
      <c r="O39" s="54"/>
      <c r="P39" s="55"/>
    </row>
    <row r="40" spans="2:16" s="36" customFormat="1" ht="21.75" customHeight="1">
      <c r="B40" s="46">
        <f t="shared" si="2"/>
        <v>24</v>
      </c>
      <c r="C40" s="61"/>
      <c r="D40" s="57" t="str">
        <f t="shared" si="0"/>
        <v>AA/15E</v>
      </c>
      <c r="E40" s="56" t="s">
        <v>840</v>
      </c>
      <c r="F40" s="87">
        <v>42227</v>
      </c>
      <c r="G40" s="58" t="s">
        <v>292</v>
      </c>
      <c r="H40" s="89" t="str">
        <f t="shared" si="1"/>
        <v>0300954529</v>
      </c>
      <c r="I40" s="58" t="s">
        <v>629</v>
      </c>
      <c r="J40" s="59">
        <v>1507896</v>
      </c>
      <c r="K40" s="52">
        <v>0.1</v>
      </c>
      <c r="L40" s="59">
        <v>150791</v>
      </c>
      <c r="M40" s="60">
        <v>3</v>
      </c>
      <c r="N40" s="53"/>
      <c r="O40" s="54"/>
      <c r="P40" s="55"/>
    </row>
    <row r="41" spans="2:16" s="36" customFormat="1" ht="21.75" customHeight="1">
      <c r="B41" s="46">
        <f t="shared" ref="B41:B49" si="3">IF(G41&lt;&gt;"",ROW()-16,"")</f>
        <v>25</v>
      </c>
      <c r="C41" s="61"/>
      <c r="D41" s="57" t="str">
        <f t="shared" ref="D41:D49" si="4">IF(ISNA(VLOOKUP(G41,DSMV,3,0)),"",VLOOKUP(G41,DSMV,3,0))</f>
        <v>AA/15E</v>
      </c>
      <c r="E41" s="56" t="s">
        <v>841</v>
      </c>
      <c r="F41" s="87">
        <v>42254</v>
      </c>
      <c r="G41" s="58" t="s">
        <v>292</v>
      </c>
      <c r="H41" s="89" t="str">
        <f t="shared" si="1"/>
        <v>0300954529</v>
      </c>
      <c r="I41" s="58" t="s">
        <v>629</v>
      </c>
      <c r="J41" s="59">
        <v>1539300</v>
      </c>
      <c r="K41" s="52">
        <v>0.1</v>
      </c>
      <c r="L41" s="59">
        <v>153931</v>
      </c>
      <c r="M41" s="60">
        <v>3</v>
      </c>
      <c r="N41" s="53"/>
      <c r="O41" s="54"/>
      <c r="P41" s="55"/>
    </row>
    <row r="42" spans="2:16" s="36" customFormat="1" ht="21.75" customHeight="1">
      <c r="B42" s="46">
        <f t="shared" si="3"/>
        <v>26</v>
      </c>
      <c r="C42" s="61"/>
      <c r="D42" s="57" t="str">
        <f t="shared" si="4"/>
        <v>LT/13P</v>
      </c>
      <c r="E42" s="56" t="s">
        <v>624</v>
      </c>
      <c r="F42" s="87">
        <v>42290</v>
      </c>
      <c r="G42" s="58" t="s">
        <v>88</v>
      </c>
      <c r="H42" s="89" t="str">
        <f t="shared" si="1"/>
        <v>0312268002</v>
      </c>
      <c r="I42" s="58" t="s">
        <v>630</v>
      </c>
      <c r="J42" s="59">
        <v>9565000</v>
      </c>
      <c r="K42" s="52">
        <v>0.1</v>
      </c>
      <c r="L42" s="59">
        <v>956500</v>
      </c>
      <c r="M42" s="60">
        <v>4</v>
      </c>
      <c r="N42" s="53"/>
      <c r="O42" s="54"/>
      <c r="P42" s="55"/>
    </row>
    <row r="43" spans="2:16" s="36" customFormat="1" ht="21.75" customHeight="1">
      <c r="B43" s="46">
        <f t="shared" si="3"/>
        <v>27</v>
      </c>
      <c r="C43" s="61"/>
      <c r="D43" s="57" t="str">
        <f t="shared" si="4"/>
        <v>QM/15P</v>
      </c>
      <c r="E43" s="56" t="s">
        <v>625</v>
      </c>
      <c r="F43" s="87">
        <v>42291</v>
      </c>
      <c r="G43" s="58" t="s">
        <v>607</v>
      </c>
      <c r="H43" s="89" t="str">
        <f t="shared" si="1"/>
        <v>0101886867</v>
      </c>
      <c r="I43" s="58" t="s">
        <v>634</v>
      </c>
      <c r="J43" s="59">
        <v>3000000</v>
      </c>
      <c r="K43" s="52">
        <v>0.1</v>
      </c>
      <c r="L43" s="59">
        <v>300000</v>
      </c>
      <c r="M43" s="60">
        <v>4</v>
      </c>
      <c r="N43" s="53"/>
      <c r="O43" s="54"/>
      <c r="P43" s="55"/>
    </row>
    <row r="44" spans="2:16" s="36" customFormat="1" ht="21.75" customHeight="1">
      <c r="B44" s="46">
        <f t="shared" si="3"/>
        <v>28</v>
      </c>
      <c r="C44" s="61"/>
      <c r="D44" s="57" t="str">
        <f t="shared" si="4"/>
        <v>TV/14P</v>
      </c>
      <c r="E44" s="56" t="s">
        <v>626</v>
      </c>
      <c r="F44" s="87">
        <v>42294</v>
      </c>
      <c r="G44" s="58" t="s">
        <v>294</v>
      </c>
      <c r="H44" s="89" t="str">
        <f t="shared" si="1"/>
        <v>0305969984</v>
      </c>
      <c r="I44" s="58" t="s">
        <v>632</v>
      </c>
      <c r="J44" s="59">
        <v>933182</v>
      </c>
      <c r="K44" s="52">
        <v>0.1</v>
      </c>
      <c r="L44" s="59">
        <v>93318</v>
      </c>
      <c r="M44" s="60">
        <v>4</v>
      </c>
      <c r="N44" s="53"/>
      <c r="O44" s="54"/>
      <c r="P44" s="55"/>
    </row>
    <row r="45" spans="2:16" s="36" customFormat="1" ht="21.75" customHeight="1">
      <c r="B45" s="46">
        <f t="shared" si="3"/>
        <v>29</v>
      </c>
      <c r="C45" s="61"/>
      <c r="D45" s="57" t="str">
        <f t="shared" si="4"/>
        <v>LT/13P</v>
      </c>
      <c r="E45" s="56" t="s">
        <v>627</v>
      </c>
      <c r="F45" s="87">
        <v>42338</v>
      </c>
      <c r="G45" s="58" t="s">
        <v>88</v>
      </c>
      <c r="H45" s="89" t="str">
        <f t="shared" si="1"/>
        <v>0312268002</v>
      </c>
      <c r="I45" s="58" t="s">
        <v>630</v>
      </c>
      <c r="J45" s="59">
        <v>9315000</v>
      </c>
      <c r="K45" s="52">
        <v>0.1</v>
      </c>
      <c r="L45" s="59">
        <v>931500</v>
      </c>
      <c r="M45" s="60">
        <v>4</v>
      </c>
      <c r="N45" s="53"/>
      <c r="O45" s="54"/>
      <c r="P45" s="55"/>
    </row>
    <row r="46" spans="2:16" s="36" customFormat="1" ht="21.75" customHeight="1">
      <c r="B46" s="46">
        <f t="shared" si="3"/>
        <v>30</v>
      </c>
      <c r="C46" s="61"/>
      <c r="D46" s="57" t="str">
        <f t="shared" si="4"/>
        <v>AA/15E</v>
      </c>
      <c r="E46" s="56" t="s">
        <v>842</v>
      </c>
      <c r="F46" s="87">
        <v>42285</v>
      </c>
      <c r="G46" s="58" t="s">
        <v>292</v>
      </c>
      <c r="H46" s="89" t="str">
        <f t="shared" si="1"/>
        <v>0300954529</v>
      </c>
      <c r="I46" s="58" t="s">
        <v>629</v>
      </c>
      <c r="J46" s="59">
        <v>1540222</v>
      </c>
      <c r="K46" s="52">
        <v>0.1</v>
      </c>
      <c r="L46" s="59">
        <v>154024</v>
      </c>
      <c r="M46" s="60">
        <v>4</v>
      </c>
      <c r="N46" s="53"/>
      <c r="O46" s="54"/>
      <c r="P46" s="55"/>
    </row>
    <row r="47" spans="2:16" s="36" customFormat="1" ht="21.75" customHeight="1">
      <c r="B47" s="46">
        <f t="shared" si="3"/>
        <v>31</v>
      </c>
      <c r="C47" s="61"/>
      <c r="D47" s="57" t="str">
        <f t="shared" si="4"/>
        <v>AA/15E</v>
      </c>
      <c r="E47" s="56" t="s">
        <v>843</v>
      </c>
      <c r="F47" s="87">
        <v>42314</v>
      </c>
      <c r="G47" s="58" t="s">
        <v>292</v>
      </c>
      <c r="H47" s="89" t="str">
        <f t="shared" si="1"/>
        <v>0300954529</v>
      </c>
      <c r="I47" s="58" t="s">
        <v>629</v>
      </c>
      <c r="J47" s="59">
        <v>1438925</v>
      </c>
      <c r="K47" s="52">
        <v>0.1</v>
      </c>
      <c r="L47" s="59">
        <v>143890</v>
      </c>
      <c r="M47" s="60">
        <v>4</v>
      </c>
      <c r="N47" s="53"/>
      <c r="O47" s="54"/>
      <c r="P47" s="55"/>
    </row>
    <row r="48" spans="2:16" s="36" customFormat="1" ht="21.75" customHeight="1">
      <c r="B48" s="46">
        <f t="shared" si="3"/>
        <v>32</v>
      </c>
      <c r="C48" s="61"/>
      <c r="D48" s="57" t="str">
        <f t="shared" si="4"/>
        <v>AA/15E</v>
      </c>
      <c r="E48" s="56" t="s">
        <v>844</v>
      </c>
      <c r="F48" s="87">
        <v>42346</v>
      </c>
      <c r="G48" s="58" t="s">
        <v>292</v>
      </c>
      <c r="H48" s="89" t="str">
        <f t="shared" si="1"/>
        <v>0300954529</v>
      </c>
      <c r="I48" s="58" t="s">
        <v>629</v>
      </c>
      <c r="J48" s="59">
        <v>1387588</v>
      </c>
      <c r="K48" s="52">
        <v>0.1</v>
      </c>
      <c r="L48" s="59">
        <v>138760</v>
      </c>
      <c r="M48" s="60">
        <v>4</v>
      </c>
      <c r="N48" s="53"/>
      <c r="O48" s="54"/>
      <c r="P48" s="55"/>
    </row>
    <row r="49" spans="2:16" s="36" customFormat="1" ht="21.75" customHeight="1">
      <c r="B49" s="46">
        <f t="shared" si="3"/>
        <v>33</v>
      </c>
      <c r="C49" s="61"/>
      <c r="D49" s="57" t="str">
        <f t="shared" si="4"/>
        <v>DN/12P</v>
      </c>
      <c r="E49" s="56" t="s">
        <v>639</v>
      </c>
      <c r="F49" s="87">
        <v>42032</v>
      </c>
      <c r="G49" s="58" t="s">
        <v>95</v>
      </c>
      <c r="H49" s="89" t="str">
        <f t="shared" si="1"/>
        <v>0301600032</v>
      </c>
      <c r="I49" s="58" t="s">
        <v>648</v>
      </c>
      <c r="J49" s="59">
        <v>1032000</v>
      </c>
      <c r="K49" s="52">
        <v>0.1</v>
      </c>
      <c r="L49" s="59">
        <v>103200</v>
      </c>
      <c r="M49" s="60">
        <v>1</v>
      </c>
      <c r="N49" s="53"/>
      <c r="O49" s="54"/>
    </row>
    <row r="50" spans="2:16" s="36" customFormat="1" ht="21.75" customHeight="1">
      <c r="B50" s="46">
        <f t="shared" si="2"/>
        <v>34</v>
      </c>
      <c r="C50" s="61"/>
      <c r="D50" s="57" t="str">
        <f t="shared" si="0"/>
        <v>AV/14T</v>
      </c>
      <c r="E50" s="56" t="s">
        <v>183</v>
      </c>
      <c r="F50" s="87">
        <v>42045</v>
      </c>
      <c r="G50" s="58" t="s">
        <v>644</v>
      </c>
      <c r="H50" s="89" t="str">
        <f t="shared" si="1"/>
        <v>0312264456</v>
      </c>
      <c r="I50" s="58" t="s">
        <v>649</v>
      </c>
      <c r="J50" s="59">
        <v>1050000</v>
      </c>
      <c r="K50" s="52">
        <v>0.1</v>
      </c>
      <c r="L50" s="59">
        <v>105000</v>
      </c>
      <c r="M50" s="60">
        <v>1</v>
      </c>
      <c r="N50" s="53"/>
      <c r="O50" s="54"/>
    </row>
    <row r="51" spans="2:16" s="36" customFormat="1" ht="21.75" customHeight="1">
      <c r="B51" s="46">
        <f t="shared" si="2"/>
        <v>35</v>
      </c>
      <c r="C51" s="61"/>
      <c r="D51" s="57" t="str">
        <f t="shared" si="0"/>
        <v>DN/12P</v>
      </c>
      <c r="E51" s="56" t="s">
        <v>640</v>
      </c>
      <c r="F51" s="87">
        <v>42077</v>
      </c>
      <c r="G51" s="58" t="s">
        <v>95</v>
      </c>
      <c r="H51" s="89" t="str">
        <f t="shared" si="1"/>
        <v>0301600032</v>
      </c>
      <c r="I51" s="58" t="s">
        <v>648</v>
      </c>
      <c r="J51" s="59">
        <v>1032000</v>
      </c>
      <c r="K51" s="52">
        <v>0.1</v>
      </c>
      <c r="L51" s="59">
        <v>103200</v>
      </c>
      <c r="M51" s="60">
        <v>1</v>
      </c>
      <c r="N51" s="53"/>
      <c r="O51" s="54"/>
    </row>
    <row r="52" spans="2:16" s="36" customFormat="1" ht="21.75" customHeight="1">
      <c r="B52" s="46">
        <f t="shared" si="2"/>
        <v>36</v>
      </c>
      <c r="C52" s="61"/>
      <c r="D52" s="57" t="str">
        <f t="shared" si="0"/>
        <v>DN/12P</v>
      </c>
      <c r="E52" s="56" t="s">
        <v>641</v>
      </c>
      <c r="F52" s="87">
        <v>42104</v>
      </c>
      <c r="G52" s="58" t="s">
        <v>95</v>
      </c>
      <c r="H52" s="89" t="str">
        <f t="shared" si="1"/>
        <v>0301600032</v>
      </c>
      <c r="I52" s="58" t="s">
        <v>648</v>
      </c>
      <c r="J52" s="59">
        <v>1032000</v>
      </c>
      <c r="K52" s="52">
        <v>0.1</v>
      </c>
      <c r="L52" s="59">
        <v>103200</v>
      </c>
      <c r="M52" s="60">
        <v>2</v>
      </c>
      <c r="N52" s="132"/>
      <c r="O52" s="54"/>
      <c r="P52" s="53"/>
    </row>
    <row r="53" spans="2:16" s="36" customFormat="1" ht="21.75" customHeight="1">
      <c r="B53" s="46">
        <f t="shared" si="2"/>
        <v>37</v>
      </c>
      <c r="C53" s="61"/>
      <c r="D53" s="57" t="str">
        <f t="shared" si="0"/>
        <v>DN/12P</v>
      </c>
      <c r="E53" s="56" t="s">
        <v>642</v>
      </c>
      <c r="F53" s="87">
        <v>42154</v>
      </c>
      <c r="G53" s="58" t="s">
        <v>95</v>
      </c>
      <c r="H53" s="89" t="str">
        <f t="shared" si="1"/>
        <v>0301600032</v>
      </c>
      <c r="I53" s="58" t="s">
        <v>648</v>
      </c>
      <c r="J53" s="59">
        <v>1056000</v>
      </c>
      <c r="K53" s="52">
        <v>0.1</v>
      </c>
      <c r="L53" s="59">
        <v>105600</v>
      </c>
      <c r="M53" s="60">
        <v>2</v>
      </c>
      <c r="N53" s="132"/>
      <c r="O53" s="54"/>
      <c r="P53" s="53"/>
    </row>
    <row r="54" spans="2:16" s="36" customFormat="1" ht="21.75" customHeight="1">
      <c r="B54" s="46">
        <f t="shared" si="2"/>
        <v>38</v>
      </c>
      <c r="C54" s="61"/>
      <c r="D54" s="57" t="str">
        <f t="shared" si="0"/>
        <v>HH/15P</v>
      </c>
      <c r="E54" s="56" t="s">
        <v>219</v>
      </c>
      <c r="F54" s="87">
        <v>42171</v>
      </c>
      <c r="G54" s="58" t="s">
        <v>645</v>
      </c>
      <c r="H54" s="89" t="str">
        <f t="shared" si="1"/>
        <v>0312070588</v>
      </c>
      <c r="I54" s="58" t="s">
        <v>650</v>
      </c>
      <c r="J54" s="59">
        <v>5454300</v>
      </c>
      <c r="K54" s="52">
        <v>0.1</v>
      </c>
      <c r="L54" s="59">
        <v>545430</v>
      </c>
      <c r="M54" s="60">
        <v>2</v>
      </c>
      <c r="N54" s="132"/>
      <c r="O54" s="54"/>
      <c r="P54" s="53"/>
    </row>
    <row r="55" spans="2:16" s="36" customFormat="1" ht="21.75" customHeight="1">
      <c r="B55" s="46">
        <f t="shared" si="2"/>
        <v>39</v>
      </c>
      <c r="C55" s="61"/>
      <c r="D55" s="57" t="str">
        <f t="shared" si="0"/>
        <v>DN/12P</v>
      </c>
      <c r="E55" s="56" t="s">
        <v>230</v>
      </c>
      <c r="F55" s="87">
        <v>42198</v>
      </c>
      <c r="G55" s="58" t="s">
        <v>95</v>
      </c>
      <c r="H55" s="89" t="str">
        <f t="shared" si="1"/>
        <v>0301600032</v>
      </c>
      <c r="I55" s="58" t="s">
        <v>648</v>
      </c>
      <c r="J55" s="59">
        <v>1056000</v>
      </c>
      <c r="K55" s="52">
        <v>0.1</v>
      </c>
      <c r="L55" s="59">
        <v>105600</v>
      </c>
      <c r="M55" s="60">
        <v>3</v>
      </c>
      <c r="N55" s="53"/>
      <c r="O55" s="54"/>
    </row>
    <row r="56" spans="2:16" s="36" customFormat="1" ht="21.75" customHeight="1">
      <c r="B56" s="46">
        <f t="shared" si="2"/>
        <v>40</v>
      </c>
      <c r="C56" s="61"/>
      <c r="D56" s="57" t="str">
        <f t="shared" si="0"/>
        <v>PA/15P</v>
      </c>
      <c r="E56" s="56" t="s">
        <v>103</v>
      </c>
      <c r="F56" s="87">
        <v>42233</v>
      </c>
      <c r="G56" s="58" t="s">
        <v>646</v>
      </c>
      <c r="H56" s="89" t="str">
        <f t="shared" si="1"/>
        <v>0313112417</v>
      </c>
      <c r="I56" s="58" t="s">
        <v>651</v>
      </c>
      <c r="J56" s="59">
        <v>12603600</v>
      </c>
      <c r="K56" s="52">
        <v>0.1</v>
      </c>
      <c r="L56" s="59">
        <v>1260360</v>
      </c>
      <c r="M56" s="60">
        <v>3</v>
      </c>
      <c r="N56" s="53"/>
      <c r="O56" s="54"/>
    </row>
    <row r="57" spans="2:16" s="36" customFormat="1" ht="21.75" customHeight="1">
      <c r="B57" s="46">
        <f t="shared" si="2"/>
        <v>41</v>
      </c>
      <c r="C57" s="61"/>
      <c r="D57" s="57" t="str">
        <f t="shared" si="0"/>
        <v>PA/15P</v>
      </c>
      <c r="E57" s="56" t="s">
        <v>643</v>
      </c>
      <c r="F57" s="87">
        <v>42242</v>
      </c>
      <c r="G57" s="58" t="s">
        <v>646</v>
      </c>
      <c r="H57" s="89" t="str">
        <f t="shared" si="1"/>
        <v>0313112417</v>
      </c>
      <c r="I57" s="58" t="s">
        <v>651</v>
      </c>
      <c r="J57" s="59">
        <v>18022500</v>
      </c>
      <c r="K57" s="52">
        <v>0.1</v>
      </c>
      <c r="L57" s="59">
        <v>1802250</v>
      </c>
      <c r="M57" s="60">
        <v>3</v>
      </c>
      <c r="N57" s="53"/>
      <c r="O57" s="54"/>
    </row>
    <row r="58" spans="2:16" s="36" customFormat="1" ht="21.75" customHeight="1">
      <c r="B58" s="46">
        <f t="shared" si="2"/>
        <v>42</v>
      </c>
      <c r="C58" s="61"/>
      <c r="D58" s="57" t="str">
        <f t="shared" si="0"/>
        <v>NS/13P</v>
      </c>
      <c r="E58" s="56" t="s">
        <v>191</v>
      </c>
      <c r="F58" s="87">
        <v>42242</v>
      </c>
      <c r="G58" s="58" t="s">
        <v>647</v>
      </c>
      <c r="H58" s="89" t="str">
        <f t="shared" si="1"/>
        <v>0310847614</v>
      </c>
      <c r="I58" s="58" t="s">
        <v>652</v>
      </c>
      <c r="J58" s="59">
        <v>3800000</v>
      </c>
      <c r="K58" s="52">
        <v>0.1</v>
      </c>
      <c r="L58" s="59">
        <v>380000</v>
      </c>
      <c r="M58" s="60">
        <v>3</v>
      </c>
      <c r="N58" s="53"/>
      <c r="O58" s="54"/>
    </row>
    <row r="59" spans="2:16" s="36" customFormat="1" ht="21.75" customHeight="1">
      <c r="B59" s="46">
        <f t="shared" si="2"/>
        <v>43</v>
      </c>
      <c r="C59" s="61"/>
      <c r="D59" s="57" t="str">
        <f t="shared" si="0"/>
        <v>DN/12P</v>
      </c>
      <c r="E59" s="56" t="s">
        <v>157</v>
      </c>
      <c r="F59" s="87">
        <v>42244</v>
      </c>
      <c r="G59" s="58" t="s">
        <v>95</v>
      </c>
      <c r="H59" s="89" t="str">
        <f t="shared" si="1"/>
        <v>0301600032</v>
      </c>
      <c r="I59" s="58" t="s">
        <v>648</v>
      </c>
      <c r="J59" s="59">
        <v>1032000</v>
      </c>
      <c r="K59" s="52">
        <v>0.1</v>
      </c>
      <c r="L59" s="59">
        <v>103200</v>
      </c>
      <c r="M59" s="60">
        <v>3</v>
      </c>
      <c r="N59" s="53"/>
      <c r="O59" s="54"/>
    </row>
    <row r="60" spans="2:16" s="36" customFormat="1" ht="21.75" customHeight="1">
      <c r="B60" s="46">
        <f t="shared" si="2"/>
        <v>44</v>
      </c>
      <c r="C60" s="61"/>
      <c r="D60" s="57" t="str">
        <f t="shared" si="0"/>
        <v>DN/12P</v>
      </c>
      <c r="E60" s="56" t="s">
        <v>324</v>
      </c>
      <c r="F60" s="87">
        <v>42283</v>
      </c>
      <c r="G60" s="58" t="s">
        <v>95</v>
      </c>
      <c r="H60" s="89" t="str">
        <f t="shared" si="1"/>
        <v>0301600032</v>
      </c>
      <c r="I60" s="58" t="s">
        <v>648</v>
      </c>
      <c r="J60" s="59">
        <v>1032000</v>
      </c>
      <c r="K60" s="52">
        <v>0.1</v>
      </c>
      <c r="L60" s="59">
        <v>103200</v>
      </c>
      <c r="M60" s="60">
        <v>4</v>
      </c>
      <c r="N60" s="53"/>
      <c r="O60" s="54"/>
      <c r="P60" s="55"/>
    </row>
    <row r="61" spans="2:16" s="36" customFormat="1" ht="21.75" customHeight="1">
      <c r="B61" s="46">
        <f t="shared" si="2"/>
        <v>45</v>
      </c>
      <c r="C61" s="61"/>
      <c r="D61" s="57" t="str">
        <f t="shared" si="0"/>
        <v>DN/12P</v>
      </c>
      <c r="E61" s="56" t="s">
        <v>653</v>
      </c>
      <c r="F61" s="87">
        <v>42322</v>
      </c>
      <c r="G61" s="58" t="s">
        <v>95</v>
      </c>
      <c r="H61" s="89" t="str">
        <f t="shared" si="1"/>
        <v>0301600032</v>
      </c>
      <c r="I61" s="58" t="s">
        <v>648</v>
      </c>
      <c r="J61" s="59">
        <v>1032000</v>
      </c>
      <c r="K61" s="52">
        <v>0.1</v>
      </c>
      <c r="L61" s="59">
        <v>103200</v>
      </c>
      <c r="M61" s="60">
        <v>4</v>
      </c>
      <c r="N61" s="53"/>
      <c r="O61" s="54"/>
      <c r="P61" s="55"/>
    </row>
    <row r="62" spans="2:16" s="36" customFormat="1" ht="21.75" customHeight="1">
      <c r="B62" s="46">
        <f t="shared" si="2"/>
        <v>46</v>
      </c>
      <c r="C62" s="61"/>
      <c r="D62" s="57" t="str">
        <f t="shared" si="0"/>
        <v>DN/12P</v>
      </c>
      <c r="E62" s="56" t="s">
        <v>199</v>
      </c>
      <c r="F62" s="87">
        <v>42367</v>
      </c>
      <c r="G62" s="58" t="s">
        <v>95</v>
      </c>
      <c r="H62" s="89" t="str">
        <f t="shared" si="1"/>
        <v>0301600032</v>
      </c>
      <c r="I62" s="58" t="s">
        <v>648</v>
      </c>
      <c r="J62" s="59">
        <v>2016000</v>
      </c>
      <c r="K62" s="52">
        <v>0.1</v>
      </c>
      <c r="L62" s="59">
        <v>201600</v>
      </c>
      <c r="M62" s="60">
        <v>4</v>
      </c>
      <c r="N62" s="53"/>
      <c r="O62" s="54"/>
      <c r="P62" s="55"/>
    </row>
    <row r="63" spans="2:16" s="36" customFormat="1" ht="21.75" customHeight="1">
      <c r="B63" s="46">
        <f t="shared" si="2"/>
        <v>47</v>
      </c>
      <c r="C63" s="61"/>
      <c r="D63" s="57" t="str">
        <f t="shared" si="0"/>
        <v>TD/13P</v>
      </c>
      <c r="E63" s="56" t="s">
        <v>654</v>
      </c>
      <c r="F63" s="87">
        <v>42084</v>
      </c>
      <c r="G63" s="58" t="s">
        <v>719</v>
      </c>
      <c r="H63" s="89" t="str">
        <f t="shared" si="1"/>
        <v>1101403335</v>
      </c>
      <c r="I63" s="58" t="s">
        <v>829</v>
      </c>
      <c r="J63" s="59">
        <v>18018000</v>
      </c>
      <c r="K63" s="52">
        <v>0.1</v>
      </c>
      <c r="L63" s="59">
        <v>1801800</v>
      </c>
      <c r="M63" s="60">
        <v>1</v>
      </c>
      <c r="N63" s="53"/>
      <c r="O63" s="54"/>
    </row>
    <row r="64" spans="2:16" s="36" customFormat="1" ht="21.75" customHeight="1">
      <c r="B64" s="46">
        <f t="shared" si="2"/>
        <v>48</v>
      </c>
      <c r="C64" s="61"/>
      <c r="D64" s="57" t="str">
        <f t="shared" si="0"/>
        <v>TD/13P</v>
      </c>
      <c r="E64" s="56" t="s">
        <v>439</v>
      </c>
      <c r="F64" s="87">
        <v>42089</v>
      </c>
      <c r="G64" s="58" t="s">
        <v>719</v>
      </c>
      <c r="H64" s="89" t="str">
        <f t="shared" si="1"/>
        <v>1101403335</v>
      </c>
      <c r="I64" s="58" t="s">
        <v>830</v>
      </c>
      <c r="J64" s="59">
        <v>17600000</v>
      </c>
      <c r="K64" s="52">
        <v>0.1</v>
      </c>
      <c r="L64" s="59">
        <v>1760000</v>
      </c>
      <c r="M64" s="60">
        <v>1</v>
      </c>
      <c r="N64" s="53"/>
      <c r="O64" s="54"/>
    </row>
    <row r="65" spans="2:16" s="36" customFormat="1" ht="21.75" customHeight="1">
      <c r="B65" s="46">
        <f t="shared" si="2"/>
        <v>49</v>
      </c>
      <c r="C65" s="61"/>
      <c r="D65" s="57" t="str">
        <f t="shared" si="0"/>
        <v>TG/14P</v>
      </c>
      <c r="E65" s="56" t="s">
        <v>175</v>
      </c>
      <c r="F65" s="87">
        <v>42090</v>
      </c>
      <c r="G65" s="58" t="s">
        <v>720</v>
      </c>
      <c r="H65" s="89" t="str">
        <f t="shared" si="1"/>
        <v>0312140186</v>
      </c>
      <c r="I65" s="58" t="s">
        <v>831</v>
      </c>
      <c r="J65" s="59">
        <v>181996200</v>
      </c>
      <c r="K65" s="52">
        <v>0.1</v>
      </c>
      <c r="L65" s="59">
        <v>18199620</v>
      </c>
      <c r="M65" s="60">
        <v>2</v>
      </c>
      <c r="N65" s="132"/>
      <c r="O65" s="54"/>
      <c r="P65" s="53"/>
    </row>
    <row r="66" spans="2:16" s="36" customFormat="1" ht="21.75" customHeight="1">
      <c r="B66" s="46">
        <f t="shared" si="2"/>
        <v>50</v>
      </c>
      <c r="C66" s="61"/>
      <c r="D66" s="57" t="str">
        <f t="shared" si="0"/>
        <v>DP/13P</v>
      </c>
      <c r="E66" s="56" t="s">
        <v>655</v>
      </c>
      <c r="F66" s="87">
        <v>42115</v>
      </c>
      <c r="G66" s="58" t="s">
        <v>721</v>
      </c>
      <c r="H66" s="89" t="str">
        <f t="shared" si="1"/>
        <v>1100457779</v>
      </c>
      <c r="I66" s="58" t="s">
        <v>832</v>
      </c>
      <c r="J66" s="59">
        <v>14074400</v>
      </c>
      <c r="K66" s="52">
        <v>0.1</v>
      </c>
      <c r="L66" s="59">
        <v>1407440</v>
      </c>
      <c r="M66" s="60">
        <v>2</v>
      </c>
      <c r="N66" s="132"/>
      <c r="O66" s="54"/>
      <c r="P66" s="53"/>
    </row>
    <row r="67" spans="2:16" s="36" customFormat="1" ht="21.75" customHeight="1">
      <c r="B67" s="46">
        <f t="shared" si="2"/>
        <v>51</v>
      </c>
      <c r="C67" s="61"/>
      <c r="D67" s="57" t="str">
        <f t="shared" si="0"/>
        <v>DP/13P</v>
      </c>
      <c r="E67" s="56" t="s">
        <v>656</v>
      </c>
      <c r="F67" s="87">
        <v>42116</v>
      </c>
      <c r="G67" s="58" t="s">
        <v>721</v>
      </c>
      <c r="H67" s="89" t="str">
        <f t="shared" si="1"/>
        <v>1100457779</v>
      </c>
      <c r="I67" s="58" t="s">
        <v>832</v>
      </c>
      <c r="J67" s="59">
        <v>15300800</v>
      </c>
      <c r="K67" s="52">
        <v>0.1</v>
      </c>
      <c r="L67" s="59">
        <v>1530080</v>
      </c>
      <c r="M67" s="60">
        <v>2</v>
      </c>
      <c r="N67" s="132"/>
      <c r="O67" s="54"/>
      <c r="P67" s="53"/>
    </row>
    <row r="68" spans="2:16" s="36" customFormat="1" ht="21.75" customHeight="1">
      <c r="B68" s="46">
        <f t="shared" si="2"/>
        <v>52</v>
      </c>
      <c r="C68" s="61"/>
      <c r="D68" s="57" t="str">
        <f t="shared" si="0"/>
        <v>DP/13P</v>
      </c>
      <c r="E68" s="56" t="s">
        <v>657</v>
      </c>
      <c r="F68" s="87">
        <v>42117</v>
      </c>
      <c r="G68" s="58" t="s">
        <v>721</v>
      </c>
      <c r="H68" s="89" t="str">
        <f t="shared" si="1"/>
        <v>1100457779</v>
      </c>
      <c r="I68" s="58" t="s">
        <v>832</v>
      </c>
      <c r="J68" s="59">
        <v>15300800</v>
      </c>
      <c r="K68" s="52">
        <v>0.1</v>
      </c>
      <c r="L68" s="59">
        <v>1530080</v>
      </c>
      <c r="M68" s="60">
        <v>2</v>
      </c>
      <c r="N68" s="132"/>
      <c r="O68" s="54"/>
      <c r="P68" s="53"/>
    </row>
    <row r="69" spans="2:16" s="36" customFormat="1" ht="21.75" customHeight="1">
      <c r="B69" s="46">
        <f t="shared" si="2"/>
        <v>53</v>
      </c>
      <c r="C69" s="61"/>
      <c r="D69" s="57" t="str">
        <f t="shared" si="0"/>
        <v>NQ/14P</v>
      </c>
      <c r="E69" s="56" t="s">
        <v>657</v>
      </c>
      <c r="F69" s="87">
        <v>42117</v>
      </c>
      <c r="G69" s="58" t="s">
        <v>722</v>
      </c>
      <c r="H69" s="89" t="str">
        <f t="shared" si="1"/>
        <v>3700475893</v>
      </c>
      <c r="I69" s="58" t="s">
        <v>829</v>
      </c>
      <c r="J69" s="59">
        <v>33107000</v>
      </c>
      <c r="K69" s="52">
        <v>0.1</v>
      </c>
      <c r="L69" s="59">
        <v>3310700</v>
      </c>
      <c r="M69" s="60">
        <v>2</v>
      </c>
      <c r="N69" s="132"/>
      <c r="O69" s="54"/>
      <c r="P69" s="53"/>
    </row>
    <row r="70" spans="2:16" s="36" customFormat="1" ht="21.75" customHeight="1">
      <c r="B70" s="46">
        <f t="shared" si="2"/>
        <v>54</v>
      </c>
      <c r="C70" s="61"/>
      <c r="D70" s="57" t="str">
        <f t="shared" si="0"/>
        <v>DP/13P</v>
      </c>
      <c r="E70" s="56" t="s">
        <v>658</v>
      </c>
      <c r="F70" s="87">
        <v>42118</v>
      </c>
      <c r="G70" s="58" t="s">
        <v>721</v>
      </c>
      <c r="H70" s="89" t="str">
        <f t="shared" si="1"/>
        <v>1100457779</v>
      </c>
      <c r="I70" s="58" t="s">
        <v>832</v>
      </c>
      <c r="J70" s="59">
        <v>17885000</v>
      </c>
      <c r="K70" s="52">
        <v>0.1</v>
      </c>
      <c r="L70" s="59">
        <v>1788500</v>
      </c>
      <c r="M70" s="60">
        <v>2</v>
      </c>
      <c r="N70" s="132"/>
      <c r="O70" s="54"/>
      <c r="P70" s="53"/>
    </row>
    <row r="71" spans="2:16" s="36" customFormat="1" ht="21.75" customHeight="1">
      <c r="B71" s="46">
        <f t="shared" si="2"/>
        <v>55</v>
      </c>
      <c r="C71" s="61"/>
      <c r="D71" s="57" t="str">
        <f t="shared" si="0"/>
        <v>DP/13P</v>
      </c>
      <c r="E71" s="56" t="s">
        <v>659</v>
      </c>
      <c r="F71" s="87">
        <v>42119</v>
      </c>
      <c r="G71" s="58" t="s">
        <v>721</v>
      </c>
      <c r="H71" s="89" t="str">
        <f t="shared" si="1"/>
        <v>1100457779</v>
      </c>
      <c r="I71" s="58" t="s">
        <v>832</v>
      </c>
      <c r="J71" s="59">
        <v>18177000</v>
      </c>
      <c r="K71" s="52">
        <v>0.1</v>
      </c>
      <c r="L71" s="59">
        <v>1817700</v>
      </c>
      <c r="M71" s="60">
        <v>2</v>
      </c>
      <c r="N71" s="132"/>
      <c r="O71" s="54"/>
      <c r="P71" s="53"/>
    </row>
    <row r="72" spans="2:16" s="36" customFormat="1" ht="21.75" customHeight="1">
      <c r="B72" s="46">
        <f t="shared" si="2"/>
        <v>56</v>
      </c>
      <c r="C72" s="61"/>
      <c r="D72" s="57" t="str">
        <f t="shared" si="0"/>
        <v>DP/13P</v>
      </c>
      <c r="E72" s="56" t="s">
        <v>660</v>
      </c>
      <c r="F72" s="87">
        <v>42121</v>
      </c>
      <c r="G72" s="58" t="s">
        <v>721</v>
      </c>
      <c r="H72" s="89" t="str">
        <f t="shared" si="1"/>
        <v>1100457779</v>
      </c>
      <c r="I72" s="58" t="s">
        <v>832</v>
      </c>
      <c r="J72" s="59">
        <v>17228000</v>
      </c>
      <c r="K72" s="52">
        <v>0.1</v>
      </c>
      <c r="L72" s="59">
        <v>1722800</v>
      </c>
      <c r="M72" s="60">
        <v>2</v>
      </c>
      <c r="N72" s="132"/>
      <c r="O72" s="54"/>
      <c r="P72" s="53"/>
    </row>
    <row r="73" spans="2:16" s="36" customFormat="1" ht="21.75" customHeight="1">
      <c r="B73" s="46">
        <f t="shared" si="2"/>
        <v>57</v>
      </c>
      <c r="C73" s="61"/>
      <c r="D73" s="57" t="str">
        <f t="shared" si="0"/>
        <v>NQ/14P</v>
      </c>
      <c r="E73" s="56" t="s">
        <v>661</v>
      </c>
      <c r="F73" s="87">
        <v>42121</v>
      </c>
      <c r="G73" s="58" t="s">
        <v>722</v>
      </c>
      <c r="H73" s="89" t="str">
        <f t="shared" si="1"/>
        <v>3700475893</v>
      </c>
      <c r="I73" s="58" t="s">
        <v>829</v>
      </c>
      <c r="J73" s="59">
        <v>11898000</v>
      </c>
      <c r="K73" s="52">
        <v>0.1</v>
      </c>
      <c r="L73" s="59">
        <v>1189800</v>
      </c>
      <c r="M73" s="60">
        <v>2</v>
      </c>
      <c r="N73" s="132"/>
      <c r="O73" s="54"/>
      <c r="P73" s="53"/>
    </row>
    <row r="74" spans="2:16" s="36" customFormat="1" ht="21.75" customHeight="1">
      <c r="B74" s="46">
        <f t="shared" si="2"/>
        <v>58</v>
      </c>
      <c r="C74" s="61"/>
      <c r="D74" s="57" t="str">
        <f t="shared" si="0"/>
        <v>DP/13P</v>
      </c>
      <c r="E74" s="56" t="s">
        <v>662</v>
      </c>
      <c r="F74" s="87">
        <v>42122</v>
      </c>
      <c r="G74" s="58" t="s">
        <v>721</v>
      </c>
      <c r="H74" s="89" t="str">
        <f t="shared" si="1"/>
        <v>1100457779</v>
      </c>
      <c r="I74" s="58" t="s">
        <v>832</v>
      </c>
      <c r="J74" s="59">
        <v>17301000</v>
      </c>
      <c r="K74" s="52">
        <v>0.1</v>
      </c>
      <c r="L74" s="59">
        <v>1730100</v>
      </c>
      <c r="M74" s="60">
        <v>2</v>
      </c>
      <c r="N74" s="132"/>
      <c r="O74" s="54"/>
      <c r="P74" s="53"/>
    </row>
    <row r="75" spans="2:16" s="36" customFormat="1" ht="21.75" customHeight="1">
      <c r="B75" s="46">
        <f t="shared" si="2"/>
        <v>59</v>
      </c>
      <c r="C75" s="61"/>
      <c r="D75" s="57" t="str">
        <f t="shared" si="0"/>
        <v>NQ/14P</v>
      </c>
      <c r="E75" s="56" t="s">
        <v>663</v>
      </c>
      <c r="F75" s="87">
        <v>42123</v>
      </c>
      <c r="G75" s="58" t="s">
        <v>722</v>
      </c>
      <c r="H75" s="89" t="str">
        <f t="shared" si="1"/>
        <v>3700475893</v>
      </c>
      <c r="I75" s="58" t="s">
        <v>829</v>
      </c>
      <c r="J75" s="59">
        <v>12954300</v>
      </c>
      <c r="K75" s="52">
        <v>0.1</v>
      </c>
      <c r="L75" s="59">
        <v>1295430</v>
      </c>
      <c r="M75" s="60">
        <v>2</v>
      </c>
      <c r="N75" s="132"/>
      <c r="O75" s="54"/>
      <c r="P75" s="53"/>
    </row>
    <row r="76" spans="2:16" s="36" customFormat="1" ht="21.75" customHeight="1">
      <c r="B76" s="46">
        <f t="shared" si="2"/>
        <v>60</v>
      </c>
      <c r="C76" s="61"/>
      <c r="D76" s="57" t="str">
        <f t="shared" si="0"/>
        <v>DP/13P</v>
      </c>
      <c r="E76" s="56" t="s">
        <v>664</v>
      </c>
      <c r="F76" s="87">
        <v>42128</v>
      </c>
      <c r="G76" s="58" t="s">
        <v>721</v>
      </c>
      <c r="H76" s="89" t="str">
        <f t="shared" si="1"/>
        <v>1100457779</v>
      </c>
      <c r="I76" s="58" t="s">
        <v>832</v>
      </c>
      <c r="J76" s="59">
        <v>10723700</v>
      </c>
      <c r="K76" s="52">
        <v>0.1</v>
      </c>
      <c r="L76" s="59">
        <v>1072370</v>
      </c>
      <c r="M76" s="60">
        <v>2</v>
      </c>
      <c r="N76" s="132"/>
      <c r="O76" s="54"/>
      <c r="P76" s="53"/>
    </row>
    <row r="77" spans="2:16" s="36" customFormat="1" ht="21.75" customHeight="1">
      <c r="B77" s="46">
        <f t="shared" si="2"/>
        <v>61</v>
      </c>
      <c r="C77" s="61"/>
      <c r="D77" s="57" t="str">
        <f t="shared" si="0"/>
        <v>DP/13P</v>
      </c>
      <c r="E77" s="56" t="s">
        <v>665</v>
      </c>
      <c r="F77" s="87">
        <v>42130</v>
      </c>
      <c r="G77" s="58" t="s">
        <v>721</v>
      </c>
      <c r="H77" s="89" t="str">
        <f t="shared" si="1"/>
        <v>1100457779</v>
      </c>
      <c r="I77" s="58" t="s">
        <v>832</v>
      </c>
      <c r="J77" s="59">
        <v>11694600</v>
      </c>
      <c r="K77" s="52">
        <v>0.1</v>
      </c>
      <c r="L77" s="59">
        <v>1169460</v>
      </c>
      <c r="M77" s="60">
        <v>2</v>
      </c>
      <c r="N77" s="132"/>
      <c r="O77" s="54"/>
      <c r="P77" s="53"/>
    </row>
    <row r="78" spans="2:16" s="36" customFormat="1" ht="21.75" customHeight="1">
      <c r="B78" s="46">
        <f t="shared" si="2"/>
        <v>62</v>
      </c>
      <c r="C78" s="61"/>
      <c r="D78" s="57" t="str">
        <f t="shared" si="0"/>
        <v>NQ/14P</v>
      </c>
      <c r="E78" s="56" t="s">
        <v>666</v>
      </c>
      <c r="F78" s="87">
        <v>42132</v>
      </c>
      <c r="G78" s="58" t="s">
        <v>722</v>
      </c>
      <c r="H78" s="89" t="str">
        <f t="shared" si="1"/>
        <v>3700475893</v>
      </c>
      <c r="I78" s="58" t="s">
        <v>829</v>
      </c>
      <c r="J78" s="59">
        <v>15939000</v>
      </c>
      <c r="K78" s="52">
        <v>0.1</v>
      </c>
      <c r="L78" s="59">
        <v>1593900</v>
      </c>
      <c r="M78" s="60">
        <v>2</v>
      </c>
      <c r="N78" s="132"/>
      <c r="O78" s="54"/>
      <c r="P78" s="53"/>
    </row>
    <row r="79" spans="2:16" s="36" customFormat="1" ht="21.75" customHeight="1">
      <c r="B79" s="46">
        <f t="shared" si="2"/>
        <v>63</v>
      </c>
      <c r="C79" s="61"/>
      <c r="D79" s="57" t="str">
        <f t="shared" si="0"/>
        <v>DP/13P</v>
      </c>
      <c r="E79" s="56" t="s">
        <v>667</v>
      </c>
      <c r="F79" s="87">
        <v>42133</v>
      </c>
      <c r="G79" s="58" t="s">
        <v>721</v>
      </c>
      <c r="H79" s="89" t="str">
        <f t="shared" si="1"/>
        <v>1100457779</v>
      </c>
      <c r="I79" s="58" t="s">
        <v>832</v>
      </c>
      <c r="J79" s="59">
        <v>18104000</v>
      </c>
      <c r="K79" s="52">
        <v>0.1</v>
      </c>
      <c r="L79" s="59">
        <v>1810400</v>
      </c>
      <c r="M79" s="60">
        <v>2</v>
      </c>
      <c r="N79" s="132"/>
      <c r="O79" s="54"/>
      <c r="P79" s="53"/>
    </row>
    <row r="80" spans="2:16" s="36" customFormat="1" ht="21.75" customHeight="1">
      <c r="B80" s="46">
        <f t="shared" si="2"/>
        <v>64</v>
      </c>
      <c r="C80" s="61"/>
      <c r="D80" s="57" t="str">
        <f t="shared" si="0"/>
        <v>DP/13P</v>
      </c>
      <c r="E80" s="56" t="s">
        <v>668</v>
      </c>
      <c r="F80" s="87">
        <v>42135</v>
      </c>
      <c r="G80" s="58" t="s">
        <v>721</v>
      </c>
      <c r="H80" s="89" t="str">
        <f t="shared" si="1"/>
        <v>1100457779</v>
      </c>
      <c r="I80" s="58" t="s">
        <v>832</v>
      </c>
      <c r="J80" s="59">
        <v>17863100</v>
      </c>
      <c r="K80" s="52">
        <v>0.1</v>
      </c>
      <c r="L80" s="59">
        <v>1786310</v>
      </c>
      <c r="M80" s="60">
        <v>2</v>
      </c>
      <c r="N80" s="132"/>
      <c r="O80" s="54"/>
      <c r="P80" s="53"/>
    </row>
    <row r="81" spans="2:16" s="36" customFormat="1" ht="21.75" customHeight="1">
      <c r="B81" s="46">
        <f t="shared" si="2"/>
        <v>65</v>
      </c>
      <c r="C81" s="61"/>
      <c r="D81" s="57" t="str">
        <f t="shared" si="0"/>
        <v>NQ/14P</v>
      </c>
      <c r="E81" s="56" t="s">
        <v>669</v>
      </c>
      <c r="F81" s="87">
        <v>42135</v>
      </c>
      <c r="G81" s="58" t="s">
        <v>722</v>
      </c>
      <c r="H81" s="89" t="str">
        <f t="shared" si="1"/>
        <v>3700475893</v>
      </c>
      <c r="I81" s="58" t="s">
        <v>829</v>
      </c>
      <c r="J81" s="59">
        <v>31774700</v>
      </c>
      <c r="K81" s="52">
        <v>0.1</v>
      </c>
      <c r="L81" s="59">
        <v>3177470</v>
      </c>
      <c r="M81" s="60">
        <v>2</v>
      </c>
      <c r="N81" s="132"/>
      <c r="O81" s="54"/>
      <c r="P81" s="53"/>
    </row>
    <row r="82" spans="2:16" s="36" customFormat="1" ht="21.75" customHeight="1">
      <c r="B82" s="46">
        <f t="shared" si="2"/>
        <v>66</v>
      </c>
      <c r="C82" s="61"/>
      <c r="D82" s="57" t="str">
        <f t="shared" si="0"/>
        <v>DP/13P</v>
      </c>
      <c r="E82" s="56" t="s">
        <v>661</v>
      </c>
      <c r="F82" s="87">
        <v>42137</v>
      </c>
      <c r="G82" s="58" t="s">
        <v>721</v>
      </c>
      <c r="H82" s="89" t="str">
        <f t="shared" si="1"/>
        <v>1100457779</v>
      </c>
      <c r="I82" s="58" t="s">
        <v>832</v>
      </c>
      <c r="J82" s="59">
        <v>17885000</v>
      </c>
      <c r="K82" s="52">
        <v>0.1</v>
      </c>
      <c r="L82" s="59">
        <v>1788500</v>
      </c>
      <c r="M82" s="60">
        <v>2</v>
      </c>
      <c r="N82" s="132"/>
      <c r="O82" s="54"/>
      <c r="P82" s="53"/>
    </row>
    <row r="83" spans="2:16" s="36" customFormat="1" ht="21.75" customHeight="1">
      <c r="B83" s="46">
        <f t="shared" si="2"/>
        <v>67</v>
      </c>
      <c r="C83" s="61"/>
      <c r="D83" s="57" t="str">
        <f t="shared" si="0"/>
        <v>DP/13P</v>
      </c>
      <c r="E83" s="56" t="s">
        <v>670</v>
      </c>
      <c r="F83" s="87">
        <v>42139</v>
      </c>
      <c r="G83" s="58" t="s">
        <v>721</v>
      </c>
      <c r="H83" s="89" t="str">
        <f t="shared" si="1"/>
        <v>1100457779</v>
      </c>
      <c r="I83" s="58" t="s">
        <v>832</v>
      </c>
      <c r="J83" s="59">
        <v>18177000</v>
      </c>
      <c r="K83" s="52">
        <v>0.1</v>
      </c>
      <c r="L83" s="59">
        <v>1817700</v>
      </c>
      <c r="M83" s="60">
        <v>2</v>
      </c>
      <c r="N83" s="132"/>
      <c r="O83" s="54"/>
      <c r="P83" s="53"/>
    </row>
    <row r="84" spans="2:16" s="36" customFormat="1" ht="21.75" customHeight="1">
      <c r="B84" s="46">
        <f t="shared" si="2"/>
        <v>68</v>
      </c>
      <c r="C84" s="61"/>
      <c r="D84" s="57" t="str">
        <f t="shared" si="0"/>
        <v>DP/13P</v>
      </c>
      <c r="E84" s="56" t="s">
        <v>671</v>
      </c>
      <c r="F84" s="87">
        <v>42142</v>
      </c>
      <c r="G84" s="58" t="s">
        <v>721</v>
      </c>
      <c r="H84" s="89" t="str">
        <f t="shared" si="1"/>
        <v>1100457779</v>
      </c>
      <c r="I84" s="58" t="s">
        <v>832</v>
      </c>
      <c r="J84" s="59">
        <v>18140500</v>
      </c>
      <c r="K84" s="52">
        <v>0.1</v>
      </c>
      <c r="L84" s="59">
        <v>1814050</v>
      </c>
      <c r="M84" s="60">
        <v>2</v>
      </c>
      <c r="N84" s="132"/>
      <c r="O84" s="54"/>
      <c r="P84" s="53"/>
    </row>
    <row r="85" spans="2:16" s="36" customFormat="1" ht="21.75" customHeight="1">
      <c r="B85" s="46">
        <f t="shared" si="2"/>
        <v>69</v>
      </c>
      <c r="C85" s="61"/>
      <c r="D85" s="57" t="str">
        <f t="shared" si="0"/>
        <v>DP/13P</v>
      </c>
      <c r="E85" s="56" t="s">
        <v>672</v>
      </c>
      <c r="F85" s="87">
        <v>42146</v>
      </c>
      <c r="G85" s="58" t="s">
        <v>721</v>
      </c>
      <c r="H85" s="89" t="str">
        <f t="shared" si="1"/>
        <v>1100457779</v>
      </c>
      <c r="I85" s="58" t="s">
        <v>832</v>
      </c>
      <c r="J85" s="59">
        <v>18031000</v>
      </c>
      <c r="K85" s="52">
        <v>0.1</v>
      </c>
      <c r="L85" s="59">
        <v>1803100</v>
      </c>
      <c r="M85" s="60">
        <v>2</v>
      </c>
      <c r="N85" s="132"/>
      <c r="O85" s="54"/>
      <c r="P85" s="53"/>
    </row>
    <row r="86" spans="2:16" s="36" customFormat="1" ht="21.75" customHeight="1">
      <c r="B86" s="46">
        <f t="shared" si="2"/>
        <v>70</v>
      </c>
      <c r="C86" s="61"/>
      <c r="D86" s="57" t="str">
        <f t="shared" si="0"/>
        <v>DP/13P</v>
      </c>
      <c r="E86" s="56" t="s">
        <v>673</v>
      </c>
      <c r="F86" s="87">
        <v>42150</v>
      </c>
      <c r="G86" s="58" t="s">
        <v>721</v>
      </c>
      <c r="H86" s="89" t="str">
        <f t="shared" si="1"/>
        <v>1100457779</v>
      </c>
      <c r="I86" s="58" t="s">
        <v>832</v>
      </c>
      <c r="J86" s="59">
        <v>17994500</v>
      </c>
      <c r="K86" s="52">
        <v>0.1</v>
      </c>
      <c r="L86" s="59">
        <v>1799450</v>
      </c>
      <c r="M86" s="60">
        <v>2</v>
      </c>
      <c r="N86" s="132"/>
      <c r="O86" s="54"/>
      <c r="P86" s="53"/>
    </row>
    <row r="87" spans="2:16" s="36" customFormat="1" ht="21.75" customHeight="1">
      <c r="B87" s="46">
        <f t="shared" si="2"/>
        <v>71</v>
      </c>
      <c r="C87" s="61"/>
      <c r="D87" s="57" t="str">
        <f t="shared" si="0"/>
        <v>NQ/14P</v>
      </c>
      <c r="E87" s="56" t="s">
        <v>674</v>
      </c>
      <c r="F87" s="87">
        <v>42151</v>
      </c>
      <c r="G87" s="58" t="s">
        <v>722</v>
      </c>
      <c r="H87" s="89" t="str">
        <f t="shared" si="1"/>
        <v>3700475893</v>
      </c>
      <c r="I87" s="58" t="s">
        <v>829</v>
      </c>
      <c r="J87" s="59">
        <v>32598000</v>
      </c>
      <c r="K87" s="52">
        <v>0.1</v>
      </c>
      <c r="L87" s="59">
        <v>3259800</v>
      </c>
      <c r="M87" s="60">
        <v>2</v>
      </c>
      <c r="N87" s="132"/>
      <c r="O87" s="54"/>
      <c r="P87" s="53"/>
    </row>
    <row r="88" spans="2:16" s="36" customFormat="1" ht="21.75" customHeight="1">
      <c r="B88" s="46">
        <f t="shared" si="2"/>
        <v>72</v>
      </c>
      <c r="C88" s="61"/>
      <c r="D88" s="57" t="str">
        <f t="shared" si="0"/>
        <v>NQ/14P</v>
      </c>
      <c r="E88" s="56" t="s">
        <v>675</v>
      </c>
      <c r="F88" s="87">
        <v>42151</v>
      </c>
      <c r="G88" s="58" t="s">
        <v>722</v>
      </c>
      <c r="H88" s="89" t="str">
        <f t="shared" si="1"/>
        <v>3700475893</v>
      </c>
      <c r="I88" s="58" t="s">
        <v>829</v>
      </c>
      <c r="J88" s="59">
        <v>36197600</v>
      </c>
      <c r="K88" s="52">
        <v>0.1</v>
      </c>
      <c r="L88" s="59">
        <v>3619760</v>
      </c>
      <c r="M88" s="60">
        <v>2</v>
      </c>
      <c r="N88" s="132"/>
      <c r="O88" s="54"/>
      <c r="P88" s="53"/>
    </row>
    <row r="89" spans="2:16" s="36" customFormat="1" ht="21.75" customHeight="1">
      <c r="B89" s="46">
        <f t="shared" ref="B89:B107" si="5">IF(G89&lt;&gt;"",ROW()-16,"")</f>
        <v>73</v>
      </c>
      <c r="C89" s="61"/>
      <c r="D89" s="57" t="str">
        <f t="shared" ref="D89:D107" si="6">IF(ISNA(VLOOKUP(G89,DSMV,3,0)),"",VLOOKUP(G89,DSMV,3,0))</f>
        <v>DP/13P</v>
      </c>
      <c r="E89" s="56" t="s">
        <v>676</v>
      </c>
      <c r="F89" s="87">
        <v>42151</v>
      </c>
      <c r="G89" s="58" t="s">
        <v>721</v>
      </c>
      <c r="H89" s="89" t="str">
        <f t="shared" ref="H89:H107" si="7">IF(ISNA(VLOOKUP(G89,DSMV,2,0)),"",VLOOKUP(G89,DSMV,2,0))</f>
        <v>1100457779</v>
      </c>
      <c r="I89" s="58" t="s">
        <v>832</v>
      </c>
      <c r="J89" s="59">
        <v>17885000</v>
      </c>
      <c r="K89" s="52">
        <v>0.1</v>
      </c>
      <c r="L89" s="59">
        <v>1788500</v>
      </c>
      <c r="M89" s="60">
        <v>2</v>
      </c>
      <c r="N89" s="132"/>
      <c r="O89" s="54"/>
      <c r="P89" s="53"/>
    </row>
    <row r="90" spans="2:16" s="36" customFormat="1" ht="21.75" customHeight="1">
      <c r="B90" s="46">
        <f t="shared" si="5"/>
        <v>74</v>
      </c>
      <c r="C90" s="61"/>
      <c r="D90" s="57" t="str">
        <f t="shared" si="6"/>
        <v>NQ/14P</v>
      </c>
      <c r="E90" s="56" t="s">
        <v>677</v>
      </c>
      <c r="F90" s="87">
        <v>42152</v>
      </c>
      <c r="G90" s="58" t="s">
        <v>722</v>
      </c>
      <c r="H90" s="89" t="str">
        <f t="shared" si="7"/>
        <v>3700475893</v>
      </c>
      <c r="I90" s="58" t="s">
        <v>829</v>
      </c>
      <c r="J90" s="59">
        <v>30181700</v>
      </c>
      <c r="K90" s="52">
        <v>0.1</v>
      </c>
      <c r="L90" s="59">
        <v>3018170</v>
      </c>
      <c r="M90" s="60">
        <v>2</v>
      </c>
      <c r="N90" s="132"/>
      <c r="O90" s="54"/>
      <c r="P90" s="53"/>
    </row>
    <row r="91" spans="2:16" s="36" customFormat="1" ht="21.75" customHeight="1">
      <c r="B91" s="46">
        <f t="shared" si="5"/>
        <v>75</v>
      </c>
      <c r="C91" s="61"/>
      <c r="D91" s="57" t="str">
        <f t="shared" si="6"/>
        <v>DP/13P</v>
      </c>
      <c r="E91" s="56" t="s">
        <v>678</v>
      </c>
      <c r="F91" s="87">
        <v>42152</v>
      </c>
      <c r="G91" s="58" t="s">
        <v>721</v>
      </c>
      <c r="H91" s="89" t="str">
        <f t="shared" si="7"/>
        <v>1100457779</v>
      </c>
      <c r="I91" s="58" t="s">
        <v>832</v>
      </c>
      <c r="J91" s="59">
        <v>17921500</v>
      </c>
      <c r="K91" s="52">
        <v>0.1</v>
      </c>
      <c r="L91" s="59">
        <v>1792150</v>
      </c>
      <c r="M91" s="60">
        <v>2</v>
      </c>
      <c r="N91" s="132"/>
      <c r="O91" s="54"/>
      <c r="P91" s="53"/>
    </row>
    <row r="92" spans="2:16" s="36" customFormat="1" ht="21.75" customHeight="1">
      <c r="B92" s="46">
        <f t="shared" si="5"/>
        <v>76</v>
      </c>
      <c r="C92" s="61"/>
      <c r="D92" s="57" t="str">
        <f t="shared" si="6"/>
        <v>DP/13P</v>
      </c>
      <c r="E92" s="56" t="s">
        <v>679</v>
      </c>
      <c r="F92" s="87">
        <v>42153</v>
      </c>
      <c r="G92" s="58" t="s">
        <v>721</v>
      </c>
      <c r="H92" s="89" t="str">
        <f t="shared" si="7"/>
        <v>1100457779</v>
      </c>
      <c r="I92" s="58" t="s">
        <v>832</v>
      </c>
      <c r="J92" s="59">
        <v>14001400</v>
      </c>
      <c r="K92" s="52">
        <v>0.1</v>
      </c>
      <c r="L92" s="59">
        <v>1400140</v>
      </c>
      <c r="M92" s="60">
        <v>2</v>
      </c>
      <c r="N92" s="132"/>
      <c r="O92" s="54"/>
      <c r="P92" s="53"/>
    </row>
    <row r="93" spans="2:16" s="36" customFormat="1" ht="21.75" customHeight="1">
      <c r="B93" s="46">
        <f t="shared" si="5"/>
        <v>77</v>
      </c>
      <c r="C93" s="61"/>
      <c r="D93" s="57" t="str">
        <f t="shared" si="6"/>
        <v>DP/13P</v>
      </c>
      <c r="E93" s="56" t="s">
        <v>680</v>
      </c>
      <c r="F93" s="87">
        <v>42160</v>
      </c>
      <c r="G93" s="58" t="s">
        <v>721</v>
      </c>
      <c r="H93" s="89" t="str">
        <f t="shared" si="7"/>
        <v>1100457779</v>
      </c>
      <c r="I93" s="58" t="s">
        <v>832</v>
      </c>
      <c r="J93" s="59">
        <v>18147800</v>
      </c>
      <c r="K93" s="52">
        <v>0.1</v>
      </c>
      <c r="L93" s="59">
        <v>1814780</v>
      </c>
      <c r="M93" s="60">
        <v>2</v>
      </c>
      <c r="N93" s="132"/>
      <c r="O93" s="54"/>
      <c r="P93" s="53"/>
    </row>
    <row r="94" spans="2:16" s="36" customFormat="1" ht="21.75" customHeight="1">
      <c r="B94" s="46">
        <f t="shared" si="5"/>
        <v>78</v>
      </c>
      <c r="C94" s="61"/>
      <c r="D94" s="57" t="str">
        <f t="shared" si="6"/>
        <v>DP/13P</v>
      </c>
      <c r="E94" s="56" t="s">
        <v>681</v>
      </c>
      <c r="F94" s="87">
        <v>42161</v>
      </c>
      <c r="G94" s="58" t="s">
        <v>721</v>
      </c>
      <c r="H94" s="89" t="str">
        <f t="shared" si="7"/>
        <v>1100457779</v>
      </c>
      <c r="I94" s="58" t="s">
        <v>832</v>
      </c>
      <c r="J94" s="59">
        <v>17125800</v>
      </c>
      <c r="K94" s="52">
        <v>0.1</v>
      </c>
      <c r="L94" s="59">
        <v>1712580</v>
      </c>
      <c r="M94" s="60">
        <v>2</v>
      </c>
      <c r="N94" s="132"/>
      <c r="O94" s="54"/>
      <c r="P94" s="53"/>
    </row>
    <row r="95" spans="2:16" s="36" customFormat="1" ht="21.75" customHeight="1">
      <c r="B95" s="46">
        <f t="shared" si="5"/>
        <v>79</v>
      </c>
      <c r="C95" s="61"/>
      <c r="D95" s="57" t="str">
        <f t="shared" si="6"/>
        <v>DP/13P</v>
      </c>
      <c r="E95" s="56" t="s">
        <v>682</v>
      </c>
      <c r="F95" s="87">
        <v>42163</v>
      </c>
      <c r="G95" s="58" t="s">
        <v>721</v>
      </c>
      <c r="H95" s="89" t="str">
        <f t="shared" si="7"/>
        <v>1100457779</v>
      </c>
      <c r="I95" s="58" t="s">
        <v>832</v>
      </c>
      <c r="J95" s="59">
        <v>17213400</v>
      </c>
      <c r="K95" s="52">
        <v>0.1</v>
      </c>
      <c r="L95" s="59">
        <v>1721340</v>
      </c>
      <c r="M95" s="60">
        <v>2</v>
      </c>
      <c r="N95" s="132"/>
      <c r="O95" s="54"/>
      <c r="P95" s="53"/>
    </row>
    <row r="96" spans="2:16" s="36" customFormat="1" ht="21.75" customHeight="1">
      <c r="B96" s="46">
        <f t="shared" si="5"/>
        <v>80</v>
      </c>
      <c r="C96" s="61"/>
      <c r="D96" s="57" t="str">
        <f t="shared" si="6"/>
        <v>DP/13P</v>
      </c>
      <c r="E96" s="56" t="s">
        <v>683</v>
      </c>
      <c r="F96" s="87">
        <v>42164</v>
      </c>
      <c r="G96" s="58" t="s">
        <v>721</v>
      </c>
      <c r="H96" s="89" t="str">
        <f t="shared" si="7"/>
        <v>1100457779</v>
      </c>
      <c r="I96" s="58" t="s">
        <v>832</v>
      </c>
      <c r="J96" s="59">
        <v>13767800</v>
      </c>
      <c r="K96" s="52">
        <v>0.1</v>
      </c>
      <c r="L96" s="59">
        <v>1376780</v>
      </c>
      <c r="M96" s="60">
        <v>2</v>
      </c>
      <c r="N96" s="132"/>
      <c r="O96" s="54"/>
      <c r="P96" s="53"/>
    </row>
    <row r="97" spans="2:16" s="36" customFormat="1" ht="21.75" customHeight="1">
      <c r="B97" s="46">
        <f t="shared" si="5"/>
        <v>81</v>
      </c>
      <c r="C97" s="61"/>
      <c r="D97" s="57" t="str">
        <f t="shared" si="6"/>
        <v>DP/13P</v>
      </c>
      <c r="E97" s="56" t="s">
        <v>684</v>
      </c>
      <c r="F97" s="87">
        <v>42167</v>
      </c>
      <c r="G97" s="58" t="s">
        <v>721</v>
      </c>
      <c r="H97" s="89" t="str">
        <f t="shared" si="7"/>
        <v>1100457779</v>
      </c>
      <c r="I97" s="58" t="s">
        <v>832</v>
      </c>
      <c r="J97" s="59">
        <v>12862600</v>
      </c>
      <c r="K97" s="52">
        <v>0.1</v>
      </c>
      <c r="L97" s="59">
        <v>1286260</v>
      </c>
      <c r="M97" s="60">
        <v>2</v>
      </c>
      <c r="N97" s="132"/>
      <c r="O97" s="54"/>
      <c r="P97" s="53"/>
    </row>
    <row r="98" spans="2:16" s="36" customFormat="1" ht="21.75" customHeight="1">
      <c r="B98" s="46">
        <f t="shared" si="5"/>
        <v>82</v>
      </c>
      <c r="C98" s="61"/>
      <c r="D98" s="57" t="str">
        <f t="shared" si="6"/>
        <v>DP/13P</v>
      </c>
      <c r="E98" s="56" t="s">
        <v>685</v>
      </c>
      <c r="F98" s="87">
        <v>42171</v>
      </c>
      <c r="G98" s="58" t="s">
        <v>721</v>
      </c>
      <c r="H98" s="89" t="str">
        <f t="shared" si="7"/>
        <v>1100457779</v>
      </c>
      <c r="I98" s="58" t="s">
        <v>832</v>
      </c>
      <c r="J98" s="59">
        <v>13110800</v>
      </c>
      <c r="K98" s="52">
        <v>0.1</v>
      </c>
      <c r="L98" s="59">
        <v>1311080</v>
      </c>
      <c r="M98" s="60">
        <v>2</v>
      </c>
      <c r="N98" s="132"/>
      <c r="O98" s="54"/>
      <c r="P98" s="53"/>
    </row>
    <row r="99" spans="2:16" s="36" customFormat="1" ht="21.75" customHeight="1">
      <c r="B99" s="46">
        <f t="shared" si="5"/>
        <v>83</v>
      </c>
      <c r="C99" s="61"/>
      <c r="D99" s="57" t="str">
        <f t="shared" si="6"/>
        <v>DP/13P</v>
      </c>
      <c r="E99" s="56" t="s">
        <v>686</v>
      </c>
      <c r="F99" s="87">
        <v>42172</v>
      </c>
      <c r="G99" s="58" t="s">
        <v>721</v>
      </c>
      <c r="H99" s="89" t="str">
        <f t="shared" si="7"/>
        <v>1100457779</v>
      </c>
      <c r="I99" s="58" t="s">
        <v>832</v>
      </c>
      <c r="J99" s="59">
        <v>15162100</v>
      </c>
      <c r="K99" s="52">
        <v>0.1</v>
      </c>
      <c r="L99" s="59">
        <v>1516210</v>
      </c>
      <c r="M99" s="60">
        <v>2</v>
      </c>
      <c r="N99" s="132"/>
      <c r="O99" s="54"/>
      <c r="P99" s="53"/>
    </row>
    <row r="100" spans="2:16" s="36" customFormat="1" ht="21.75" customHeight="1">
      <c r="B100" s="46">
        <f t="shared" si="5"/>
        <v>84</v>
      </c>
      <c r="C100" s="61"/>
      <c r="D100" s="57" t="str">
        <f t="shared" si="6"/>
        <v>DP/13P</v>
      </c>
      <c r="E100" s="56" t="s">
        <v>687</v>
      </c>
      <c r="F100" s="87">
        <v>42173</v>
      </c>
      <c r="G100" s="58" t="s">
        <v>721</v>
      </c>
      <c r="H100" s="89" t="str">
        <f t="shared" si="7"/>
        <v>1100457779</v>
      </c>
      <c r="I100" s="58" t="s">
        <v>832</v>
      </c>
      <c r="J100" s="59">
        <v>16381200</v>
      </c>
      <c r="K100" s="52">
        <v>0.1</v>
      </c>
      <c r="L100" s="59">
        <v>1638120</v>
      </c>
      <c r="M100" s="60">
        <v>2</v>
      </c>
      <c r="N100" s="132"/>
      <c r="O100" s="54"/>
      <c r="P100" s="53"/>
    </row>
    <row r="101" spans="2:16" s="36" customFormat="1" ht="21.75" customHeight="1">
      <c r="B101" s="46">
        <f t="shared" si="5"/>
        <v>85</v>
      </c>
      <c r="C101" s="61"/>
      <c r="D101" s="57" t="str">
        <f t="shared" si="6"/>
        <v>NQ/14P</v>
      </c>
      <c r="E101" s="56" t="s">
        <v>688</v>
      </c>
      <c r="F101" s="87">
        <v>42175</v>
      </c>
      <c r="G101" s="58" t="s">
        <v>722</v>
      </c>
      <c r="H101" s="89" t="str">
        <f t="shared" si="7"/>
        <v>3700475893</v>
      </c>
      <c r="I101" s="58" t="s">
        <v>829</v>
      </c>
      <c r="J101" s="59">
        <v>38556000</v>
      </c>
      <c r="K101" s="52">
        <v>0.1</v>
      </c>
      <c r="L101" s="59">
        <v>3855600</v>
      </c>
      <c r="M101" s="60">
        <v>2</v>
      </c>
      <c r="N101" s="132"/>
      <c r="O101" s="54"/>
      <c r="P101" s="53"/>
    </row>
    <row r="102" spans="2:16" s="36" customFormat="1" ht="21.75" customHeight="1">
      <c r="B102" s="46">
        <f t="shared" si="5"/>
        <v>86</v>
      </c>
      <c r="C102" s="61"/>
      <c r="D102" s="57" t="str">
        <f t="shared" si="6"/>
        <v>NQ/14P</v>
      </c>
      <c r="E102" s="56" t="s">
        <v>689</v>
      </c>
      <c r="F102" s="87">
        <v>42175</v>
      </c>
      <c r="G102" s="58" t="s">
        <v>722</v>
      </c>
      <c r="H102" s="89" t="str">
        <f t="shared" si="7"/>
        <v>3700475893</v>
      </c>
      <c r="I102" s="58" t="s">
        <v>829</v>
      </c>
      <c r="J102" s="59">
        <v>38854500</v>
      </c>
      <c r="K102" s="52">
        <v>0.1</v>
      </c>
      <c r="L102" s="59">
        <v>3885450</v>
      </c>
      <c r="M102" s="60">
        <v>2</v>
      </c>
      <c r="N102" s="132"/>
      <c r="O102" s="54"/>
      <c r="P102" s="53"/>
    </row>
    <row r="103" spans="2:16" s="36" customFormat="1" ht="21.75" customHeight="1">
      <c r="B103" s="46">
        <f t="shared" si="5"/>
        <v>87</v>
      </c>
      <c r="C103" s="61"/>
      <c r="D103" s="57" t="str">
        <f t="shared" si="6"/>
        <v>MD/14P</v>
      </c>
      <c r="E103" s="56" t="s">
        <v>342</v>
      </c>
      <c r="F103" s="87">
        <v>42177</v>
      </c>
      <c r="G103" s="58" t="s">
        <v>300</v>
      </c>
      <c r="H103" s="89" t="str">
        <f t="shared" si="7"/>
        <v>0312620400</v>
      </c>
      <c r="I103" s="58" t="s">
        <v>830</v>
      </c>
      <c r="J103" s="59">
        <v>86247000</v>
      </c>
      <c r="K103" s="52">
        <v>0.1</v>
      </c>
      <c r="L103" s="59">
        <v>8624700</v>
      </c>
      <c r="M103" s="60">
        <v>2</v>
      </c>
      <c r="N103" s="132"/>
      <c r="O103" s="54"/>
      <c r="P103" s="53"/>
    </row>
    <row r="104" spans="2:16" s="36" customFormat="1" ht="21.75" customHeight="1">
      <c r="B104" s="46">
        <f t="shared" si="5"/>
        <v>88</v>
      </c>
      <c r="C104" s="61"/>
      <c r="D104" s="57" t="str">
        <f t="shared" si="6"/>
        <v>NQ/14P</v>
      </c>
      <c r="E104" s="56" t="s">
        <v>690</v>
      </c>
      <c r="F104" s="87">
        <v>42177</v>
      </c>
      <c r="G104" s="58" t="s">
        <v>722</v>
      </c>
      <c r="H104" s="89" t="str">
        <f t="shared" si="7"/>
        <v>3700475893</v>
      </c>
      <c r="I104" s="58" t="s">
        <v>829</v>
      </c>
      <c r="J104" s="59">
        <v>40003100</v>
      </c>
      <c r="K104" s="52">
        <v>0.1</v>
      </c>
      <c r="L104" s="59">
        <v>4000310</v>
      </c>
      <c r="M104" s="60">
        <v>2</v>
      </c>
      <c r="N104" s="132"/>
      <c r="O104" s="54"/>
      <c r="P104" s="53"/>
    </row>
    <row r="105" spans="2:16" s="36" customFormat="1" ht="21.75" customHeight="1">
      <c r="B105" s="46">
        <f t="shared" si="5"/>
        <v>89</v>
      </c>
      <c r="C105" s="61"/>
      <c r="D105" s="57" t="str">
        <f t="shared" si="6"/>
        <v>NQ/14P</v>
      </c>
      <c r="E105" s="56" t="s">
        <v>691</v>
      </c>
      <c r="F105" s="87">
        <v>42178</v>
      </c>
      <c r="G105" s="58" t="s">
        <v>722</v>
      </c>
      <c r="H105" s="89" t="str">
        <f t="shared" si="7"/>
        <v>3700475893</v>
      </c>
      <c r="I105" s="58" t="s">
        <v>829</v>
      </c>
      <c r="J105" s="59">
        <v>26081900</v>
      </c>
      <c r="K105" s="52">
        <v>0.1</v>
      </c>
      <c r="L105" s="59">
        <v>2608190</v>
      </c>
      <c r="M105" s="60">
        <v>2</v>
      </c>
      <c r="N105" s="132"/>
      <c r="O105" s="54"/>
      <c r="P105" s="53"/>
    </row>
    <row r="106" spans="2:16" s="36" customFormat="1" ht="21.75" customHeight="1">
      <c r="B106" s="46">
        <f t="shared" si="5"/>
        <v>90</v>
      </c>
      <c r="C106" s="61"/>
      <c r="D106" s="57" t="str">
        <f t="shared" si="6"/>
        <v>DP/13P</v>
      </c>
      <c r="E106" s="56" t="s">
        <v>622</v>
      </c>
      <c r="F106" s="87">
        <v>42180</v>
      </c>
      <c r="G106" s="58" t="s">
        <v>721</v>
      </c>
      <c r="H106" s="89" t="str">
        <f t="shared" si="7"/>
        <v>1100457779</v>
      </c>
      <c r="I106" s="58" t="s">
        <v>832</v>
      </c>
      <c r="J106" s="59">
        <v>14132800</v>
      </c>
      <c r="K106" s="52">
        <v>0.1</v>
      </c>
      <c r="L106" s="59">
        <v>1413280</v>
      </c>
      <c r="M106" s="60">
        <v>2</v>
      </c>
      <c r="N106" s="132"/>
      <c r="O106" s="54"/>
      <c r="P106" s="53"/>
    </row>
    <row r="107" spans="2:16" s="36" customFormat="1" ht="21.75" customHeight="1">
      <c r="B107" s="46">
        <f t="shared" si="5"/>
        <v>91</v>
      </c>
      <c r="C107" s="61"/>
      <c r="D107" s="57" t="str">
        <f t="shared" si="6"/>
        <v>NQ/14P</v>
      </c>
      <c r="E107" s="56" t="s">
        <v>692</v>
      </c>
      <c r="F107" s="87">
        <v>42182</v>
      </c>
      <c r="G107" s="58" t="s">
        <v>722</v>
      </c>
      <c r="H107" s="89" t="str">
        <f t="shared" si="7"/>
        <v>3700475893</v>
      </c>
      <c r="I107" s="58" t="s">
        <v>829</v>
      </c>
      <c r="J107" s="59">
        <v>32958000</v>
      </c>
      <c r="K107" s="52">
        <v>0.1</v>
      </c>
      <c r="L107" s="59">
        <v>3295800</v>
      </c>
      <c r="M107" s="60">
        <v>2</v>
      </c>
      <c r="N107" s="132"/>
      <c r="O107" s="54"/>
      <c r="P107" s="53"/>
    </row>
    <row r="108" spans="2:16" s="36" customFormat="1" ht="21.75" customHeight="1">
      <c r="B108" s="46">
        <f t="shared" si="2"/>
        <v>92</v>
      </c>
      <c r="C108" s="61"/>
      <c r="D108" s="57" t="str">
        <f t="shared" si="0"/>
        <v>DP/13P</v>
      </c>
      <c r="E108" s="56" t="s">
        <v>693</v>
      </c>
      <c r="F108" s="87">
        <v>42185</v>
      </c>
      <c r="G108" s="58" t="s">
        <v>721</v>
      </c>
      <c r="H108" s="89" t="str">
        <f t="shared" si="1"/>
        <v>1100457779</v>
      </c>
      <c r="I108" s="58" t="s">
        <v>832</v>
      </c>
      <c r="J108" s="59">
        <v>14132800</v>
      </c>
      <c r="K108" s="52">
        <v>0.1</v>
      </c>
      <c r="L108" s="59">
        <v>1413280</v>
      </c>
      <c r="M108" s="60">
        <v>2</v>
      </c>
      <c r="N108" s="132"/>
      <c r="O108" s="54"/>
      <c r="P108" s="53"/>
    </row>
    <row r="109" spans="2:16" s="36" customFormat="1" ht="21.75" customHeight="1">
      <c r="B109" s="46">
        <f t="shared" si="2"/>
        <v>93</v>
      </c>
      <c r="C109" s="61"/>
      <c r="D109" s="57" t="str">
        <f t="shared" si="0"/>
        <v>TP/14P</v>
      </c>
      <c r="E109" s="56" t="s">
        <v>694</v>
      </c>
      <c r="F109" s="87">
        <v>42198</v>
      </c>
      <c r="G109" s="58" t="s">
        <v>723</v>
      </c>
      <c r="H109" s="89" t="str">
        <f t="shared" si="1"/>
        <v>0302948295</v>
      </c>
      <c r="I109" s="58" t="s">
        <v>830</v>
      </c>
      <c r="J109" s="59">
        <v>7242200</v>
      </c>
      <c r="K109" s="52">
        <v>0.1</v>
      </c>
      <c r="L109" s="59">
        <v>724220</v>
      </c>
      <c r="M109" s="60">
        <v>3</v>
      </c>
      <c r="N109" s="53"/>
      <c r="O109" s="54"/>
    </row>
    <row r="110" spans="2:16" s="36" customFormat="1" ht="21.75" customHeight="1">
      <c r="B110" s="46">
        <f t="shared" si="2"/>
        <v>94</v>
      </c>
      <c r="C110" s="61"/>
      <c r="D110" s="57" t="str">
        <f t="shared" si="0"/>
        <v>TC/15P</v>
      </c>
      <c r="E110" s="56" t="s">
        <v>695</v>
      </c>
      <c r="F110" s="87">
        <v>42214</v>
      </c>
      <c r="G110" s="58" t="s">
        <v>724</v>
      </c>
      <c r="H110" s="89" t="str">
        <f t="shared" si="1"/>
        <v>0302868346</v>
      </c>
      <c r="I110" s="58" t="s">
        <v>833</v>
      </c>
      <c r="J110" s="59">
        <v>86728400</v>
      </c>
      <c r="K110" s="52">
        <v>0.1</v>
      </c>
      <c r="L110" s="59">
        <v>8672840</v>
      </c>
      <c r="M110" s="60">
        <v>3</v>
      </c>
      <c r="N110" s="53"/>
      <c r="O110" s="54"/>
    </row>
    <row r="111" spans="2:16" s="36" customFormat="1" ht="21.75" customHeight="1">
      <c r="B111" s="46">
        <f t="shared" si="2"/>
        <v>95</v>
      </c>
      <c r="C111" s="61"/>
      <c r="D111" s="57" t="str">
        <f t="shared" si="0"/>
        <v>AA/11P</v>
      </c>
      <c r="E111" s="56" t="s">
        <v>312</v>
      </c>
      <c r="F111" s="87">
        <v>42222</v>
      </c>
      <c r="G111" s="58" t="s">
        <v>725</v>
      </c>
      <c r="H111" s="89" t="str">
        <f t="shared" si="1"/>
        <v>0310885779</v>
      </c>
      <c r="I111" s="58" t="s">
        <v>830</v>
      </c>
      <c r="J111" s="59">
        <v>16155900</v>
      </c>
      <c r="K111" s="52">
        <v>0.1</v>
      </c>
      <c r="L111" s="59">
        <v>1615590</v>
      </c>
      <c r="M111" s="60">
        <v>3</v>
      </c>
      <c r="N111" s="53"/>
      <c r="O111" s="54"/>
    </row>
    <row r="112" spans="2:16" s="36" customFormat="1" ht="21.75" customHeight="1">
      <c r="B112" s="46">
        <f t="shared" si="2"/>
        <v>96</v>
      </c>
      <c r="C112" s="61"/>
      <c r="D112" s="57" t="str">
        <f t="shared" si="0"/>
        <v>MD/14P</v>
      </c>
      <c r="E112" s="56" t="s">
        <v>380</v>
      </c>
      <c r="F112" s="87">
        <v>42222</v>
      </c>
      <c r="G112" s="58" t="s">
        <v>300</v>
      </c>
      <c r="H112" s="89" t="str">
        <f t="shared" si="1"/>
        <v>0312620400</v>
      </c>
      <c r="I112" s="58" t="s">
        <v>830</v>
      </c>
      <c r="J112" s="59">
        <v>22385000</v>
      </c>
      <c r="K112" s="52">
        <v>0.1</v>
      </c>
      <c r="L112" s="59">
        <v>2238500</v>
      </c>
      <c r="M112" s="60">
        <v>3</v>
      </c>
      <c r="N112" s="53"/>
      <c r="O112" s="54"/>
    </row>
    <row r="113" spans="2:16" s="36" customFormat="1" ht="21.75" customHeight="1">
      <c r="B113" s="46">
        <f t="shared" si="2"/>
        <v>97</v>
      </c>
      <c r="C113" s="61"/>
      <c r="D113" s="57" t="str">
        <f t="shared" si="0"/>
        <v>TC/15P</v>
      </c>
      <c r="E113" s="56" t="s">
        <v>689</v>
      </c>
      <c r="F113" s="87">
        <v>42236</v>
      </c>
      <c r="G113" s="58" t="s">
        <v>724</v>
      </c>
      <c r="H113" s="89" t="str">
        <f t="shared" si="1"/>
        <v>0302868346</v>
      </c>
      <c r="I113" s="58" t="s">
        <v>600</v>
      </c>
      <c r="J113" s="59">
        <v>75863200</v>
      </c>
      <c r="K113" s="52">
        <v>0.1</v>
      </c>
      <c r="L113" s="59">
        <v>7586320</v>
      </c>
      <c r="M113" s="60">
        <v>3</v>
      </c>
      <c r="N113" s="53"/>
      <c r="O113" s="54"/>
    </row>
    <row r="114" spans="2:16" s="36" customFormat="1" ht="21.75" customHeight="1">
      <c r="B114" s="46">
        <f t="shared" si="2"/>
        <v>98</v>
      </c>
      <c r="C114" s="61"/>
      <c r="D114" s="57" t="str">
        <f t="shared" si="0"/>
        <v>DP/13P</v>
      </c>
      <c r="E114" s="56" t="s">
        <v>233</v>
      </c>
      <c r="F114" s="87">
        <v>42240</v>
      </c>
      <c r="G114" s="58" t="s">
        <v>721</v>
      </c>
      <c r="H114" s="89" t="str">
        <f t="shared" si="1"/>
        <v>1100457779</v>
      </c>
      <c r="I114" s="58" t="s">
        <v>832</v>
      </c>
      <c r="J114" s="59">
        <v>15709600</v>
      </c>
      <c r="K114" s="52">
        <v>0.1</v>
      </c>
      <c r="L114" s="59">
        <v>1570960</v>
      </c>
      <c r="M114" s="60">
        <v>3</v>
      </c>
      <c r="N114" s="53"/>
      <c r="O114" s="54"/>
    </row>
    <row r="115" spans="2:16" s="36" customFormat="1" ht="21.75" customHeight="1">
      <c r="B115" s="46">
        <f t="shared" si="2"/>
        <v>99</v>
      </c>
      <c r="C115" s="61"/>
      <c r="D115" s="57" t="str">
        <f t="shared" si="0"/>
        <v>DP/13P</v>
      </c>
      <c r="E115" s="56" t="s">
        <v>238</v>
      </c>
      <c r="F115" s="87">
        <v>42241</v>
      </c>
      <c r="G115" s="58" t="s">
        <v>721</v>
      </c>
      <c r="H115" s="89" t="str">
        <f t="shared" si="1"/>
        <v>1100457779</v>
      </c>
      <c r="I115" s="58" t="s">
        <v>832</v>
      </c>
      <c r="J115" s="59">
        <v>14600000</v>
      </c>
      <c r="K115" s="52">
        <v>0.1</v>
      </c>
      <c r="L115" s="59">
        <v>1460000</v>
      </c>
      <c r="M115" s="60">
        <v>3</v>
      </c>
      <c r="N115" s="53"/>
      <c r="O115" s="54"/>
    </row>
    <row r="116" spans="2:16" s="36" customFormat="1" ht="21.75" customHeight="1">
      <c r="B116" s="46">
        <f t="shared" si="2"/>
        <v>100</v>
      </c>
      <c r="C116" s="61"/>
      <c r="D116" s="57" t="str">
        <f t="shared" ref="D116:D190" si="8">IF(ISNA(VLOOKUP(G116,DSMV,3,0)),"",VLOOKUP(G116,DSMV,3,0))</f>
        <v>DP/13P</v>
      </c>
      <c r="E116" s="56" t="s">
        <v>241</v>
      </c>
      <c r="F116" s="87">
        <v>42242</v>
      </c>
      <c r="G116" s="58" t="s">
        <v>721</v>
      </c>
      <c r="H116" s="89" t="str">
        <f t="shared" ref="H116:H190" si="9">IF(ISNA(VLOOKUP(G116,DSMV,2,0)),"",VLOOKUP(G116,DSMV,2,0))</f>
        <v>1100457779</v>
      </c>
      <c r="I116" s="58" t="s">
        <v>832</v>
      </c>
      <c r="J116" s="59">
        <v>17636800</v>
      </c>
      <c r="K116" s="52">
        <v>0.1</v>
      </c>
      <c r="L116" s="59">
        <v>1763680</v>
      </c>
      <c r="M116" s="60">
        <v>3</v>
      </c>
      <c r="N116" s="53"/>
      <c r="O116" s="54"/>
    </row>
    <row r="117" spans="2:16" s="36" customFormat="1" ht="21.75" customHeight="1">
      <c r="B117" s="46">
        <f t="shared" ref="B117:B147" si="10">IF(G117&lt;&gt;"",ROW()-16,"")</f>
        <v>101</v>
      </c>
      <c r="C117" s="61"/>
      <c r="D117" s="57" t="str">
        <f t="shared" si="8"/>
        <v>DP/13P</v>
      </c>
      <c r="E117" s="56" t="s">
        <v>244</v>
      </c>
      <c r="F117" s="87">
        <v>42244</v>
      </c>
      <c r="G117" s="58" t="s">
        <v>721</v>
      </c>
      <c r="H117" s="89" t="str">
        <f t="shared" si="9"/>
        <v>1100457779</v>
      </c>
      <c r="I117" s="58" t="s">
        <v>832</v>
      </c>
      <c r="J117" s="59">
        <v>18104000</v>
      </c>
      <c r="K117" s="52">
        <v>0.1</v>
      </c>
      <c r="L117" s="59">
        <v>1810400</v>
      </c>
      <c r="M117" s="60">
        <v>3</v>
      </c>
      <c r="N117" s="53"/>
      <c r="O117" s="54"/>
    </row>
    <row r="118" spans="2:16" s="36" customFormat="1" ht="21.75" customHeight="1">
      <c r="B118" s="46">
        <f t="shared" si="10"/>
        <v>102</v>
      </c>
      <c r="C118" s="61"/>
      <c r="D118" s="57" t="str">
        <f t="shared" si="8"/>
        <v>DP/13P</v>
      </c>
      <c r="E118" s="56" t="s">
        <v>245</v>
      </c>
      <c r="F118" s="87">
        <v>42245</v>
      </c>
      <c r="G118" s="58" t="s">
        <v>721</v>
      </c>
      <c r="H118" s="89" t="str">
        <f t="shared" si="9"/>
        <v>1100457779</v>
      </c>
      <c r="I118" s="58" t="s">
        <v>832</v>
      </c>
      <c r="J118" s="59">
        <v>14600000</v>
      </c>
      <c r="K118" s="52">
        <v>0.1</v>
      </c>
      <c r="L118" s="59">
        <v>1460000</v>
      </c>
      <c r="M118" s="60">
        <v>3</v>
      </c>
      <c r="N118" s="53"/>
      <c r="O118" s="54"/>
    </row>
    <row r="119" spans="2:16" s="36" customFormat="1" ht="21.75" customHeight="1">
      <c r="B119" s="46">
        <f t="shared" si="10"/>
        <v>103</v>
      </c>
      <c r="C119" s="61"/>
      <c r="D119" s="57" t="str">
        <f t="shared" si="8"/>
        <v>ND/13P</v>
      </c>
      <c r="E119" s="56" t="s">
        <v>696</v>
      </c>
      <c r="F119" s="87">
        <v>42245</v>
      </c>
      <c r="G119" s="58" t="s">
        <v>726</v>
      </c>
      <c r="H119" s="89" t="str">
        <f t="shared" si="9"/>
        <v>0304260112</v>
      </c>
      <c r="I119" s="58" t="s">
        <v>834</v>
      </c>
      <c r="J119" s="59">
        <v>318211400</v>
      </c>
      <c r="K119" s="52">
        <v>0.1</v>
      </c>
      <c r="L119" s="59">
        <v>31821140</v>
      </c>
      <c r="M119" s="60">
        <v>3</v>
      </c>
      <c r="N119" s="53"/>
      <c r="O119" s="54"/>
    </row>
    <row r="120" spans="2:16" s="36" customFormat="1" ht="21.75" customHeight="1">
      <c r="B120" s="46">
        <f t="shared" si="10"/>
        <v>104</v>
      </c>
      <c r="C120" s="61"/>
      <c r="D120" s="57" t="str">
        <f t="shared" si="8"/>
        <v>DP/13P</v>
      </c>
      <c r="E120" s="56" t="s">
        <v>697</v>
      </c>
      <c r="F120" s="87">
        <v>42246</v>
      </c>
      <c r="G120" s="58" t="s">
        <v>721</v>
      </c>
      <c r="H120" s="89" t="str">
        <f t="shared" si="9"/>
        <v>1100457779</v>
      </c>
      <c r="I120" s="58" t="s">
        <v>832</v>
      </c>
      <c r="J120" s="59">
        <v>17520000</v>
      </c>
      <c r="K120" s="52">
        <v>0.1</v>
      </c>
      <c r="L120" s="59">
        <v>1752000</v>
      </c>
      <c r="M120" s="60">
        <v>3</v>
      </c>
      <c r="N120" s="53"/>
      <c r="O120" s="54"/>
    </row>
    <row r="121" spans="2:16" s="36" customFormat="1" ht="21.75" customHeight="1">
      <c r="B121" s="46">
        <f t="shared" si="10"/>
        <v>105</v>
      </c>
      <c r="C121" s="61"/>
      <c r="D121" s="57" t="str">
        <f t="shared" si="8"/>
        <v>DP/13P</v>
      </c>
      <c r="E121" s="56" t="s">
        <v>247</v>
      </c>
      <c r="F121" s="87">
        <v>42247</v>
      </c>
      <c r="G121" s="58" t="s">
        <v>721</v>
      </c>
      <c r="H121" s="89" t="str">
        <f t="shared" si="9"/>
        <v>1100457779</v>
      </c>
      <c r="I121" s="58" t="s">
        <v>832</v>
      </c>
      <c r="J121" s="59">
        <v>17060100</v>
      </c>
      <c r="K121" s="52">
        <v>0.1</v>
      </c>
      <c r="L121" s="59">
        <v>1706010</v>
      </c>
      <c r="M121" s="60">
        <v>3</v>
      </c>
      <c r="N121" s="53"/>
      <c r="O121" s="54"/>
    </row>
    <row r="122" spans="2:16" s="36" customFormat="1" ht="21.75" customHeight="1">
      <c r="B122" s="46">
        <f t="shared" si="10"/>
        <v>106</v>
      </c>
      <c r="C122" s="61"/>
      <c r="D122" s="57" t="str">
        <f t="shared" si="8"/>
        <v>DP/13P</v>
      </c>
      <c r="E122" s="56" t="s">
        <v>530</v>
      </c>
      <c r="F122" s="87">
        <v>42250</v>
      </c>
      <c r="G122" s="58" t="s">
        <v>721</v>
      </c>
      <c r="H122" s="89" t="str">
        <f t="shared" si="9"/>
        <v>1100457779</v>
      </c>
      <c r="I122" s="58" t="s">
        <v>832</v>
      </c>
      <c r="J122" s="59">
        <v>17600300</v>
      </c>
      <c r="K122" s="52">
        <v>0.1</v>
      </c>
      <c r="L122" s="59">
        <v>1760030</v>
      </c>
      <c r="M122" s="60">
        <v>4</v>
      </c>
      <c r="N122" s="53"/>
      <c r="O122" s="54"/>
      <c r="P122" s="55"/>
    </row>
    <row r="123" spans="2:16" s="36" customFormat="1" ht="21.75" customHeight="1">
      <c r="B123" s="46">
        <f t="shared" si="10"/>
        <v>107</v>
      </c>
      <c r="C123" s="61"/>
      <c r="D123" s="57" t="str">
        <f t="shared" si="8"/>
        <v>AS/14P</v>
      </c>
      <c r="E123" s="56" t="s">
        <v>698</v>
      </c>
      <c r="F123" s="87">
        <v>42250</v>
      </c>
      <c r="G123" s="58" t="s">
        <v>727</v>
      </c>
      <c r="H123" s="89" t="str">
        <f t="shared" si="9"/>
        <v>0310091991</v>
      </c>
      <c r="I123" s="58" t="s">
        <v>600</v>
      </c>
      <c r="J123" s="59">
        <v>66019800</v>
      </c>
      <c r="K123" s="52">
        <v>0.1</v>
      </c>
      <c r="L123" s="59">
        <v>6601980</v>
      </c>
      <c r="M123" s="60">
        <v>3</v>
      </c>
      <c r="N123" s="53"/>
      <c r="O123" s="54"/>
    </row>
    <row r="124" spans="2:16" s="36" customFormat="1" ht="21.75" customHeight="1">
      <c r="B124" s="46">
        <f t="shared" si="10"/>
        <v>108</v>
      </c>
      <c r="C124" s="61"/>
      <c r="D124" s="57" t="str">
        <f t="shared" si="8"/>
        <v>DP/13P</v>
      </c>
      <c r="E124" s="56" t="s">
        <v>531</v>
      </c>
      <c r="F124" s="87">
        <v>42252</v>
      </c>
      <c r="G124" s="58" t="s">
        <v>721</v>
      </c>
      <c r="H124" s="89" t="str">
        <f t="shared" si="9"/>
        <v>1100457779</v>
      </c>
      <c r="I124" s="58" t="s">
        <v>832</v>
      </c>
      <c r="J124" s="59">
        <v>17629500</v>
      </c>
      <c r="K124" s="52">
        <v>0.1</v>
      </c>
      <c r="L124" s="59">
        <v>1762950</v>
      </c>
      <c r="M124" s="60">
        <v>4</v>
      </c>
      <c r="N124" s="53"/>
      <c r="O124" s="54"/>
      <c r="P124" s="55"/>
    </row>
    <row r="125" spans="2:16" s="36" customFormat="1" ht="21.75" customHeight="1">
      <c r="B125" s="46">
        <f t="shared" si="10"/>
        <v>109</v>
      </c>
      <c r="C125" s="61"/>
      <c r="D125" s="57" t="str">
        <f t="shared" si="8"/>
        <v>AS/14P</v>
      </c>
      <c r="E125" s="56" t="s">
        <v>699</v>
      </c>
      <c r="F125" s="87">
        <v>42252</v>
      </c>
      <c r="G125" s="58" t="s">
        <v>727</v>
      </c>
      <c r="H125" s="89" t="str">
        <f t="shared" si="9"/>
        <v>0310091991</v>
      </c>
      <c r="I125" s="58" t="s">
        <v>600</v>
      </c>
      <c r="J125" s="59">
        <v>52067600</v>
      </c>
      <c r="K125" s="52">
        <v>0.1</v>
      </c>
      <c r="L125" s="59">
        <v>5206760</v>
      </c>
      <c r="M125" s="60">
        <v>3</v>
      </c>
      <c r="N125" s="53"/>
      <c r="O125" s="54"/>
    </row>
    <row r="126" spans="2:16" s="36" customFormat="1" ht="21.75" customHeight="1">
      <c r="B126" s="46">
        <f t="shared" si="10"/>
        <v>110</v>
      </c>
      <c r="C126" s="61"/>
      <c r="D126" s="57" t="str">
        <f t="shared" si="8"/>
        <v>DP/13P</v>
      </c>
      <c r="E126" s="56" t="s">
        <v>251</v>
      </c>
      <c r="F126" s="87">
        <v>42254</v>
      </c>
      <c r="G126" s="58" t="s">
        <v>721</v>
      </c>
      <c r="H126" s="89" t="str">
        <f t="shared" si="9"/>
        <v>1100457779</v>
      </c>
      <c r="I126" s="58" t="s">
        <v>832</v>
      </c>
      <c r="J126" s="59">
        <v>9256400</v>
      </c>
      <c r="K126" s="52">
        <v>0.1</v>
      </c>
      <c r="L126" s="59">
        <v>925640</v>
      </c>
      <c r="M126" s="60">
        <v>4</v>
      </c>
      <c r="N126" s="53"/>
      <c r="O126" s="54"/>
      <c r="P126" s="55"/>
    </row>
    <row r="127" spans="2:16" s="36" customFormat="1" ht="21.75" customHeight="1">
      <c r="B127" s="46">
        <f t="shared" si="10"/>
        <v>111</v>
      </c>
      <c r="C127" s="61"/>
      <c r="D127" s="57" t="str">
        <f t="shared" si="8"/>
        <v>ND/13P</v>
      </c>
      <c r="E127" s="56" t="s">
        <v>700</v>
      </c>
      <c r="F127" s="87">
        <v>42259</v>
      </c>
      <c r="G127" s="58" t="s">
        <v>726</v>
      </c>
      <c r="H127" s="89" t="str">
        <f t="shared" si="9"/>
        <v>0304260112</v>
      </c>
      <c r="I127" s="58" t="s">
        <v>834</v>
      </c>
      <c r="J127" s="59">
        <v>21226800</v>
      </c>
      <c r="K127" s="52">
        <v>0.1</v>
      </c>
      <c r="L127" s="59">
        <v>2122680</v>
      </c>
      <c r="M127" s="60">
        <v>3</v>
      </c>
      <c r="N127" s="53"/>
      <c r="O127" s="54"/>
    </row>
    <row r="128" spans="2:16" s="36" customFormat="1" ht="21.75" customHeight="1">
      <c r="B128" s="46">
        <f t="shared" si="10"/>
        <v>112</v>
      </c>
      <c r="C128" s="61"/>
      <c r="D128" s="57" t="str">
        <f t="shared" si="8"/>
        <v>AS/14P</v>
      </c>
      <c r="E128" s="56" t="s">
        <v>701</v>
      </c>
      <c r="F128" s="87">
        <v>42262</v>
      </c>
      <c r="G128" s="58" t="s">
        <v>727</v>
      </c>
      <c r="H128" s="89" t="str">
        <f t="shared" si="9"/>
        <v>0310091991</v>
      </c>
      <c r="I128" s="58" t="s">
        <v>600</v>
      </c>
      <c r="J128" s="59">
        <v>36563600</v>
      </c>
      <c r="K128" s="52">
        <v>0.1</v>
      </c>
      <c r="L128" s="59">
        <v>3656360</v>
      </c>
      <c r="M128" s="60">
        <v>3</v>
      </c>
      <c r="N128" s="53"/>
      <c r="O128" s="54"/>
    </row>
    <row r="129" spans="2:16" s="36" customFormat="1" ht="21.75" customHeight="1">
      <c r="B129" s="46">
        <f t="shared" si="10"/>
        <v>113</v>
      </c>
      <c r="C129" s="61"/>
      <c r="D129" s="57" t="str">
        <f t="shared" si="8"/>
        <v>DP/13P</v>
      </c>
      <c r="E129" s="56" t="s">
        <v>266</v>
      </c>
      <c r="F129" s="87">
        <v>42265</v>
      </c>
      <c r="G129" s="58" t="s">
        <v>721</v>
      </c>
      <c r="H129" s="89" t="str">
        <f t="shared" si="9"/>
        <v>1100457779</v>
      </c>
      <c r="I129" s="58" t="s">
        <v>832</v>
      </c>
      <c r="J129" s="59">
        <v>13840800</v>
      </c>
      <c r="K129" s="52">
        <v>0.1</v>
      </c>
      <c r="L129" s="59">
        <v>1384080</v>
      </c>
      <c r="M129" s="60">
        <v>4</v>
      </c>
      <c r="N129" s="53"/>
      <c r="O129" s="54"/>
      <c r="P129" s="55"/>
    </row>
    <row r="130" spans="2:16" s="36" customFormat="1" ht="21.75" customHeight="1">
      <c r="B130" s="46">
        <f t="shared" si="10"/>
        <v>114</v>
      </c>
      <c r="C130" s="61"/>
      <c r="D130" s="57" t="str">
        <f t="shared" si="8"/>
        <v>DP/13P</v>
      </c>
      <c r="E130" s="56" t="s">
        <v>106</v>
      </c>
      <c r="F130" s="87">
        <v>42269</v>
      </c>
      <c r="G130" s="58" t="s">
        <v>721</v>
      </c>
      <c r="H130" s="89" t="str">
        <f t="shared" si="9"/>
        <v>1100457779</v>
      </c>
      <c r="I130" s="58" t="s">
        <v>832</v>
      </c>
      <c r="J130" s="59">
        <v>7957000</v>
      </c>
      <c r="K130" s="52">
        <v>0.1</v>
      </c>
      <c r="L130" s="59">
        <v>795700</v>
      </c>
      <c r="M130" s="60">
        <v>4</v>
      </c>
      <c r="N130" s="53"/>
      <c r="O130" s="54"/>
      <c r="P130" s="55"/>
    </row>
    <row r="131" spans="2:16" s="36" customFormat="1" ht="21.75" customHeight="1">
      <c r="B131" s="46">
        <f t="shared" si="10"/>
        <v>115</v>
      </c>
      <c r="C131" s="61"/>
      <c r="D131" s="57" t="str">
        <f t="shared" si="8"/>
        <v>AS/14P</v>
      </c>
      <c r="E131" s="56" t="s">
        <v>702</v>
      </c>
      <c r="F131" s="87">
        <v>42271</v>
      </c>
      <c r="G131" s="58" t="s">
        <v>727</v>
      </c>
      <c r="H131" s="89" t="str">
        <f t="shared" si="9"/>
        <v>0310091991</v>
      </c>
      <c r="I131" s="58" t="s">
        <v>600</v>
      </c>
      <c r="J131" s="59">
        <v>57258400</v>
      </c>
      <c r="K131" s="52">
        <v>0.1</v>
      </c>
      <c r="L131" s="59">
        <v>5725840</v>
      </c>
      <c r="M131" s="60">
        <v>3</v>
      </c>
      <c r="N131" s="53"/>
      <c r="O131" s="54"/>
    </row>
    <row r="132" spans="2:16" s="36" customFormat="1" ht="21.75" customHeight="1">
      <c r="B132" s="46">
        <f t="shared" si="10"/>
        <v>116</v>
      </c>
      <c r="C132" s="61"/>
      <c r="D132" s="57" t="str">
        <f t="shared" si="8"/>
        <v>AS/14P</v>
      </c>
      <c r="E132" s="56" t="s">
        <v>703</v>
      </c>
      <c r="F132" s="87">
        <v>42272</v>
      </c>
      <c r="G132" s="58" t="s">
        <v>727</v>
      </c>
      <c r="H132" s="89" t="str">
        <f t="shared" si="9"/>
        <v>0310091991</v>
      </c>
      <c r="I132" s="58" t="s">
        <v>600</v>
      </c>
      <c r="J132" s="59">
        <v>67206800</v>
      </c>
      <c r="K132" s="52">
        <v>0.1</v>
      </c>
      <c r="L132" s="59">
        <v>6720680</v>
      </c>
      <c r="M132" s="60">
        <v>3</v>
      </c>
      <c r="N132" s="53"/>
      <c r="O132" s="54"/>
    </row>
    <row r="133" spans="2:16" s="36" customFormat="1" ht="21.75" customHeight="1">
      <c r="B133" s="46">
        <f t="shared" si="10"/>
        <v>117</v>
      </c>
      <c r="C133" s="61"/>
      <c r="D133" s="57" t="str">
        <f t="shared" si="8"/>
        <v>ND/13P</v>
      </c>
      <c r="E133" s="56" t="s">
        <v>704</v>
      </c>
      <c r="F133" s="87">
        <v>42289</v>
      </c>
      <c r="G133" s="58" t="s">
        <v>726</v>
      </c>
      <c r="H133" s="89" t="str">
        <f t="shared" si="9"/>
        <v>0304260112</v>
      </c>
      <c r="I133" s="58" t="s">
        <v>834</v>
      </c>
      <c r="J133" s="59">
        <v>16200000</v>
      </c>
      <c r="K133" s="52">
        <v>0.1</v>
      </c>
      <c r="L133" s="59">
        <v>1620000</v>
      </c>
      <c r="M133" s="60">
        <v>4</v>
      </c>
      <c r="N133" s="53"/>
      <c r="O133" s="54"/>
      <c r="P133" s="55"/>
    </row>
    <row r="134" spans="2:16" s="36" customFormat="1" ht="21.75" customHeight="1">
      <c r="B134" s="46">
        <f t="shared" si="10"/>
        <v>118</v>
      </c>
      <c r="C134" s="61"/>
      <c r="D134" s="57" t="str">
        <f t="shared" si="8"/>
        <v>DT/12P</v>
      </c>
      <c r="E134" s="56" t="s">
        <v>705</v>
      </c>
      <c r="F134" s="87">
        <v>42292</v>
      </c>
      <c r="G134" s="58" t="s">
        <v>728</v>
      </c>
      <c r="H134" s="89" t="str">
        <f t="shared" si="9"/>
        <v>1100867334</v>
      </c>
      <c r="I134" s="58" t="s">
        <v>830</v>
      </c>
      <c r="J134" s="59">
        <v>39344800</v>
      </c>
      <c r="K134" s="52">
        <v>0.1</v>
      </c>
      <c r="L134" s="59">
        <v>3934480</v>
      </c>
      <c r="M134" s="60">
        <v>4</v>
      </c>
      <c r="N134" s="53"/>
      <c r="O134" s="54"/>
      <c r="P134" s="55"/>
    </row>
    <row r="135" spans="2:16" s="36" customFormat="1" ht="21.75" customHeight="1">
      <c r="B135" s="46">
        <f t="shared" si="10"/>
        <v>119</v>
      </c>
      <c r="C135" s="61"/>
      <c r="D135" s="57" t="str">
        <f t="shared" si="8"/>
        <v>AS/14P</v>
      </c>
      <c r="E135" s="56" t="s">
        <v>706</v>
      </c>
      <c r="F135" s="87">
        <v>42297</v>
      </c>
      <c r="G135" s="58" t="s">
        <v>727</v>
      </c>
      <c r="H135" s="89" t="str">
        <f t="shared" si="9"/>
        <v>0310091991</v>
      </c>
      <c r="I135" s="58" t="s">
        <v>600</v>
      </c>
      <c r="J135" s="59">
        <v>66591000</v>
      </c>
      <c r="K135" s="52">
        <v>0.1</v>
      </c>
      <c r="L135" s="59">
        <v>6659100</v>
      </c>
      <c r="M135" s="60">
        <v>4</v>
      </c>
      <c r="N135" s="53"/>
      <c r="O135" s="54"/>
      <c r="P135" s="55"/>
    </row>
    <row r="136" spans="2:16" s="36" customFormat="1" ht="21.75" customHeight="1">
      <c r="B136" s="46">
        <f t="shared" si="10"/>
        <v>120</v>
      </c>
      <c r="C136" s="61"/>
      <c r="D136" s="57" t="str">
        <f t="shared" si="8"/>
        <v>DT/12P</v>
      </c>
      <c r="E136" s="56" t="s">
        <v>707</v>
      </c>
      <c r="F136" s="87">
        <v>42300</v>
      </c>
      <c r="G136" s="58" t="s">
        <v>728</v>
      </c>
      <c r="H136" s="89" t="str">
        <f t="shared" si="9"/>
        <v>1100867334</v>
      </c>
      <c r="I136" s="58" t="s">
        <v>830</v>
      </c>
      <c r="J136" s="59">
        <v>91475400</v>
      </c>
      <c r="K136" s="52">
        <v>0.1</v>
      </c>
      <c r="L136" s="59">
        <v>9147540</v>
      </c>
      <c r="M136" s="60">
        <v>4</v>
      </c>
      <c r="N136" s="53"/>
      <c r="O136" s="54"/>
      <c r="P136" s="55"/>
    </row>
    <row r="137" spans="2:16" s="36" customFormat="1" ht="21.75" customHeight="1">
      <c r="B137" s="46">
        <f t="shared" si="10"/>
        <v>121</v>
      </c>
      <c r="C137" s="61"/>
      <c r="D137" s="57" t="str">
        <f t="shared" si="8"/>
        <v>DT/12P</v>
      </c>
      <c r="E137" s="56" t="s">
        <v>708</v>
      </c>
      <c r="F137" s="87">
        <v>42303</v>
      </c>
      <c r="G137" s="58" t="s">
        <v>728</v>
      </c>
      <c r="H137" s="89" t="str">
        <f t="shared" si="9"/>
        <v>1100867334</v>
      </c>
      <c r="I137" s="58" t="s">
        <v>830</v>
      </c>
      <c r="J137" s="59">
        <v>35657600</v>
      </c>
      <c r="K137" s="52">
        <v>0.1</v>
      </c>
      <c r="L137" s="59">
        <v>3565760</v>
      </c>
      <c r="M137" s="60">
        <v>4</v>
      </c>
      <c r="N137" s="53"/>
      <c r="O137" s="54"/>
      <c r="P137" s="55"/>
    </row>
    <row r="138" spans="2:16" s="36" customFormat="1" ht="21.75" customHeight="1">
      <c r="B138" s="46">
        <f t="shared" si="10"/>
        <v>122</v>
      </c>
      <c r="C138" s="61"/>
      <c r="D138" s="57" t="str">
        <f t="shared" si="8"/>
        <v>DT/12P</v>
      </c>
      <c r="E138" s="56" t="s">
        <v>709</v>
      </c>
      <c r="F138" s="87">
        <v>42306</v>
      </c>
      <c r="G138" s="58" t="s">
        <v>728</v>
      </c>
      <c r="H138" s="89" t="str">
        <f t="shared" si="9"/>
        <v>1100867334</v>
      </c>
      <c r="I138" s="58" t="s">
        <v>830</v>
      </c>
      <c r="J138" s="59">
        <v>24816000</v>
      </c>
      <c r="K138" s="52">
        <v>0.1</v>
      </c>
      <c r="L138" s="59">
        <v>2481600</v>
      </c>
      <c r="M138" s="60">
        <v>4</v>
      </c>
      <c r="N138" s="53"/>
      <c r="O138" s="54"/>
      <c r="P138" s="55"/>
    </row>
    <row r="139" spans="2:16" s="36" customFormat="1" ht="21.75" customHeight="1">
      <c r="B139" s="46">
        <f t="shared" si="10"/>
        <v>123</v>
      </c>
      <c r="C139" s="61"/>
      <c r="D139" s="57" t="str">
        <f t="shared" si="8"/>
        <v>DT/12P</v>
      </c>
      <c r="E139" s="56" t="s">
        <v>710</v>
      </c>
      <c r="F139" s="87">
        <v>42312</v>
      </c>
      <c r="G139" s="58" t="s">
        <v>728</v>
      </c>
      <c r="H139" s="89" t="str">
        <f t="shared" si="9"/>
        <v>1100867334</v>
      </c>
      <c r="I139" s="58" t="s">
        <v>830</v>
      </c>
      <c r="J139" s="59">
        <v>30043200</v>
      </c>
      <c r="K139" s="52">
        <v>0.1</v>
      </c>
      <c r="L139" s="59">
        <v>3004320</v>
      </c>
      <c r="M139" s="60">
        <v>4</v>
      </c>
      <c r="N139" s="53"/>
      <c r="O139" s="54"/>
      <c r="P139" s="55"/>
    </row>
    <row r="140" spans="2:16" s="36" customFormat="1" ht="21.75" customHeight="1">
      <c r="B140" s="46">
        <f t="shared" si="10"/>
        <v>124</v>
      </c>
      <c r="C140" s="61"/>
      <c r="D140" s="57" t="str">
        <f t="shared" si="8"/>
        <v>DT/12P</v>
      </c>
      <c r="E140" s="56" t="s">
        <v>711</v>
      </c>
      <c r="F140" s="87">
        <v>42324</v>
      </c>
      <c r="G140" s="58" t="s">
        <v>728</v>
      </c>
      <c r="H140" s="89" t="str">
        <f t="shared" si="9"/>
        <v>1100867334</v>
      </c>
      <c r="I140" s="58" t="s">
        <v>830</v>
      </c>
      <c r="J140" s="59">
        <v>13499200</v>
      </c>
      <c r="K140" s="52">
        <v>0.1</v>
      </c>
      <c r="L140" s="59">
        <v>1349920</v>
      </c>
      <c r="M140" s="60">
        <v>4</v>
      </c>
      <c r="N140" s="53"/>
      <c r="O140" s="54"/>
      <c r="P140" s="55"/>
    </row>
    <row r="141" spans="2:16" s="36" customFormat="1" ht="21.75" customHeight="1">
      <c r="B141" s="46">
        <f t="shared" si="10"/>
        <v>125</v>
      </c>
      <c r="C141" s="61"/>
      <c r="D141" s="57" t="str">
        <f t="shared" si="8"/>
        <v>DT/12P</v>
      </c>
      <c r="E141" s="56" t="s">
        <v>712</v>
      </c>
      <c r="F141" s="87">
        <v>42331</v>
      </c>
      <c r="G141" s="58" t="s">
        <v>728</v>
      </c>
      <c r="H141" s="89" t="str">
        <f t="shared" si="9"/>
        <v>1100867334</v>
      </c>
      <c r="I141" s="58" t="s">
        <v>830</v>
      </c>
      <c r="J141" s="59">
        <v>46939200</v>
      </c>
      <c r="K141" s="52">
        <v>0.1</v>
      </c>
      <c r="L141" s="59">
        <v>4693920</v>
      </c>
      <c r="M141" s="60">
        <v>4</v>
      </c>
      <c r="N141" s="53"/>
      <c r="O141" s="54"/>
      <c r="P141" s="55"/>
    </row>
    <row r="142" spans="2:16" s="36" customFormat="1" ht="21.75" customHeight="1">
      <c r="B142" s="46">
        <f t="shared" si="10"/>
        <v>126</v>
      </c>
      <c r="C142" s="61"/>
      <c r="D142" s="57" t="str">
        <f t="shared" si="8"/>
        <v>HP/12P</v>
      </c>
      <c r="E142" s="56" t="s">
        <v>713</v>
      </c>
      <c r="F142" s="87">
        <v>42331</v>
      </c>
      <c r="G142" s="58" t="s">
        <v>729</v>
      </c>
      <c r="H142" s="89" t="str">
        <f t="shared" si="9"/>
        <v>0304302965</v>
      </c>
      <c r="I142" s="58" t="s">
        <v>600</v>
      </c>
      <c r="J142" s="59">
        <v>64869800</v>
      </c>
      <c r="K142" s="52">
        <v>0.1</v>
      </c>
      <c r="L142" s="59">
        <v>6486980</v>
      </c>
      <c r="M142" s="60">
        <v>4</v>
      </c>
      <c r="N142" s="53"/>
      <c r="O142" s="54"/>
      <c r="P142" s="55"/>
    </row>
    <row r="143" spans="2:16" s="36" customFormat="1" ht="21.75" customHeight="1">
      <c r="B143" s="46">
        <f t="shared" si="10"/>
        <v>127</v>
      </c>
      <c r="C143" s="61"/>
      <c r="D143" s="57" t="str">
        <f t="shared" si="8"/>
        <v>HP/12P</v>
      </c>
      <c r="E143" s="56" t="s">
        <v>714</v>
      </c>
      <c r="F143" s="87">
        <v>42332</v>
      </c>
      <c r="G143" s="58" t="s">
        <v>729</v>
      </c>
      <c r="H143" s="89" t="str">
        <f t="shared" si="9"/>
        <v>0304302965</v>
      </c>
      <c r="I143" s="58" t="s">
        <v>600</v>
      </c>
      <c r="J143" s="59">
        <v>68029800</v>
      </c>
      <c r="K143" s="52">
        <v>0.1</v>
      </c>
      <c r="L143" s="59">
        <v>6802980</v>
      </c>
      <c r="M143" s="60">
        <v>4</v>
      </c>
      <c r="N143" s="53"/>
      <c r="O143" s="54"/>
      <c r="P143" s="55"/>
    </row>
    <row r="144" spans="2:16" s="36" customFormat="1" ht="21.75" customHeight="1">
      <c r="B144" s="46">
        <f t="shared" si="10"/>
        <v>128</v>
      </c>
      <c r="C144" s="61"/>
      <c r="D144" s="57" t="str">
        <f t="shared" si="8"/>
        <v>HP/12P</v>
      </c>
      <c r="E144" s="56" t="s">
        <v>715</v>
      </c>
      <c r="F144" s="87">
        <v>42336</v>
      </c>
      <c r="G144" s="58" t="s">
        <v>729</v>
      </c>
      <c r="H144" s="89" t="str">
        <f t="shared" si="9"/>
        <v>0304302965</v>
      </c>
      <c r="I144" s="58" t="s">
        <v>600</v>
      </c>
      <c r="J144" s="59">
        <v>18034800</v>
      </c>
      <c r="K144" s="52">
        <v>0.1</v>
      </c>
      <c r="L144" s="59">
        <v>1803480</v>
      </c>
      <c r="M144" s="60">
        <v>4</v>
      </c>
      <c r="N144" s="53"/>
      <c r="O144" s="54"/>
      <c r="P144" s="55"/>
    </row>
    <row r="145" spans="2:16" s="36" customFormat="1" ht="21.75" customHeight="1">
      <c r="B145" s="46">
        <f t="shared" si="10"/>
        <v>129</v>
      </c>
      <c r="C145" s="61"/>
      <c r="D145" s="57" t="str">
        <f t="shared" si="8"/>
        <v>DT/12P</v>
      </c>
      <c r="E145" s="56" t="s">
        <v>716</v>
      </c>
      <c r="F145" s="87">
        <v>42337</v>
      </c>
      <c r="G145" s="58" t="s">
        <v>728</v>
      </c>
      <c r="H145" s="89" t="str">
        <f t="shared" si="9"/>
        <v>1100867334</v>
      </c>
      <c r="I145" s="58" t="s">
        <v>830</v>
      </c>
      <c r="J145" s="59">
        <v>16332800</v>
      </c>
      <c r="K145" s="52">
        <v>0.1</v>
      </c>
      <c r="L145" s="59">
        <v>1633280</v>
      </c>
      <c r="M145" s="60">
        <v>4</v>
      </c>
      <c r="N145" s="53"/>
      <c r="O145" s="54"/>
      <c r="P145" s="55"/>
    </row>
    <row r="146" spans="2:16" s="36" customFormat="1" ht="21.75" customHeight="1">
      <c r="B146" s="46">
        <f t="shared" si="10"/>
        <v>130</v>
      </c>
      <c r="C146" s="61"/>
      <c r="D146" s="57" t="str">
        <f t="shared" si="8"/>
        <v>DT/12P</v>
      </c>
      <c r="E146" s="56" t="s">
        <v>717</v>
      </c>
      <c r="F146" s="87">
        <v>42352</v>
      </c>
      <c r="G146" s="58" t="s">
        <v>728</v>
      </c>
      <c r="H146" s="89" t="str">
        <f t="shared" si="9"/>
        <v>1100867334</v>
      </c>
      <c r="I146" s="58" t="s">
        <v>830</v>
      </c>
      <c r="J146" s="59">
        <v>35772000</v>
      </c>
      <c r="K146" s="52">
        <v>0.1</v>
      </c>
      <c r="L146" s="59">
        <v>3577200</v>
      </c>
      <c r="M146" s="60">
        <v>4</v>
      </c>
      <c r="N146" s="53"/>
      <c r="O146" s="54"/>
      <c r="P146" s="55"/>
    </row>
    <row r="147" spans="2:16" s="36" customFormat="1" ht="21.75" customHeight="1">
      <c r="B147" s="46">
        <f t="shared" si="10"/>
        <v>131</v>
      </c>
      <c r="C147" s="61"/>
      <c r="D147" s="57" t="str">
        <f t="shared" si="8"/>
        <v>DT/12P</v>
      </c>
      <c r="E147" s="56" t="s">
        <v>718</v>
      </c>
      <c r="F147" s="87">
        <v>42357</v>
      </c>
      <c r="G147" s="58" t="s">
        <v>728</v>
      </c>
      <c r="H147" s="89" t="str">
        <f t="shared" si="9"/>
        <v>1100867334</v>
      </c>
      <c r="I147" s="58" t="s">
        <v>600</v>
      </c>
      <c r="J147" s="59">
        <v>28142400</v>
      </c>
      <c r="K147" s="52">
        <v>0.1</v>
      </c>
      <c r="L147" s="59">
        <v>2814240</v>
      </c>
      <c r="M147" s="60">
        <v>4</v>
      </c>
      <c r="N147" s="53"/>
      <c r="O147" s="54"/>
      <c r="P147" s="55"/>
    </row>
    <row r="148" spans="2:16" s="36" customFormat="1" ht="21.75" customHeight="1">
      <c r="B148" s="46">
        <f t="shared" ref="B148:B211" si="11">IF(G148&lt;&gt;"",ROW()-16,"")</f>
        <v>132</v>
      </c>
      <c r="C148" s="61"/>
      <c r="D148" s="57" t="str">
        <f t="shared" ref="D148:D158" si="12">IF(ISNA(VLOOKUP(G148,DSMV,3,0)),"",VLOOKUP(G148,DSMV,3,0))</f>
        <v>CL/16T</v>
      </c>
      <c r="E148" s="56" t="s">
        <v>635</v>
      </c>
      <c r="F148" s="87">
        <v>42150</v>
      </c>
      <c r="G148" s="58" t="s">
        <v>847</v>
      </c>
      <c r="H148" s="89" t="str">
        <f t="shared" ref="H148:H158" si="13">IF(ISNA(VLOOKUP(G148,DSMV,2,0)),"",VLOOKUP(G148,DSMV,2,0))</f>
        <v>0301179079</v>
      </c>
      <c r="I148" s="58" t="s">
        <v>636</v>
      </c>
      <c r="J148" s="59">
        <v>34872</v>
      </c>
      <c r="K148" s="52">
        <v>0.1</v>
      </c>
      <c r="L148" s="59">
        <v>3487</v>
      </c>
      <c r="M148" s="60">
        <v>2</v>
      </c>
      <c r="N148" s="53"/>
      <c r="O148" s="54"/>
    </row>
    <row r="149" spans="2:16" s="36" customFormat="1" ht="21.75" customHeight="1">
      <c r="B149" s="46">
        <f t="shared" si="11"/>
        <v>133</v>
      </c>
      <c r="C149" s="61"/>
      <c r="D149" s="57" t="str">
        <f t="shared" si="12"/>
        <v>CL/16T</v>
      </c>
      <c r="E149" s="56" t="s">
        <v>635</v>
      </c>
      <c r="F149" s="87">
        <v>42150</v>
      </c>
      <c r="G149" s="58" t="s">
        <v>847</v>
      </c>
      <c r="H149" s="89" t="str">
        <f t="shared" si="13"/>
        <v>0301179079</v>
      </c>
      <c r="I149" s="58" t="s">
        <v>636</v>
      </c>
      <c r="J149" s="59">
        <v>75727</v>
      </c>
      <c r="K149" s="52">
        <v>0.1</v>
      </c>
      <c r="L149" s="59">
        <v>7573</v>
      </c>
      <c r="M149" s="60">
        <v>2</v>
      </c>
      <c r="N149" s="53"/>
      <c r="O149" s="54"/>
    </row>
    <row r="150" spans="2:16" s="36" customFormat="1" ht="21.75" customHeight="1">
      <c r="B150" s="46">
        <f t="shared" si="11"/>
        <v>134</v>
      </c>
      <c r="C150" s="61"/>
      <c r="D150" s="57" t="str">
        <f t="shared" si="12"/>
        <v>CL/16T</v>
      </c>
      <c r="E150" s="56" t="s">
        <v>635</v>
      </c>
      <c r="F150" s="87">
        <v>42150</v>
      </c>
      <c r="G150" s="58" t="s">
        <v>847</v>
      </c>
      <c r="H150" s="89" t="str">
        <f t="shared" si="13"/>
        <v>0301179079</v>
      </c>
      <c r="I150" s="58" t="s">
        <v>637</v>
      </c>
      <c r="J150" s="59">
        <v>100000</v>
      </c>
      <c r="K150" s="52">
        <v>0.1</v>
      </c>
      <c r="L150" s="59">
        <v>10000</v>
      </c>
      <c r="M150" s="60">
        <v>2</v>
      </c>
      <c r="N150" s="53"/>
      <c r="O150" s="54"/>
    </row>
    <row r="151" spans="2:16" s="36" customFormat="1" ht="21.75" customHeight="1">
      <c r="B151" s="46">
        <f t="shared" si="11"/>
        <v>135</v>
      </c>
      <c r="C151" s="61"/>
      <c r="D151" s="57" t="str">
        <f t="shared" si="12"/>
        <v>CL/16T</v>
      </c>
      <c r="E151" s="56" t="s">
        <v>635</v>
      </c>
      <c r="F151" s="87">
        <v>42150</v>
      </c>
      <c r="G151" s="58" t="s">
        <v>847</v>
      </c>
      <c r="H151" s="89" t="str">
        <f t="shared" si="13"/>
        <v>0301179079</v>
      </c>
      <c r="I151" s="58" t="s">
        <v>638</v>
      </c>
      <c r="J151" s="59">
        <v>50000</v>
      </c>
      <c r="K151" s="52">
        <v>0.1</v>
      </c>
      <c r="L151" s="59">
        <v>5000</v>
      </c>
      <c r="M151" s="60">
        <v>2</v>
      </c>
      <c r="N151" s="53"/>
      <c r="O151" s="54"/>
    </row>
    <row r="152" spans="2:16" s="36" customFormat="1" ht="21.75" customHeight="1">
      <c r="B152" s="46">
        <f t="shared" si="11"/>
        <v>136</v>
      </c>
      <c r="C152" s="61"/>
      <c r="D152" s="57" t="str">
        <f t="shared" si="12"/>
        <v>CL/16T</v>
      </c>
      <c r="E152" s="56" t="s">
        <v>635</v>
      </c>
      <c r="F152" s="87">
        <v>42172</v>
      </c>
      <c r="G152" s="58" t="s">
        <v>847</v>
      </c>
      <c r="H152" s="89" t="str">
        <f t="shared" si="13"/>
        <v>0301179079</v>
      </c>
      <c r="I152" s="58" t="s">
        <v>636</v>
      </c>
      <c r="J152" s="59">
        <v>99000</v>
      </c>
      <c r="K152" s="52">
        <v>0.1</v>
      </c>
      <c r="L152" s="59">
        <v>9900</v>
      </c>
      <c r="M152" s="60">
        <v>2</v>
      </c>
      <c r="N152" s="53"/>
      <c r="O152" s="54"/>
    </row>
    <row r="153" spans="2:16" s="36" customFormat="1" ht="21.75" customHeight="1">
      <c r="B153" s="46">
        <f t="shared" si="11"/>
        <v>137</v>
      </c>
      <c r="C153" s="61"/>
      <c r="D153" s="57" t="str">
        <f t="shared" si="12"/>
        <v>CL/16T</v>
      </c>
      <c r="E153" s="56" t="s">
        <v>635</v>
      </c>
      <c r="F153" s="87">
        <v>42173</v>
      </c>
      <c r="G153" s="58" t="s">
        <v>847</v>
      </c>
      <c r="H153" s="89" t="str">
        <f t="shared" si="13"/>
        <v>0301179079</v>
      </c>
      <c r="I153" s="58" t="s">
        <v>636</v>
      </c>
      <c r="J153" s="59">
        <v>1193939</v>
      </c>
      <c r="K153" s="52">
        <v>0.1</v>
      </c>
      <c r="L153" s="59">
        <v>119394</v>
      </c>
      <c r="M153" s="60">
        <v>2</v>
      </c>
      <c r="N153" s="53"/>
      <c r="O153" s="54"/>
    </row>
    <row r="154" spans="2:16" s="36" customFormat="1" ht="21.75" customHeight="1">
      <c r="B154" s="46">
        <f t="shared" si="11"/>
        <v>138</v>
      </c>
      <c r="C154" s="61"/>
      <c r="D154" s="57" t="str">
        <f t="shared" si="12"/>
        <v>CL/16T</v>
      </c>
      <c r="E154" s="56" t="s">
        <v>635</v>
      </c>
      <c r="F154" s="87">
        <v>42173</v>
      </c>
      <c r="G154" s="58" t="s">
        <v>847</v>
      </c>
      <c r="H154" s="89" t="str">
        <f t="shared" si="13"/>
        <v>0301179079</v>
      </c>
      <c r="I154" s="58" t="s">
        <v>636</v>
      </c>
      <c r="J154" s="59">
        <v>596970</v>
      </c>
      <c r="K154" s="52">
        <v>0.1</v>
      </c>
      <c r="L154" s="59">
        <v>59697</v>
      </c>
      <c r="M154" s="60">
        <v>2</v>
      </c>
      <c r="N154" s="53"/>
      <c r="O154" s="54"/>
    </row>
    <row r="155" spans="2:16" s="36" customFormat="1" ht="21.75" customHeight="1">
      <c r="B155" s="46">
        <f t="shared" si="11"/>
        <v>139</v>
      </c>
      <c r="C155" s="61"/>
      <c r="D155" s="57" t="str">
        <f t="shared" si="12"/>
        <v>CL/16T</v>
      </c>
      <c r="E155" s="56" t="s">
        <v>635</v>
      </c>
      <c r="F155" s="87">
        <v>42227</v>
      </c>
      <c r="G155" s="58" t="s">
        <v>847</v>
      </c>
      <c r="H155" s="89" t="str">
        <f t="shared" si="13"/>
        <v>0301179079</v>
      </c>
      <c r="I155" s="58" t="s">
        <v>636</v>
      </c>
      <c r="J155" s="59">
        <v>28238</v>
      </c>
      <c r="K155" s="52">
        <v>0.1</v>
      </c>
      <c r="L155" s="59">
        <v>2823</v>
      </c>
      <c r="M155" s="60">
        <v>3</v>
      </c>
      <c r="N155" s="53"/>
      <c r="O155" s="54"/>
    </row>
    <row r="156" spans="2:16" s="36" customFormat="1" ht="21.75" customHeight="1">
      <c r="B156" s="46">
        <f t="shared" si="11"/>
        <v>140</v>
      </c>
      <c r="C156" s="61"/>
      <c r="D156" s="57" t="str">
        <f t="shared" si="12"/>
        <v>CL/16T</v>
      </c>
      <c r="E156" s="56" t="s">
        <v>635</v>
      </c>
      <c r="F156" s="87">
        <v>42228</v>
      </c>
      <c r="G156" s="58" t="s">
        <v>847</v>
      </c>
      <c r="H156" s="89" t="str">
        <f t="shared" si="13"/>
        <v>0301179079</v>
      </c>
      <c r="I156" s="58" t="s">
        <v>636</v>
      </c>
      <c r="J156" s="59">
        <v>116460</v>
      </c>
      <c r="K156" s="52">
        <v>0.1</v>
      </c>
      <c r="L156" s="59">
        <v>11646</v>
      </c>
      <c r="M156" s="60">
        <v>3</v>
      </c>
      <c r="N156" s="53"/>
      <c r="O156" s="54"/>
    </row>
    <row r="157" spans="2:16" s="36" customFormat="1" ht="21.75" customHeight="1">
      <c r="B157" s="46">
        <f t="shared" si="11"/>
        <v>141</v>
      </c>
      <c r="C157" s="61"/>
      <c r="D157" s="57" t="str">
        <f t="shared" si="12"/>
        <v>CL/16T</v>
      </c>
      <c r="E157" s="56" t="s">
        <v>635</v>
      </c>
      <c r="F157" s="87">
        <v>42241</v>
      </c>
      <c r="G157" s="58" t="s">
        <v>847</v>
      </c>
      <c r="H157" s="89" t="str">
        <f t="shared" si="13"/>
        <v>0301179079</v>
      </c>
      <c r="I157" s="58" t="s">
        <v>638</v>
      </c>
      <c r="J157" s="59">
        <v>50000</v>
      </c>
      <c r="K157" s="52">
        <v>0.1</v>
      </c>
      <c r="L157" s="59">
        <v>5000</v>
      </c>
      <c r="M157" s="60">
        <v>3</v>
      </c>
      <c r="N157" s="53"/>
      <c r="O157" s="54"/>
    </row>
    <row r="158" spans="2:16" s="36" customFormat="1" ht="21.75" customHeight="1">
      <c r="B158" s="46">
        <f t="shared" si="11"/>
        <v>142</v>
      </c>
      <c r="C158" s="61"/>
      <c r="D158" s="57" t="str">
        <f t="shared" si="12"/>
        <v>CL/16T</v>
      </c>
      <c r="E158" s="56" t="s">
        <v>635</v>
      </c>
      <c r="F158" s="87">
        <v>42334</v>
      </c>
      <c r="G158" s="58" t="s">
        <v>847</v>
      </c>
      <c r="H158" s="89" t="str">
        <f t="shared" si="13"/>
        <v>0301179079</v>
      </c>
      <c r="I158" s="58" t="s">
        <v>638</v>
      </c>
      <c r="J158" s="59">
        <v>50000</v>
      </c>
      <c r="K158" s="52">
        <v>0.1</v>
      </c>
      <c r="L158" s="59">
        <v>5000</v>
      </c>
      <c r="M158" s="60">
        <v>4</v>
      </c>
      <c r="N158" s="53"/>
      <c r="O158" s="54"/>
    </row>
    <row r="159" spans="2:16" s="36" customFormat="1" ht="21.75" customHeight="1">
      <c r="B159" s="46">
        <f t="shared" si="11"/>
        <v>143</v>
      </c>
      <c r="C159" s="61"/>
      <c r="D159" s="57" t="str">
        <f t="shared" si="8"/>
        <v>HD/12T</v>
      </c>
      <c r="E159" s="56" t="s">
        <v>821</v>
      </c>
      <c r="F159" s="87">
        <v>42006</v>
      </c>
      <c r="G159" s="58" t="s">
        <v>846</v>
      </c>
      <c r="H159" s="89" t="str">
        <f t="shared" si="9"/>
        <v>0301452948</v>
      </c>
      <c r="I159" s="58" t="s">
        <v>636</v>
      </c>
      <c r="J159" s="59">
        <v>18182</v>
      </c>
      <c r="K159" s="52">
        <v>0.1</v>
      </c>
      <c r="L159" s="59">
        <v>1818</v>
      </c>
      <c r="M159" s="60">
        <v>2</v>
      </c>
      <c r="N159" s="53"/>
      <c r="O159" s="54"/>
      <c r="P159" s="55"/>
    </row>
    <row r="160" spans="2:16" s="36" customFormat="1" ht="21.75" customHeight="1">
      <c r="B160" s="46">
        <f t="shared" si="11"/>
        <v>144</v>
      </c>
      <c r="C160" s="61"/>
      <c r="D160" s="57" t="str">
        <f t="shared" si="8"/>
        <v>HD/12T</v>
      </c>
      <c r="E160" s="56" t="s">
        <v>821</v>
      </c>
      <c r="F160" s="87">
        <v>42009</v>
      </c>
      <c r="G160" s="58" t="s">
        <v>846</v>
      </c>
      <c r="H160" s="89" t="str">
        <f t="shared" si="9"/>
        <v>0301452948</v>
      </c>
      <c r="I160" s="58" t="s">
        <v>636</v>
      </c>
      <c r="J160" s="59">
        <v>13637</v>
      </c>
      <c r="K160" s="52">
        <v>0.1</v>
      </c>
      <c r="L160" s="59">
        <v>1363</v>
      </c>
      <c r="M160" s="60">
        <v>2</v>
      </c>
      <c r="N160" s="53"/>
      <c r="O160" s="54"/>
      <c r="P160" s="55"/>
    </row>
    <row r="161" spans="2:16" s="36" customFormat="1" ht="21.75" customHeight="1">
      <c r="B161" s="46">
        <f t="shared" si="11"/>
        <v>145</v>
      </c>
      <c r="C161" s="61"/>
      <c r="D161" s="57" t="str">
        <f t="shared" si="8"/>
        <v>LN/15T</v>
      </c>
      <c r="E161" s="56" t="s">
        <v>822</v>
      </c>
      <c r="F161" s="87">
        <v>42024</v>
      </c>
      <c r="G161" s="58" t="s">
        <v>848</v>
      </c>
      <c r="H161" s="89" t="str">
        <f t="shared" si="9"/>
        <v>0100686174-010</v>
      </c>
      <c r="I161" s="58" t="s">
        <v>823</v>
      </c>
      <c r="J161" s="59">
        <v>10000</v>
      </c>
      <c r="K161" s="52">
        <v>0.1</v>
      </c>
      <c r="L161" s="59">
        <v>1000</v>
      </c>
      <c r="M161" s="60">
        <v>2</v>
      </c>
      <c r="N161" s="53"/>
      <c r="O161" s="54"/>
      <c r="P161" s="55"/>
    </row>
    <row r="162" spans="2:16" s="36" customFormat="1" ht="21.75" customHeight="1">
      <c r="B162" s="46">
        <f t="shared" si="11"/>
        <v>146</v>
      </c>
      <c r="C162" s="61"/>
      <c r="D162" s="57" t="str">
        <f t="shared" si="8"/>
        <v>HD/12T</v>
      </c>
      <c r="E162" s="56" t="s">
        <v>821</v>
      </c>
      <c r="F162" s="87">
        <v>42025</v>
      </c>
      <c r="G162" s="58" t="s">
        <v>846</v>
      </c>
      <c r="H162" s="89" t="str">
        <f t="shared" si="9"/>
        <v>0301452948</v>
      </c>
      <c r="I162" s="58" t="s">
        <v>636</v>
      </c>
      <c r="J162" s="59">
        <v>18182</v>
      </c>
      <c r="K162" s="52">
        <v>0.1</v>
      </c>
      <c r="L162" s="59">
        <v>1818</v>
      </c>
      <c r="M162" s="60">
        <v>2</v>
      </c>
      <c r="N162" s="53"/>
      <c r="O162" s="54"/>
      <c r="P162" s="55"/>
    </row>
    <row r="163" spans="2:16" s="36" customFormat="1" ht="21.75" customHeight="1">
      <c r="B163" s="46">
        <f t="shared" si="11"/>
        <v>147</v>
      </c>
      <c r="C163" s="61"/>
      <c r="D163" s="57" t="str">
        <f t="shared" si="8"/>
        <v>HD/12T</v>
      </c>
      <c r="E163" s="56" t="s">
        <v>821</v>
      </c>
      <c r="F163" s="87">
        <v>42049</v>
      </c>
      <c r="G163" s="58" t="s">
        <v>846</v>
      </c>
      <c r="H163" s="89" t="str">
        <f t="shared" si="9"/>
        <v>0301452948</v>
      </c>
      <c r="I163" s="58" t="s">
        <v>636</v>
      </c>
      <c r="J163" s="59">
        <v>18182</v>
      </c>
      <c r="K163" s="52">
        <v>0.1</v>
      </c>
      <c r="L163" s="59">
        <v>1818</v>
      </c>
      <c r="M163" s="60">
        <v>2</v>
      </c>
      <c r="N163" s="53"/>
      <c r="O163" s="54"/>
      <c r="P163" s="55"/>
    </row>
    <row r="164" spans="2:16" s="36" customFormat="1" ht="21.75" customHeight="1">
      <c r="B164" s="46">
        <f t="shared" si="11"/>
        <v>148</v>
      </c>
      <c r="C164" s="61"/>
      <c r="D164" s="57" t="str">
        <f t="shared" si="8"/>
        <v>LN/15T</v>
      </c>
      <c r="E164" s="56" t="s">
        <v>822</v>
      </c>
      <c r="F164" s="87">
        <v>42074</v>
      </c>
      <c r="G164" s="58" t="s">
        <v>848</v>
      </c>
      <c r="H164" s="89" t="str">
        <f t="shared" si="9"/>
        <v>0100686174-010</v>
      </c>
      <c r="I164" s="58" t="s">
        <v>824</v>
      </c>
      <c r="J164" s="59">
        <v>10000</v>
      </c>
      <c r="K164" s="52">
        <v>0.1</v>
      </c>
      <c r="L164" s="59">
        <v>1000</v>
      </c>
      <c r="M164" s="60">
        <v>2</v>
      </c>
      <c r="N164" s="53"/>
      <c r="O164" s="54"/>
      <c r="P164" s="55"/>
    </row>
    <row r="165" spans="2:16" s="36" customFormat="1" ht="21.75" customHeight="1">
      <c r="B165" s="46">
        <f t="shared" si="11"/>
        <v>149</v>
      </c>
      <c r="C165" s="61"/>
      <c r="D165" s="57" t="str">
        <f t="shared" si="8"/>
        <v>HD/12T</v>
      </c>
      <c r="E165" s="56" t="s">
        <v>821</v>
      </c>
      <c r="F165" s="87">
        <v>42080</v>
      </c>
      <c r="G165" s="58" t="s">
        <v>846</v>
      </c>
      <c r="H165" s="89" t="str">
        <f t="shared" si="9"/>
        <v>0301452948</v>
      </c>
      <c r="I165" s="58" t="s">
        <v>636</v>
      </c>
      <c r="J165" s="59">
        <v>13637</v>
      </c>
      <c r="K165" s="52">
        <v>0.1</v>
      </c>
      <c r="L165" s="59">
        <v>1363</v>
      </c>
      <c r="M165" s="60">
        <v>2</v>
      </c>
      <c r="N165" s="53"/>
      <c r="O165" s="54"/>
      <c r="P165" s="55"/>
    </row>
    <row r="166" spans="2:16" s="36" customFormat="1" ht="21.75" customHeight="1">
      <c r="B166" s="46">
        <f t="shared" si="11"/>
        <v>150</v>
      </c>
      <c r="C166" s="61"/>
      <c r="D166" s="57" t="str">
        <f t="shared" si="8"/>
        <v>HD/12T</v>
      </c>
      <c r="E166" s="56" t="s">
        <v>821</v>
      </c>
      <c r="F166" s="87">
        <v>42115</v>
      </c>
      <c r="G166" s="58" t="s">
        <v>846</v>
      </c>
      <c r="H166" s="89" t="str">
        <f t="shared" si="9"/>
        <v>0301452948</v>
      </c>
      <c r="I166" s="58" t="s">
        <v>636</v>
      </c>
      <c r="J166" s="59">
        <v>13637</v>
      </c>
      <c r="K166" s="52">
        <v>0.1</v>
      </c>
      <c r="L166" s="59">
        <v>1363</v>
      </c>
      <c r="M166" s="60">
        <v>2</v>
      </c>
      <c r="N166" s="53"/>
      <c r="O166" s="54"/>
      <c r="P166" s="55"/>
    </row>
    <row r="167" spans="2:16" s="36" customFormat="1" ht="21.75" customHeight="1">
      <c r="B167" s="46">
        <f t="shared" si="11"/>
        <v>151</v>
      </c>
      <c r="C167" s="61"/>
      <c r="D167" s="57" t="str">
        <f t="shared" si="8"/>
        <v>HD/12T</v>
      </c>
      <c r="E167" s="56" t="s">
        <v>821</v>
      </c>
      <c r="F167" s="87">
        <v>42115</v>
      </c>
      <c r="G167" s="58" t="s">
        <v>846</v>
      </c>
      <c r="H167" s="89" t="str">
        <f t="shared" si="9"/>
        <v>0301452948</v>
      </c>
      <c r="I167" s="58" t="s">
        <v>636</v>
      </c>
      <c r="J167" s="59">
        <v>13637</v>
      </c>
      <c r="K167" s="52">
        <v>0.1</v>
      </c>
      <c r="L167" s="59">
        <v>1363</v>
      </c>
      <c r="M167" s="60">
        <v>2</v>
      </c>
      <c r="N167" s="53"/>
      <c r="O167" s="54"/>
      <c r="P167" s="55"/>
    </row>
    <row r="168" spans="2:16" s="36" customFormat="1" ht="21.75" customHeight="1">
      <c r="B168" s="46">
        <f t="shared" si="11"/>
        <v>152</v>
      </c>
      <c r="C168" s="61"/>
      <c r="D168" s="57" t="str">
        <f t="shared" si="8"/>
        <v>HD/12T</v>
      </c>
      <c r="E168" s="56" t="s">
        <v>821</v>
      </c>
      <c r="F168" s="87">
        <v>42115</v>
      </c>
      <c r="G168" s="58" t="s">
        <v>846</v>
      </c>
      <c r="H168" s="89" t="str">
        <f t="shared" si="9"/>
        <v>0301452948</v>
      </c>
      <c r="I168" s="58" t="s">
        <v>636</v>
      </c>
      <c r="J168" s="59">
        <v>13637</v>
      </c>
      <c r="K168" s="52">
        <v>0.1</v>
      </c>
      <c r="L168" s="59">
        <v>1363</v>
      </c>
      <c r="M168" s="60">
        <v>2</v>
      </c>
      <c r="N168" s="53"/>
      <c r="O168" s="54"/>
      <c r="P168" s="55"/>
    </row>
    <row r="169" spans="2:16" s="36" customFormat="1" ht="21.75" customHeight="1">
      <c r="B169" s="46">
        <f t="shared" si="11"/>
        <v>153</v>
      </c>
      <c r="C169" s="61"/>
      <c r="D169" s="57" t="str">
        <f t="shared" si="8"/>
        <v>HD/12T</v>
      </c>
      <c r="E169" s="56" t="s">
        <v>821</v>
      </c>
      <c r="F169" s="87">
        <v>42149</v>
      </c>
      <c r="G169" s="58" t="s">
        <v>846</v>
      </c>
      <c r="H169" s="89" t="str">
        <f t="shared" si="9"/>
        <v>0301452948</v>
      </c>
      <c r="I169" s="58" t="s">
        <v>636</v>
      </c>
      <c r="J169" s="59">
        <v>13637</v>
      </c>
      <c r="K169" s="52">
        <v>0.1</v>
      </c>
      <c r="L169" s="59">
        <v>1363</v>
      </c>
      <c r="M169" s="60">
        <v>2</v>
      </c>
      <c r="N169" s="53"/>
      <c r="O169" s="54"/>
      <c r="P169" s="55"/>
    </row>
    <row r="170" spans="2:16" s="36" customFormat="1" ht="21.75" customHeight="1">
      <c r="B170" s="46">
        <f t="shared" si="11"/>
        <v>154</v>
      </c>
      <c r="C170" s="61"/>
      <c r="D170" s="57" t="str">
        <f t="shared" si="8"/>
        <v>HD/12T</v>
      </c>
      <c r="E170" s="56" t="s">
        <v>821</v>
      </c>
      <c r="F170" s="87">
        <v>42160</v>
      </c>
      <c r="G170" s="58" t="s">
        <v>846</v>
      </c>
      <c r="H170" s="89" t="str">
        <f t="shared" si="9"/>
        <v>0301452948</v>
      </c>
      <c r="I170" s="58" t="s">
        <v>825</v>
      </c>
      <c r="J170" s="59">
        <v>40909</v>
      </c>
      <c r="K170" s="52">
        <v>0.1</v>
      </c>
      <c r="L170" s="59">
        <v>4091</v>
      </c>
      <c r="M170" s="60">
        <v>2</v>
      </c>
      <c r="N170" s="53"/>
      <c r="O170" s="54"/>
      <c r="P170" s="55"/>
    </row>
    <row r="171" spans="2:16" s="36" customFormat="1" ht="21.75" customHeight="1">
      <c r="B171" s="46">
        <f t="shared" si="11"/>
        <v>155</v>
      </c>
      <c r="C171" s="61"/>
      <c r="D171" s="57" t="str">
        <f t="shared" si="8"/>
        <v>HD/12T</v>
      </c>
      <c r="E171" s="56" t="s">
        <v>821</v>
      </c>
      <c r="F171" s="87">
        <v>42165</v>
      </c>
      <c r="G171" s="58" t="s">
        <v>846</v>
      </c>
      <c r="H171" s="89" t="str">
        <f t="shared" si="9"/>
        <v>0301452948</v>
      </c>
      <c r="I171" s="58" t="s">
        <v>826</v>
      </c>
      <c r="J171" s="59">
        <v>13637</v>
      </c>
      <c r="K171" s="52">
        <v>0.1</v>
      </c>
      <c r="L171" s="59">
        <v>1363</v>
      </c>
      <c r="M171" s="60">
        <v>2</v>
      </c>
      <c r="N171" s="53"/>
      <c r="O171" s="54"/>
      <c r="P171" s="55"/>
    </row>
    <row r="172" spans="2:16" s="36" customFormat="1" ht="21.75" customHeight="1">
      <c r="B172" s="46">
        <f t="shared" si="11"/>
        <v>156</v>
      </c>
      <c r="C172" s="61"/>
      <c r="D172" s="57" t="str">
        <f t="shared" si="8"/>
        <v>HD/12T</v>
      </c>
      <c r="E172" s="56" t="s">
        <v>821</v>
      </c>
      <c r="F172" s="87">
        <v>42179</v>
      </c>
      <c r="G172" s="58" t="s">
        <v>846</v>
      </c>
      <c r="H172" s="89" t="str">
        <f t="shared" si="9"/>
        <v>0301452948</v>
      </c>
      <c r="I172" s="58" t="s">
        <v>826</v>
      </c>
      <c r="J172" s="59">
        <v>13637</v>
      </c>
      <c r="K172" s="52">
        <v>0.1</v>
      </c>
      <c r="L172" s="59">
        <v>1363</v>
      </c>
      <c r="M172" s="60">
        <v>2</v>
      </c>
      <c r="N172" s="53"/>
      <c r="O172" s="54"/>
      <c r="P172" s="55"/>
    </row>
    <row r="173" spans="2:16" s="36" customFormat="1" ht="21.75" customHeight="1">
      <c r="B173" s="46">
        <f t="shared" si="11"/>
        <v>157</v>
      </c>
      <c r="C173" s="61"/>
      <c r="D173" s="57" t="str">
        <f t="shared" si="8"/>
        <v>HD/12T</v>
      </c>
      <c r="E173" s="56" t="s">
        <v>821</v>
      </c>
      <c r="F173" s="87">
        <v>42192</v>
      </c>
      <c r="G173" s="58" t="s">
        <v>846</v>
      </c>
      <c r="H173" s="89" t="str">
        <f t="shared" si="9"/>
        <v>0301452948</v>
      </c>
      <c r="I173" s="58" t="s">
        <v>636</v>
      </c>
      <c r="J173" s="59">
        <v>13637</v>
      </c>
      <c r="K173" s="52">
        <v>0.1</v>
      </c>
      <c r="L173" s="59">
        <v>1363</v>
      </c>
      <c r="M173" s="60">
        <v>3</v>
      </c>
      <c r="N173" s="53"/>
      <c r="O173" s="54"/>
      <c r="P173" s="55"/>
    </row>
    <row r="174" spans="2:16" s="36" customFormat="1" ht="21.75" customHeight="1">
      <c r="B174" s="46">
        <f t="shared" si="11"/>
        <v>158</v>
      </c>
      <c r="C174" s="61"/>
      <c r="D174" s="57" t="str">
        <f t="shared" si="8"/>
        <v>HD/12T</v>
      </c>
      <c r="E174" s="56" t="s">
        <v>821</v>
      </c>
      <c r="F174" s="87">
        <v>42208</v>
      </c>
      <c r="G174" s="58" t="s">
        <v>846</v>
      </c>
      <c r="H174" s="89" t="str">
        <f t="shared" si="9"/>
        <v>0301452948</v>
      </c>
      <c r="I174" s="58" t="s">
        <v>826</v>
      </c>
      <c r="J174" s="59">
        <v>13637</v>
      </c>
      <c r="K174" s="52">
        <v>0.1</v>
      </c>
      <c r="L174" s="59">
        <v>1363</v>
      </c>
      <c r="M174" s="60">
        <v>3</v>
      </c>
      <c r="N174" s="53"/>
      <c r="O174" s="54"/>
      <c r="P174" s="55"/>
    </row>
    <row r="175" spans="2:16" s="36" customFormat="1" ht="21.75" customHeight="1">
      <c r="B175" s="46">
        <f t="shared" si="11"/>
        <v>159</v>
      </c>
      <c r="C175" s="61"/>
      <c r="D175" s="57" t="str">
        <f t="shared" si="8"/>
        <v>HD/12T</v>
      </c>
      <c r="E175" s="56" t="s">
        <v>821</v>
      </c>
      <c r="F175" s="87">
        <v>42222</v>
      </c>
      <c r="G175" s="58" t="s">
        <v>846</v>
      </c>
      <c r="H175" s="89" t="str">
        <f t="shared" si="9"/>
        <v>0301452948</v>
      </c>
      <c r="I175" s="58" t="s">
        <v>636</v>
      </c>
      <c r="J175" s="59">
        <v>13637</v>
      </c>
      <c r="K175" s="52">
        <v>0.1</v>
      </c>
      <c r="L175" s="59">
        <v>1363</v>
      </c>
      <c r="M175" s="60">
        <v>3</v>
      </c>
      <c r="N175" s="53"/>
      <c r="O175" s="54"/>
      <c r="P175" s="55"/>
    </row>
    <row r="176" spans="2:16" s="36" customFormat="1" ht="21.75" customHeight="1">
      <c r="B176" s="46">
        <f t="shared" si="11"/>
        <v>160</v>
      </c>
      <c r="C176" s="61"/>
      <c r="D176" s="57" t="str">
        <f t="shared" si="8"/>
        <v>HD/12T</v>
      </c>
      <c r="E176" s="56" t="s">
        <v>821</v>
      </c>
      <c r="F176" s="87">
        <v>42231</v>
      </c>
      <c r="G176" s="58" t="s">
        <v>846</v>
      </c>
      <c r="H176" s="89" t="str">
        <f t="shared" si="9"/>
        <v>0301452948</v>
      </c>
      <c r="I176" s="58" t="s">
        <v>636</v>
      </c>
      <c r="J176" s="59">
        <v>13637</v>
      </c>
      <c r="K176" s="52">
        <v>0.1</v>
      </c>
      <c r="L176" s="59">
        <v>1363</v>
      </c>
      <c r="M176" s="60">
        <v>3</v>
      </c>
      <c r="N176" s="53"/>
      <c r="O176" s="54"/>
      <c r="P176" s="55"/>
    </row>
    <row r="177" spans="2:16" s="36" customFormat="1" ht="21.75" customHeight="1">
      <c r="B177" s="46">
        <f t="shared" si="11"/>
        <v>161</v>
      </c>
      <c r="C177" s="61"/>
      <c r="D177" s="57" t="str">
        <f t="shared" si="8"/>
        <v>HD/12T</v>
      </c>
      <c r="E177" s="56" t="s">
        <v>821</v>
      </c>
      <c r="F177" s="87">
        <v>42243</v>
      </c>
      <c r="G177" s="58" t="s">
        <v>846</v>
      </c>
      <c r="H177" s="89" t="str">
        <f t="shared" si="9"/>
        <v>0301452948</v>
      </c>
      <c r="I177" s="58" t="s">
        <v>825</v>
      </c>
      <c r="J177" s="59">
        <v>40909</v>
      </c>
      <c r="K177" s="52">
        <v>0.1</v>
      </c>
      <c r="L177" s="59">
        <v>4091</v>
      </c>
      <c r="M177" s="60">
        <v>3</v>
      </c>
      <c r="N177" s="53"/>
      <c r="O177" s="54"/>
      <c r="P177" s="55"/>
    </row>
    <row r="178" spans="2:16" s="36" customFormat="1" ht="21.75" customHeight="1">
      <c r="B178" s="46">
        <f t="shared" si="11"/>
        <v>162</v>
      </c>
      <c r="C178" s="61"/>
      <c r="D178" s="57" t="str">
        <f t="shared" si="8"/>
        <v>HD/12T</v>
      </c>
      <c r="E178" s="56" t="s">
        <v>821</v>
      </c>
      <c r="F178" s="87">
        <v>42271</v>
      </c>
      <c r="G178" s="58" t="s">
        <v>846</v>
      </c>
      <c r="H178" s="89" t="str">
        <f t="shared" si="9"/>
        <v>0301452948</v>
      </c>
      <c r="I178" s="58" t="s">
        <v>636</v>
      </c>
      <c r="J178" s="59">
        <v>18182</v>
      </c>
      <c r="K178" s="52">
        <v>0.1</v>
      </c>
      <c r="L178" s="59">
        <v>1818</v>
      </c>
      <c r="M178" s="60">
        <v>3</v>
      </c>
      <c r="N178" s="53"/>
      <c r="O178" s="54"/>
      <c r="P178" s="55"/>
    </row>
    <row r="179" spans="2:16" s="36" customFormat="1" ht="21.75" customHeight="1">
      <c r="B179" s="46">
        <f t="shared" si="11"/>
        <v>163</v>
      </c>
      <c r="C179" s="61"/>
      <c r="D179" s="57" t="str">
        <f t="shared" si="8"/>
        <v>HD/12T</v>
      </c>
      <c r="E179" s="56" t="s">
        <v>821</v>
      </c>
      <c r="F179" s="87">
        <v>42273</v>
      </c>
      <c r="G179" s="58" t="s">
        <v>846</v>
      </c>
      <c r="H179" s="89" t="str">
        <f t="shared" si="9"/>
        <v>0301452948</v>
      </c>
      <c r="I179" s="58" t="s">
        <v>636</v>
      </c>
      <c r="J179" s="59">
        <v>13637</v>
      </c>
      <c r="K179" s="52">
        <v>0.1</v>
      </c>
      <c r="L179" s="59">
        <v>1363</v>
      </c>
      <c r="M179" s="60">
        <v>3</v>
      </c>
      <c r="N179" s="53"/>
      <c r="O179" s="54"/>
      <c r="P179" s="55"/>
    </row>
    <row r="180" spans="2:16" s="36" customFormat="1" ht="21.75" customHeight="1">
      <c r="B180" s="46">
        <f t="shared" si="11"/>
        <v>164</v>
      </c>
      <c r="C180" s="61"/>
      <c r="D180" s="57" t="str">
        <f t="shared" si="8"/>
        <v>HD/12T</v>
      </c>
      <c r="E180" s="56" t="s">
        <v>821</v>
      </c>
      <c r="F180" s="87">
        <v>42273</v>
      </c>
      <c r="G180" s="58" t="s">
        <v>846</v>
      </c>
      <c r="H180" s="89" t="str">
        <f t="shared" si="9"/>
        <v>0301452948</v>
      </c>
      <c r="I180" s="58" t="s">
        <v>827</v>
      </c>
      <c r="J180" s="59">
        <v>13637</v>
      </c>
      <c r="K180" s="52">
        <v>0.1</v>
      </c>
      <c r="L180" s="59">
        <v>1363</v>
      </c>
      <c r="M180" s="60">
        <v>3</v>
      </c>
      <c r="N180" s="53"/>
      <c r="O180" s="54"/>
      <c r="P180" s="55"/>
    </row>
    <row r="181" spans="2:16" s="36" customFormat="1" ht="21.75" customHeight="1">
      <c r="B181" s="46">
        <f t="shared" si="11"/>
        <v>165</v>
      </c>
      <c r="C181" s="61"/>
      <c r="D181" s="57" t="str">
        <f t="shared" si="8"/>
        <v>HD/12T</v>
      </c>
      <c r="E181" s="56" t="s">
        <v>821</v>
      </c>
      <c r="F181" s="87">
        <v>42282</v>
      </c>
      <c r="G181" s="58" t="s">
        <v>846</v>
      </c>
      <c r="H181" s="89" t="str">
        <f t="shared" si="9"/>
        <v>0301452948</v>
      </c>
      <c r="I181" s="58" t="s">
        <v>636</v>
      </c>
      <c r="J181" s="59">
        <v>13637</v>
      </c>
      <c r="K181" s="52">
        <v>0.1</v>
      </c>
      <c r="L181" s="59">
        <v>1363</v>
      </c>
      <c r="M181" s="60">
        <v>4</v>
      </c>
      <c r="N181" s="53"/>
      <c r="O181" s="54"/>
      <c r="P181" s="55"/>
    </row>
    <row r="182" spans="2:16" s="36" customFormat="1" ht="21.75" customHeight="1">
      <c r="B182" s="46">
        <f t="shared" si="11"/>
        <v>166</v>
      </c>
      <c r="C182" s="61"/>
      <c r="D182" s="57" t="str">
        <f t="shared" si="8"/>
        <v>HD/12T</v>
      </c>
      <c r="E182" s="56" t="s">
        <v>821</v>
      </c>
      <c r="F182" s="87">
        <v>42282</v>
      </c>
      <c r="G182" s="58" t="s">
        <v>846</v>
      </c>
      <c r="H182" s="89" t="str">
        <f t="shared" si="9"/>
        <v>0301452948</v>
      </c>
      <c r="I182" s="58" t="s">
        <v>636</v>
      </c>
      <c r="J182" s="59">
        <v>13637</v>
      </c>
      <c r="K182" s="52">
        <v>0.1</v>
      </c>
      <c r="L182" s="59">
        <v>1363</v>
      </c>
      <c r="M182" s="60">
        <v>4</v>
      </c>
      <c r="N182" s="53"/>
      <c r="O182" s="54"/>
      <c r="P182" s="55"/>
    </row>
    <row r="183" spans="2:16" s="36" customFormat="1" ht="21.75" customHeight="1">
      <c r="B183" s="46">
        <f t="shared" si="11"/>
        <v>167</v>
      </c>
      <c r="C183" s="61"/>
      <c r="D183" s="57" t="str">
        <f t="shared" si="8"/>
        <v>HD/12T</v>
      </c>
      <c r="E183" s="56" t="s">
        <v>821</v>
      </c>
      <c r="F183" s="87">
        <v>42296</v>
      </c>
      <c r="G183" s="58" t="s">
        <v>846</v>
      </c>
      <c r="H183" s="89" t="str">
        <f t="shared" si="9"/>
        <v>0301452948</v>
      </c>
      <c r="I183" s="58" t="s">
        <v>636</v>
      </c>
      <c r="J183" s="59">
        <v>13637</v>
      </c>
      <c r="K183" s="52">
        <v>0.1</v>
      </c>
      <c r="L183" s="59">
        <v>1363</v>
      </c>
      <c r="M183" s="60">
        <v>4</v>
      </c>
      <c r="N183" s="53"/>
      <c r="O183" s="54"/>
      <c r="P183" s="55"/>
    </row>
    <row r="184" spans="2:16" s="36" customFormat="1" ht="21.75" customHeight="1">
      <c r="B184" s="46">
        <f t="shared" si="11"/>
        <v>168</v>
      </c>
      <c r="C184" s="61"/>
      <c r="D184" s="57" t="str">
        <f t="shared" si="8"/>
        <v>HD/12T</v>
      </c>
      <c r="E184" s="56" t="s">
        <v>821</v>
      </c>
      <c r="F184" s="87">
        <v>42296</v>
      </c>
      <c r="G184" s="58" t="s">
        <v>846</v>
      </c>
      <c r="H184" s="89" t="str">
        <f t="shared" si="9"/>
        <v>0301452948</v>
      </c>
      <c r="I184" s="58" t="s">
        <v>827</v>
      </c>
      <c r="J184" s="59">
        <v>17707</v>
      </c>
      <c r="K184" s="52">
        <v>0.1</v>
      </c>
      <c r="L184" s="59">
        <v>1770</v>
      </c>
      <c r="M184" s="60">
        <v>4</v>
      </c>
      <c r="N184" s="53"/>
      <c r="O184" s="54"/>
      <c r="P184" s="55"/>
    </row>
    <row r="185" spans="2:16" s="36" customFormat="1" ht="21.75" customHeight="1">
      <c r="B185" s="46">
        <f t="shared" si="11"/>
        <v>169</v>
      </c>
      <c r="C185" s="61"/>
      <c r="D185" s="57" t="str">
        <f t="shared" si="8"/>
        <v>HD/12T</v>
      </c>
      <c r="E185" s="56" t="s">
        <v>821</v>
      </c>
      <c r="F185" s="87">
        <v>42296</v>
      </c>
      <c r="G185" s="58" t="s">
        <v>846</v>
      </c>
      <c r="H185" s="89" t="str">
        <f t="shared" si="9"/>
        <v>0301452948</v>
      </c>
      <c r="I185" s="58" t="s">
        <v>636</v>
      </c>
      <c r="J185" s="59">
        <v>13637</v>
      </c>
      <c r="K185" s="52">
        <v>0.1</v>
      </c>
      <c r="L185" s="59">
        <v>1363</v>
      </c>
      <c r="M185" s="60">
        <v>4</v>
      </c>
      <c r="N185" s="53"/>
      <c r="O185" s="54"/>
      <c r="P185" s="55"/>
    </row>
    <row r="186" spans="2:16" s="36" customFormat="1" ht="21.75" customHeight="1">
      <c r="B186" s="46">
        <f t="shared" si="11"/>
        <v>170</v>
      </c>
      <c r="C186" s="61"/>
      <c r="D186" s="57" t="str">
        <f t="shared" si="8"/>
        <v>HD/12T</v>
      </c>
      <c r="E186" s="56" t="s">
        <v>821</v>
      </c>
      <c r="F186" s="87">
        <v>42296</v>
      </c>
      <c r="G186" s="58" t="s">
        <v>846</v>
      </c>
      <c r="H186" s="89" t="str">
        <f t="shared" si="9"/>
        <v>0301452948</v>
      </c>
      <c r="I186" s="58" t="s">
        <v>636</v>
      </c>
      <c r="J186" s="59">
        <v>13637</v>
      </c>
      <c r="K186" s="52">
        <v>0.1</v>
      </c>
      <c r="L186" s="59">
        <v>1363</v>
      </c>
      <c r="M186" s="60">
        <v>4</v>
      </c>
      <c r="N186" s="53"/>
      <c r="O186" s="54"/>
      <c r="P186" s="55"/>
    </row>
    <row r="187" spans="2:16" s="36" customFormat="1" ht="21.75" customHeight="1">
      <c r="B187" s="46">
        <f t="shared" si="11"/>
        <v>171</v>
      </c>
      <c r="C187" s="61"/>
      <c r="D187" s="57" t="str">
        <f t="shared" si="8"/>
        <v>HD/12T</v>
      </c>
      <c r="E187" s="56" t="s">
        <v>821</v>
      </c>
      <c r="F187" s="87">
        <v>42296</v>
      </c>
      <c r="G187" s="58" t="s">
        <v>846</v>
      </c>
      <c r="H187" s="89" t="str">
        <f t="shared" si="9"/>
        <v>0301452948</v>
      </c>
      <c r="I187" s="58" t="s">
        <v>636</v>
      </c>
      <c r="J187" s="59">
        <v>13637</v>
      </c>
      <c r="K187" s="52">
        <v>0.1</v>
      </c>
      <c r="L187" s="59">
        <v>1363</v>
      </c>
      <c r="M187" s="60">
        <v>4</v>
      </c>
      <c r="N187" s="53"/>
      <c r="O187" s="54"/>
      <c r="P187" s="55"/>
    </row>
    <row r="188" spans="2:16" s="36" customFormat="1" ht="21.75" customHeight="1">
      <c r="B188" s="46">
        <f t="shared" si="11"/>
        <v>172</v>
      </c>
      <c r="C188" s="61"/>
      <c r="D188" s="57" t="str">
        <f t="shared" si="8"/>
        <v>HD/12T</v>
      </c>
      <c r="E188" s="56" t="s">
        <v>821</v>
      </c>
      <c r="F188" s="87">
        <v>42299</v>
      </c>
      <c r="G188" s="58" t="s">
        <v>846</v>
      </c>
      <c r="H188" s="89" t="str">
        <f t="shared" si="9"/>
        <v>0301452948</v>
      </c>
      <c r="I188" s="58" t="s">
        <v>636</v>
      </c>
      <c r="J188" s="59">
        <v>13637</v>
      </c>
      <c r="K188" s="52">
        <v>0.1</v>
      </c>
      <c r="L188" s="59">
        <v>1363</v>
      </c>
      <c r="M188" s="60">
        <v>4</v>
      </c>
      <c r="N188" s="53"/>
      <c r="O188" s="54"/>
      <c r="P188" s="55"/>
    </row>
    <row r="189" spans="2:16" s="36" customFormat="1" ht="21.75" customHeight="1">
      <c r="B189" s="46">
        <f t="shared" si="11"/>
        <v>173</v>
      </c>
      <c r="C189" s="61"/>
      <c r="D189" s="57" t="str">
        <f t="shared" si="8"/>
        <v>HD/12T</v>
      </c>
      <c r="E189" s="56" t="s">
        <v>821</v>
      </c>
      <c r="F189" s="87">
        <v>42304</v>
      </c>
      <c r="G189" s="58" t="s">
        <v>846</v>
      </c>
      <c r="H189" s="89" t="str">
        <f t="shared" si="9"/>
        <v>0301452948</v>
      </c>
      <c r="I189" s="58" t="s">
        <v>636</v>
      </c>
      <c r="J189" s="59">
        <v>13637</v>
      </c>
      <c r="K189" s="52">
        <v>0.1</v>
      </c>
      <c r="L189" s="59">
        <v>1363</v>
      </c>
      <c r="M189" s="60">
        <v>4</v>
      </c>
      <c r="N189" s="53"/>
      <c r="O189" s="54"/>
      <c r="P189" s="55"/>
    </row>
    <row r="190" spans="2:16" s="36" customFormat="1" ht="21.75" customHeight="1">
      <c r="B190" s="46">
        <f t="shared" si="11"/>
        <v>174</v>
      </c>
      <c r="C190" s="61"/>
      <c r="D190" s="57" t="str">
        <f t="shared" si="8"/>
        <v>HD/12T</v>
      </c>
      <c r="E190" s="56" t="s">
        <v>821</v>
      </c>
      <c r="F190" s="87">
        <v>42304</v>
      </c>
      <c r="G190" s="58" t="s">
        <v>846</v>
      </c>
      <c r="H190" s="89" t="str">
        <f t="shared" si="9"/>
        <v>0301452948</v>
      </c>
      <c r="I190" s="58" t="s">
        <v>636</v>
      </c>
      <c r="J190" s="59">
        <v>13637</v>
      </c>
      <c r="K190" s="52">
        <v>0.1</v>
      </c>
      <c r="L190" s="59">
        <v>1363</v>
      </c>
      <c r="M190" s="60">
        <v>4</v>
      </c>
      <c r="N190" s="53"/>
      <c r="O190" s="54"/>
      <c r="P190" s="55"/>
    </row>
    <row r="191" spans="2:16" s="36" customFormat="1" ht="21.75" customHeight="1">
      <c r="B191" s="46">
        <f t="shared" si="11"/>
        <v>175</v>
      </c>
      <c r="C191" s="61"/>
      <c r="D191" s="57" t="str">
        <f t="shared" ref="D191:D212" si="14">IF(ISNA(VLOOKUP(G191,DSMV,3,0)),"",VLOOKUP(G191,DSMV,3,0))</f>
        <v>HD/12T</v>
      </c>
      <c r="E191" s="56" t="s">
        <v>821</v>
      </c>
      <c r="F191" s="87">
        <v>42327</v>
      </c>
      <c r="G191" s="58" t="s">
        <v>846</v>
      </c>
      <c r="H191" s="89" t="str">
        <f t="shared" ref="H191:H212" si="15">IF(ISNA(VLOOKUP(G191,DSMV,2,0)),"",VLOOKUP(G191,DSMV,2,0))</f>
        <v>0301452948</v>
      </c>
      <c r="I191" s="58" t="s">
        <v>636</v>
      </c>
      <c r="J191" s="59">
        <v>13637</v>
      </c>
      <c r="K191" s="52">
        <v>0.1</v>
      </c>
      <c r="L191" s="59">
        <v>1363</v>
      </c>
      <c r="M191" s="60">
        <v>4</v>
      </c>
      <c r="N191" s="53"/>
      <c r="O191" s="54"/>
      <c r="P191" s="55"/>
    </row>
    <row r="192" spans="2:16" s="36" customFormat="1" ht="21.75" customHeight="1">
      <c r="B192" s="46">
        <f t="shared" si="11"/>
        <v>176</v>
      </c>
      <c r="C192" s="61"/>
      <c r="D192" s="57" t="str">
        <f t="shared" si="14"/>
        <v>HD/12T</v>
      </c>
      <c r="E192" s="56" t="s">
        <v>821</v>
      </c>
      <c r="F192" s="87">
        <v>42329</v>
      </c>
      <c r="G192" s="58" t="s">
        <v>846</v>
      </c>
      <c r="H192" s="89" t="str">
        <f t="shared" si="15"/>
        <v>0301452948</v>
      </c>
      <c r="I192" s="58" t="s">
        <v>636</v>
      </c>
      <c r="J192" s="59">
        <v>18182</v>
      </c>
      <c r="K192" s="52">
        <v>0.1</v>
      </c>
      <c r="L192" s="59">
        <v>1818</v>
      </c>
      <c r="M192" s="60">
        <v>4</v>
      </c>
      <c r="N192" s="53"/>
      <c r="O192" s="54"/>
      <c r="P192" s="55"/>
    </row>
    <row r="193" spans="2:16" s="36" customFormat="1" ht="21.75" customHeight="1">
      <c r="B193" s="46">
        <f t="shared" si="11"/>
        <v>177</v>
      </c>
      <c r="C193" s="61"/>
      <c r="D193" s="57" t="str">
        <f t="shared" si="14"/>
        <v>HD/12T</v>
      </c>
      <c r="E193" s="56" t="s">
        <v>821</v>
      </c>
      <c r="F193" s="87">
        <v>42329</v>
      </c>
      <c r="G193" s="58" t="s">
        <v>846</v>
      </c>
      <c r="H193" s="89" t="str">
        <f t="shared" si="15"/>
        <v>0301452948</v>
      </c>
      <c r="I193" s="58" t="s">
        <v>636</v>
      </c>
      <c r="J193" s="59">
        <v>13637</v>
      </c>
      <c r="K193" s="52">
        <v>0.1</v>
      </c>
      <c r="L193" s="59">
        <v>1363</v>
      </c>
      <c r="M193" s="60">
        <v>4</v>
      </c>
      <c r="N193" s="53"/>
      <c r="O193" s="54"/>
      <c r="P193" s="55"/>
    </row>
    <row r="194" spans="2:16" s="36" customFormat="1" ht="21.75" customHeight="1">
      <c r="B194" s="46">
        <f t="shared" si="11"/>
        <v>178</v>
      </c>
      <c r="C194" s="61"/>
      <c r="D194" s="57" t="str">
        <f t="shared" si="14"/>
        <v>HD/12T</v>
      </c>
      <c r="E194" s="56" t="s">
        <v>821</v>
      </c>
      <c r="F194" s="87">
        <v>42329</v>
      </c>
      <c r="G194" s="58" t="s">
        <v>846</v>
      </c>
      <c r="H194" s="89" t="str">
        <f t="shared" si="15"/>
        <v>0301452948</v>
      </c>
      <c r="I194" s="58" t="s">
        <v>636</v>
      </c>
      <c r="J194" s="59">
        <v>9091</v>
      </c>
      <c r="K194" s="52">
        <v>0.1</v>
      </c>
      <c r="L194" s="59">
        <v>909</v>
      </c>
      <c r="M194" s="60">
        <v>4</v>
      </c>
      <c r="N194" s="53"/>
      <c r="O194" s="54"/>
      <c r="P194" s="55"/>
    </row>
    <row r="195" spans="2:16" s="36" customFormat="1" ht="21.75" customHeight="1">
      <c r="B195" s="46">
        <f t="shared" si="11"/>
        <v>179</v>
      </c>
      <c r="C195" s="61"/>
      <c r="D195" s="57" t="str">
        <f t="shared" si="14"/>
        <v>HD/12T</v>
      </c>
      <c r="E195" s="56" t="s">
        <v>821</v>
      </c>
      <c r="F195" s="87">
        <v>42329</v>
      </c>
      <c r="G195" s="58" t="s">
        <v>846</v>
      </c>
      <c r="H195" s="89" t="str">
        <f t="shared" si="15"/>
        <v>0301452948</v>
      </c>
      <c r="I195" s="58" t="s">
        <v>636</v>
      </c>
      <c r="J195" s="59">
        <v>13637</v>
      </c>
      <c r="K195" s="52">
        <v>0.1</v>
      </c>
      <c r="L195" s="59">
        <v>1363</v>
      </c>
      <c r="M195" s="60">
        <v>4</v>
      </c>
      <c r="N195" s="53"/>
      <c r="O195" s="54"/>
      <c r="P195" s="55"/>
    </row>
    <row r="196" spans="2:16" s="36" customFormat="1" ht="21.75" customHeight="1">
      <c r="B196" s="46">
        <f t="shared" si="11"/>
        <v>180</v>
      </c>
      <c r="C196" s="61"/>
      <c r="D196" s="57" t="str">
        <f t="shared" si="14"/>
        <v>HD/12T</v>
      </c>
      <c r="E196" s="56" t="s">
        <v>821</v>
      </c>
      <c r="F196" s="87">
        <v>42329</v>
      </c>
      <c r="G196" s="58" t="s">
        <v>846</v>
      </c>
      <c r="H196" s="89" t="str">
        <f t="shared" si="15"/>
        <v>0301452948</v>
      </c>
      <c r="I196" s="58" t="s">
        <v>636</v>
      </c>
      <c r="J196" s="59">
        <v>13637</v>
      </c>
      <c r="K196" s="52">
        <v>0.1</v>
      </c>
      <c r="L196" s="59">
        <v>1363</v>
      </c>
      <c r="M196" s="60">
        <v>4</v>
      </c>
      <c r="N196" s="53"/>
      <c r="O196" s="54"/>
      <c r="P196" s="55"/>
    </row>
    <row r="197" spans="2:16" s="36" customFormat="1" ht="21.75" customHeight="1">
      <c r="B197" s="46">
        <f t="shared" si="11"/>
        <v>181</v>
      </c>
      <c r="C197" s="61"/>
      <c r="D197" s="57" t="str">
        <f t="shared" si="14"/>
        <v>HD/12T</v>
      </c>
      <c r="E197" s="56" t="s">
        <v>821</v>
      </c>
      <c r="F197" s="87">
        <v>42336</v>
      </c>
      <c r="G197" s="58" t="s">
        <v>846</v>
      </c>
      <c r="H197" s="89" t="str">
        <f t="shared" si="15"/>
        <v>0301452948</v>
      </c>
      <c r="I197" s="58" t="s">
        <v>636</v>
      </c>
      <c r="J197" s="59">
        <v>13637</v>
      </c>
      <c r="K197" s="52">
        <v>0.1</v>
      </c>
      <c r="L197" s="59">
        <v>1363</v>
      </c>
      <c r="M197" s="60">
        <v>4</v>
      </c>
      <c r="N197" s="53"/>
      <c r="O197" s="54"/>
      <c r="P197" s="55"/>
    </row>
    <row r="198" spans="2:16" s="36" customFormat="1" ht="21.75" customHeight="1">
      <c r="B198" s="46">
        <f t="shared" si="11"/>
        <v>182</v>
      </c>
      <c r="C198" s="61"/>
      <c r="D198" s="57" t="str">
        <f t="shared" si="14"/>
        <v>HD/12T</v>
      </c>
      <c r="E198" s="56" t="s">
        <v>821</v>
      </c>
      <c r="F198" s="87">
        <v>42336</v>
      </c>
      <c r="G198" s="58" t="s">
        <v>846</v>
      </c>
      <c r="H198" s="89" t="str">
        <f t="shared" si="15"/>
        <v>0301452948</v>
      </c>
      <c r="I198" s="58" t="s">
        <v>636</v>
      </c>
      <c r="J198" s="59">
        <v>13637</v>
      </c>
      <c r="K198" s="52">
        <v>0.1</v>
      </c>
      <c r="L198" s="59">
        <v>1363</v>
      </c>
      <c r="M198" s="60">
        <v>4</v>
      </c>
      <c r="N198" s="53"/>
      <c r="O198" s="54"/>
      <c r="P198" s="55"/>
    </row>
    <row r="199" spans="2:16" s="36" customFormat="1" ht="21.75" customHeight="1">
      <c r="B199" s="46">
        <f t="shared" si="11"/>
        <v>183</v>
      </c>
      <c r="C199" s="61"/>
      <c r="D199" s="57" t="str">
        <f t="shared" si="14"/>
        <v>HD/12T</v>
      </c>
      <c r="E199" s="56" t="s">
        <v>821</v>
      </c>
      <c r="F199" s="87">
        <v>42340</v>
      </c>
      <c r="G199" s="58" t="s">
        <v>846</v>
      </c>
      <c r="H199" s="89" t="str">
        <f t="shared" si="15"/>
        <v>0301452948</v>
      </c>
      <c r="I199" s="58" t="s">
        <v>636</v>
      </c>
      <c r="J199" s="59">
        <v>13637</v>
      </c>
      <c r="K199" s="52">
        <v>0.1</v>
      </c>
      <c r="L199" s="59">
        <v>1363</v>
      </c>
      <c r="M199" s="60">
        <v>4</v>
      </c>
      <c r="N199" s="53"/>
      <c r="O199" s="54"/>
      <c r="P199" s="55"/>
    </row>
    <row r="200" spans="2:16" s="36" customFormat="1" ht="21.75" customHeight="1">
      <c r="B200" s="46">
        <f t="shared" si="11"/>
        <v>184</v>
      </c>
      <c r="C200" s="61"/>
      <c r="D200" s="57" t="str">
        <f t="shared" si="14"/>
        <v>HD/12T</v>
      </c>
      <c r="E200" s="56" t="s">
        <v>821</v>
      </c>
      <c r="F200" s="87">
        <v>42340</v>
      </c>
      <c r="G200" s="58" t="s">
        <v>846</v>
      </c>
      <c r="H200" s="89" t="str">
        <f t="shared" si="15"/>
        <v>0301452948</v>
      </c>
      <c r="I200" s="58" t="s">
        <v>636</v>
      </c>
      <c r="J200" s="59">
        <v>13637</v>
      </c>
      <c r="K200" s="52">
        <v>0.1</v>
      </c>
      <c r="L200" s="59">
        <v>1363</v>
      </c>
      <c r="M200" s="60">
        <v>4</v>
      </c>
      <c r="N200" s="53"/>
      <c r="O200" s="54"/>
      <c r="P200" s="55"/>
    </row>
    <row r="201" spans="2:16" s="36" customFormat="1" ht="21.75" customHeight="1">
      <c r="B201" s="46">
        <f t="shared" si="11"/>
        <v>185</v>
      </c>
      <c r="C201" s="61"/>
      <c r="D201" s="57" t="str">
        <f t="shared" si="14"/>
        <v>HD/12T</v>
      </c>
      <c r="E201" s="56" t="s">
        <v>821</v>
      </c>
      <c r="F201" s="87">
        <v>42343</v>
      </c>
      <c r="G201" s="58" t="s">
        <v>846</v>
      </c>
      <c r="H201" s="89" t="str">
        <f t="shared" si="15"/>
        <v>0301452948</v>
      </c>
      <c r="I201" s="58" t="s">
        <v>636</v>
      </c>
      <c r="J201" s="59">
        <v>13637</v>
      </c>
      <c r="K201" s="52">
        <v>0.1</v>
      </c>
      <c r="L201" s="59">
        <v>1363</v>
      </c>
      <c r="M201" s="60">
        <v>4</v>
      </c>
      <c r="N201" s="53"/>
      <c r="O201" s="54"/>
      <c r="P201" s="55"/>
    </row>
    <row r="202" spans="2:16" s="36" customFormat="1" ht="21.75" customHeight="1">
      <c r="B202" s="46">
        <f t="shared" si="11"/>
        <v>186</v>
      </c>
      <c r="C202" s="61"/>
      <c r="D202" s="57" t="str">
        <f t="shared" si="14"/>
        <v>HD/12T</v>
      </c>
      <c r="E202" s="56" t="s">
        <v>821</v>
      </c>
      <c r="F202" s="87">
        <v>42346</v>
      </c>
      <c r="G202" s="58" t="s">
        <v>846</v>
      </c>
      <c r="H202" s="89" t="str">
        <f t="shared" si="15"/>
        <v>0301452948</v>
      </c>
      <c r="I202" s="58" t="s">
        <v>636</v>
      </c>
      <c r="J202" s="59">
        <v>13637</v>
      </c>
      <c r="K202" s="52">
        <v>0.1</v>
      </c>
      <c r="L202" s="59">
        <v>1363</v>
      </c>
      <c r="M202" s="60">
        <v>4</v>
      </c>
      <c r="N202" s="53"/>
      <c r="O202" s="54"/>
      <c r="P202" s="55"/>
    </row>
    <row r="203" spans="2:16" s="36" customFormat="1" ht="21.75" customHeight="1">
      <c r="B203" s="46">
        <f t="shared" si="11"/>
        <v>187</v>
      </c>
      <c r="C203" s="61"/>
      <c r="D203" s="57" t="str">
        <f t="shared" si="14"/>
        <v>HD/12T</v>
      </c>
      <c r="E203" s="56" t="s">
        <v>821</v>
      </c>
      <c r="F203" s="87">
        <v>42349</v>
      </c>
      <c r="G203" s="58" t="s">
        <v>846</v>
      </c>
      <c r="H203" s="89" t="str">
        <f t="shared" si="15"/>
        <v>0301452948</v>
      </c>
      <c r="I203" s="58" t="s">
        <v>636</v>
      </c>
      <c r="J203" s="59">
        <v>9091</v>
      </c>
      <c r="K203" s="52">
        <v>0.1</v>
      </c>
      <c r="L203" s="59">
        <v>909</v>
      </c>
      <c r="M203" s="60">
        <v>4</v>
      </c>
      <c r="N203" s="53"/>
      <c r="O203" s="54"/>
      <c r="P203" s="55"/>
    </row>
    <row r="204" spans="2:16" s="36" customFormat="1" ht="21.75" customHeight="1">
      <c r="B204" s="46">
        <f t="shared" si="11"/>
        <v>188</v>
      </c>
      <c r="C204" s="61"/>
      <c r="D204" s="57" t="str">
        <f t="shared" si="14"/>
        <v>HD/12T</v>
      </c>
      <c r="E204" s="56" t="s">
        <v>821</v>
      </c>
      <c r="F204" s="87">
        <v>42353</v>
      </c>
      <c r="G204" s="58" t="s">
        <v>846</v>
      </c>
      <c r="H204" s="89" t="str">
        <f t="shared" si="15"/>
        <v>0301452948</v>
      </c>
      <c r="I204" s="58" t="s">
        <v>636</v>
      </c>
      <c r="J204" s="59">
        <v>13637</v>
      </c>
      <c r="K204" s="52">
        <v>0.1</v>
      </c>
      <c r="L204" s="59">
        <v>1363</v>
      </c>
      <c r="M204" s="60">
        <v>4</v>
      </c>
      <c r="N204" s="53"/>
      <c r="O204" s="54"/>
      <c r="P204" s="55"/>
    </row>
    <row r="205" spans="2:16" s="36" customFormat="1" ht="21.75" customHeight="1">
      <c r="B205" s="46">
        <f t="shared" si="11"/>
        <v>189</v>
      </c>
      <c r="C205" s="61"/>
      <c r="D205" s="57" t="str">
        <f t="shared" si="14"/>
        <v>HD/12T</v>
      </c>
      <c r="E205" s="56" t="s">
        <v>821</v>
      </c>
      <c r="F205" s="87">
        <v>42356</v>
      </c>
      <c r="G205" s="58" t="s">
        <v>846</v>
      </c>
      <c r="H205" s="89" t="str">
        <f t="shared" si="15"/>
        <v>0301452948</v>
      </c>
      <c r="I205" s="58" t="s">
        <v>827</v>
      </c>
      <c r="J205" s="59">
        <v>13637</v>
      </c>
      <c r="K205" s="52">
        <v>0.1</v>
      </c>
      <c r="L205" s="59">
        <v>1363</v>
      </c>
      <c r="M205" s="60">
        <v>4</v>
      </c>
      <c r="N205" s="53"/>
      <c r="O205" s="54"/>
      <c r="P205" s="55"/>
    </row>
    <row r="206" spans="2:16" s="36" customFormat="1" ht="21.75" customHeight="1">
      <c r="B206" s="46">
        <f t="shared" si="11"/>
        <v>190</v>
      </c>
      <c r="C206" s="61"/>
      <c r="D206" s="57" t="str">
        <f t="shared" si="14"/>
        <v>HD/12T</v>
      </c>
      <c r="E206" s="56" t="s">
        <v>821</v>
      </c>
      <c r="F206" s="87">
        <v>42356</v>
      </c>
      <c r="G206" s="58" t="s">
        <v>846</v>
      </c>
      <c r="H206" s="89" t="str">
        <f t="shared" si="15"/>
        <v>0301452948</v>
      </c>
      <c r="I206" s="58" t="s">
        <v>636</v>
      </c>
      <c r="J206" s="59">
        <v>9091</v>
      </c>
      <c r="K206" s="52">
        <v>0.1</v>
      </c>
      <c r="L206" s="59">
        <v>909</v>
      </c>
      <c r="M206" s="60">
        <v>4</v>
      </c>
      <c r="N206" s="53"/>
      <c r="O206" s="54"/>
      <c r="P206" s="55"/>
    </row>
    <row r="207" spans="2:16" s="36" customFormat="1" ht="21.75" customHeight="1">
      <c r="B207" s="46">
        <f t="shared" si="11"/>
        <v>191</v>
      </c>
      <c r="C207" s="61"/>
      <c r="D207" s="57" t="str">
        <f t="shared" si="14"/>
        <v>HD/12T</v>
      </c>
      <c r="E207" s="56" t="s">
        <v>821</v>
      </c>
      <c r="F207" s="87">
        <v>42359</v>
      </c>
      <c r="G207" s="58" t="s">
        <v>846</v>
      </c>
      <c r="H207" s="89" t="str">
        <f t="shared" si="15"/>
        <v>0301452948</v>
      </c>
      <c r="I207" s="58" t="s">
        <v>827</v>
      </c>
      <c r="J207" s="59">
        <v>13637</v>
      </c>
      <c r="K207" s="52">
        <v>0.1</v>
      </c>
      <c r="L207" s="59">
        <v>1363</v>
      </c>
      <c r="M207" s="60">
        <v>4</v>
      </c>
      <c r="N207" s="53"/>
      <c r="O207" s="54"/>
      <c r="P207" s="55"/>
    </row>
    <row r="208" spans="2:16" s="36" customFormat="1" ht="21.75" customHeight="1">
      <c r="B208" s="46">
        <f t="shared" si="11"/>
        <v>192</v>
      </c>
      <c r="C208" s="61"/>
      <c r="D208" s="57" t="str">
        <f t="shared" si="14"/>
        <v>HD/12T</v>
      </c>
      <c r="E208" s="56" t="s">
        <v>821</v>
      </c>
      <c r="F208" s="87">
        <v>42359</v>
      </c>
      <c r="G208" s="58" t="s">
        <v>846</v>
      </c>
      <c r="H208" s="89" t="str">
        <f t="shared" si="15"/>
        <v>0301452948</v>
      </c>
      <c r="I208" s="58" t="s">
        <v>636</v>
      </c>
      <c r="J208" s="59">
        <v>9091</v>
      </c>
      <c r="K208" s="52">
        <v>0.1</v>
      </c>
      <c r="L208" s="59">
        <v>909</v>
      </c>
      <c r="M208" s="60">
        <v>4</v>
      </c>
      <c r="N208" s="53"/>
      <c r="O208" s="54"/>
      <c r="P208" s="55"/>
    </row>
    <row r="209" spans="2:16" s="36" customFormat="1" ht="21.75" customHeight="1">
      <c r="B209" s="46">
        <f t="shared" si="11"/>
        <v>193</v>
      </c>
      <c r="C209" s="61"/>
      <c r="D209" s="57" t="str">
        <f t="shared" si="14"/>
        <v>HD/12T</v>
      </c>
      <c r="E209" s="56" t="s">
        <v>821</v>
      </c>
      <c r="F209" s="87">
        <v>42359</v>
      </c>
      <c r="G209" s="58" t="s">
        <v>846</v>
      </c>
      <c r="H209" s="89" t="str">
        <f t="shared" si="15"/>
        <v>0301452948</v>
      </c>
      <c r="I209" s="58" t="s">
        <v>636</v>
      </c>
      <c r="J209" s="59">
        <v>13637</v>
      </c>
      <c r="K209" s="52">
        <v>0.1</v>
      </c>
      <c r="L209" s="59">
        <v>1363</v>
      </c>
      <c r="M209" s="60">
        <v>4</v>
      </c>
      <c r="N209" s="53"/>
      <c r="O209" s="54"/>
      <c r="P209" s="55"/>
    </row>
    <row r="210" spans="2:16" s="36" customFormat="1" ht="21.75" customHeight="1">
      <c r="B210" s="46">
        <f t="shared" si="11"/>
        <v>194</v>
      </c>
      <c r="C210" s="61"/>
      <c r="D210" s="57" t="str">
        <f t="shared" si="14"/>
        <v>HD/12T</v>
      </c>
      <c r="E210" s="56" t="s">
        <v>821</v>
      </c>
      <c r="F210" s="87">
        <v>42366</v>
      </c>
      <c r="G210" s="58" t="s">
        <v>846</v>
      </c>
      <c r="H210" s="89" t="str">
        <f t="shared" si="15"/>
        <v>0301452948</v>
      </c>
      <c r="I210" s="58" t="s">
        <v>636</v>
      </c>
      <c r="J210" s="59">
        <v>13637</v>
      </c>
      <c r="K210" s="52">
        <v>0.1</v>
      </c>
      <c r="L210" s="59">
        <v>1363</v>
      </c>
      <c r="M210" s="60">
        <v>4</v>
      </c>
      <c r="N210" s="53"/>
      <c r="O210" s="54"/>
      <c r="P210" s="55"/>
    </row>
    <row r="211" spans="2:16" s="36" customFormat="1" ht="21.75" customHeight="1">
      <c r="B211" s="46">
        <f t="shared" si="11"/>
        <v>195</v>
      </c>
      <c r="C211" s="61"/>
      <c r="D211" s="57" t="str">
        <f t="shared" si="14"/>
        <v>HD/12T</v>
      </c>
      <c r="E211" s="56" t="s">
        <v>821</v>
      </c>
      <c r="F211" s="87">
        <v>42369</v>
      </c>
      <c r="G211" s="58" t="s">
        <v>846</v>
      </c>
      <c r="H211" s="89" t="str">
        <f t="shared" si="15"/>
        <v>0301452948</v>
      </c>
      <c r="I211" s="58" t="s">
        <v>636</v>
      </c>
      <c r="J211" s="59">
        <v>13637</v>
      </c>
      <c r="K211" s="52">
        <v>0.1</v>
      </c>
      <c r="L211" s="59">
        <v>1363</v>
      </c>
      <c r="M211" s="60">
        <v>4</v>
      </c>
      <c r="N211" s="53"/>
      <c r="O211" s="54"/>
      <c r="P211" s="55"/>
    </row>
    <row r="212" spans="2:16" s="36" customFormat="1" ht="21.75" customHeight="1">
      <c r="B212" s="46">
        <f t="shared" ref="B212" si="16">IF(G212&lt;&gt;"",ROW()-16,"")</f>
        <v>196</v>
      </c>
      <c r="C212" s="61"/>
      <c r="D212" s="57" t="str">
        <f t="shared" si="14"/>
        <v>HD/12T</v>
      </c>
      <c r="E212" s="56" t="s">
        <v>821</v>
      </c>
      <c r="F212" s="87">
        <v>42369</v>
      </c>
      <c r="G212" s="58" t="s">
        <v>846</v>
      </c>
      <c r="H212" s="89" t="str">
        <f t="shared" si="15"/>
        <v>0301452948</v>
      </c>
      <c r="I212" s="58" t="s">
        <v>828</v>
      </c>
      <c r="J212" s="59">
        <v>27273</v>
      </c>
      <c r="K212" s="52">
        <v>0.1</v>
      </c>
      <c r="L212" s="59">
        <v>2727</v>
      </c>
      <c r="M212" s="60">
        <v>4</v>
      </c>
      <c r="N212" s="53"/>
      <c r="O212" s="54"/>
      <c r="P212" s="55"/>
    </row>
    <row r="213" spans="2:16" s="36" customFormat="1" ht="21.75" customHeight="1">
      <c r="B213" s="46" t="str">
        <f t="shared" ref="B213" si="17">IF(G213&lt;&gt;"",ROW()-16,"")</f>
        <v/>
      </c>
      <c r="C213" s="61"/>
      <c r="D213" s="57"/>
      <c r="E213" s="56"/>
      <c r="F213" s="87"/>
      <c r="G213" s="58"/>
      <c r="H213" s="89"/>
      <c r="I213" s="58"/>
      <c r="J213" s="59"/>
      <c r="K213" s="52"/>
      <c r="L213" s="59"/>
      <c r="M213" s="62"/>
      <c r="N213" s="53"/>
      <c r="O213" s="54"/>
    </row>
    <row r="214" spans="2:16" s="63" customFormat="1" ht="21.75" customHeight="1">
      <c r="B214" s="64" t="s">
        <v>11</v>
      </c>
      <c r="C214" s="65"/>
      <c r="D214" s="66"/>
      <c r="E214" s="67"/>
      <c r="F214" s="66"/>
      <c r="G214" s="66"/>
      <c r="H214" s="66"/>
      <c r="I214" s="66"/>
      <c r="J214" s="68">
        <f>SUBTOTAL(9,J17:J213)</f>
        <v>2889594043</v>
      </c>
      <c r="K214" s="68"/>
      <c r="L214" s="68" t="s">
        <v>845</v>
      </c>
      <c r="M214" s="66"/>
      <c r="N214" s="54"/>
    </row>
    <row r="215" spans="2:16" s="63" customFormat="1" ht="21.75" hidden="1" customHeight="1">
      <c r="B215" s="69"/>
      <c r="C215" s="70"/>
      <c r="D215" s="71"/>
      <c r="E215" s="72"/>
      <c r="F215" s="71"/>
      <c r="G215" s="71"/>
      <c r="H215" s="71"/>
      <c r="I215" s="71"/>
      <c r="J215" s="73"/>
      <c r="K215" s="73"/>
      <c r="L215" s="73"/>
      <c r="M215" s="74"/>
      <c r="N215" s="54"/>
    </row>
    <row r="216" spans="2:16" s="36" customFormat="1" ht="21.75" hidden="1" customHeight="1">
      <c r="B216" s="75" t="s">
        <v>69</v>
      </c>
      <c r="C216" s="76"/>
      <c r="D216" s="76"/>
      <c r="E216" s="76"/>
      <c r="F216" s="76"/>
      <c r="G216" s="76"/>
      <c r="H216" s="76"/>
      <c r="I216" s="76"/>
      <c r="J216" s="77"/>
      <c r="K216" s="78"/>
      <c r="L216" s="77"/>
      <c r="M216" s="79"/>
      <c r="N216" s="54"/>
    </row>
    <row r="217" spans="2:16" s="63" customFormat="1" ht="21.75" hidden="1" customHeight="1">
      <c r="B217" s="64" t="s">
        <v>11</v>
      </c>
      <c r="C217" s="65"/>
      <c r="D217" s="66"/>
      <c r="E217" s="67"/>
      <c r="F217" s="66"/>
      <c r="G217" s="66"/>
      <c r="H217" s="66"/>
      <c r="I217" s="66"/>
      <c r="J217" s="80"/>
      <c r="K217" s="80"/>
      <c r="L217" s="80"/>
      <c r="M217" s="66"/>
      <c r="N217" s="54"/>
    </row>
    <row r="218" spans="2:16" s="36" customFormat="1" ht="21.75" hidden="1" customHeight="1">
      <c r="B218" s="75" t="s">
        <v>70</v>
      </c>
      <c r="C218" s="76"/>
      <c r="D218" s="76"/>
      <c r="E218" s="76"/>
      <c r="F218" s="76"/>
      <c r="G218" s="76"/>
      <c r="H218" s="76"/>
      <c r="I218" s="76"/>
      <c r="J218" s="77"/>
      <c r="K218" s="78"/>
      <c r="L218" s="77"/>
      <c r="M218" s="79"/>
      <c r="N218" s="54"/>
    </row>
    <row r="219" spans="2:16" s="36" customFormat="1" ht="21.75" hidden="1" customHeight="1">
      <c r="B219" s="45"/>
      <c r="C219" s="81"/>
      <c r="D219" s="81"/>
      <c r="E219" s="42"/>
      <c r="F219" s="82"/>
      <c r="G219" s="81"/>
      <c r="H219" s="42"/>
      <c r="I219" s="81"/>
      <c r="J219" s="83"/>
      <c r="K219" s="81"/>
      <c r="L219" s="83"/>
      <c r="M219" s="81"/>
      <c r="N219" s="54"/>
    </row>
    <row r="220" spans="2:16" s="63" customFormat="1" ht="21.75" hidden="1" customHeight="1">
      <c r="B220" s="64" t="s">
        <v>11</v>
      </c>
      <c r="C220" s="65"/>
      <c r="D220" s="66"/>
      <c r="E220" s="67"/>
      <c r="F220" s="66"/>
      <c r="G220" s="66"/>
      <c r="H220" s="66"/>
      <c r="I220" s="66"/>
      <c r="J220" s="80"/>
      <c r="K220" s="66"/>
      <c r="L220" s="80"/>
      <c r="M220" s="66"/>
      <c r="N220" s="54"/>
    </row>
    <row r="221" spans="2:16" s="63" customFormat="1" ht="21.75" hidden="1" customHeight="1">
      <c r="B221" s="75" t="s">
        <v>71</v>
      </c>
      <c r="C221" s="76"/>
      <c r="D221" s="76"/>
      <c r="E221" s="76"/>
      <c r="F221" s="76"/>
      <c r="G221" s="76"/>
      <c r="H221" s="76"/>
      <c r="I221" s="76"/>
      <c r="J221" s="77"/>
      <c r="K221" s="78"/>
      <c r="L221" s="77"/>
      <c r="M221" s="79"/>
      <c r="N221" s="54"/>
    </row>
    <row r="222" spans="2:16" s="63" customFormat="1" ht="21.75" hidden="1" customHeight="1">
      <c r="B222" s="45"/>
      <c r="C222" s="81"/>
      <c r="D222" s="81"/>
      <c r="E222" s="42"/>
      <c r="F222" s="82"/>
      <c r="G222" s="81"/>
      <c r="H222" s="42"/>
      <c r="I222" s="81"/>
      <c r="J222" s="83"/>
      <c r="K222" s="81"/>
      <c r="L222" s="83"/>
      <c r="M222" s="81"/>
      <c r="N222" s="54"/>
    </row>
    <row r="223" spans="2:16" s="63" customFormat="1" ht="21.75" hidden="1" customHeight="1">
      <c r="B223" s="64" t="s">
        <v>11</v>
      </c>
      <c r="C223" s="65"/>
      <c r="D223" s="66"/>
      <c r="E223" s="67"/>
      <c r="F223" s="66"/>
      <c r="G223" s="66"/>
      <c r="H223" s="66"/>
      <c r="I223" s="66"/>
      <c r="J223" s="80"/>
      <c r="K223" s="66"/>
      <c r="L223" s="80"/>
      <c r="M223" s="66"/>
      <c r="N223" s="54"/>
    </row>
    <row r="224" spans="2:16" s="36" customFormat="1" ht="21.75" hidden="1" customHeight="1">
      <c r="B224" s="75" t="s">
        <v>40</v>
      </c>
      <c r="C224" s="76"/>
      <c r="D224" s="76"/>
      <c r="E224" s="76"/>
      <c r="F224" s="76"/>
      <c r="G224" s="76"/>
      <c r="H224" s="76"/>
      <c r="I224" s="76"/>
      <c r="J224" s="77"/>
      <c r="K224" s="78"/>
      <c r="L224" s="77"/>
      <c r="M224" s="79"/>
      <c r="N224" s="54"/>
    </row>
    <row r="225" spans="2:14" s="36" customFormat="1" ht="21.75" hidden="1" customHeight="1">
      <c r="B225" s="45"/>
      <c r="C225" s="81"/>
      <c r="D225" s="81"/>
      <c r="E225" s="42"/>
      <c r="F225" s="82"/>
      <c r="G225" s="81"/>
      <c r="H225" s="42"/>
      <c r="I225" s="81"/>
      <c r="J225" s="83"/>
      <c r="K225" s="81"/>
      <c r="L225" s="83"/>
      <c r="M225" s="81"/>
      <c r="N225" s="54"/>
    </row>
    <row r="226" spans="2:14" s="63" customFormat="1" ht="21.75" hidden="1" customHeight="1">
      <c r="B226" s="64" t="s">
        <v>11</v>
      </c>
      <c r="C226" s="65"/>
      <c r="D226" s="66"/>
      <c r="E226" s="67"/>
      <c r="F226" s="66"/>
      <c r="G226" s="66"/>
      <c r="H226" s="66"/>
      <c r="I226" s="66"/>
      <c r="J226" s="80"/>
      <c r="K226" s="66"/>
      <c r="L226" s="80"/>
      <c r="M226" s="66"/>
      <c r="N226" s="84"/>
    </row>
    <row r="227" spans="2:14" s="36" customFormat="1">
      <c r="D227" s="37"/>
      <c r="E227" s="38"/>
      <c r="F227" s="36" t="s">
        <v>84</v>
      </c>
      <c r="G227" s="37"/>
      <c r="H227" s="84">
        <f>J214</f>
        <v>2889594043</v>
      </c>
      <c r="I227" s="37"/>
      <c r="K227" s="39"/>
      <c r="M227" s="37"/>
      <c r="N227" s="54"/>
    </row>
    <row r="228" spans="2:14" s="36" customFormat="1">
      <c r="D228" s="37"/>
      <c r="E228" s="38"/>
      <c r="F228" s="36" t="s">
        <v>85</v>
      </c>
      <c r="G228" s="37"/>
      <c r="H228" s="84" t="str">
        <f>L214</f>
        <v xml:space="preserve"> </v>
      </c>
      <c r="I228" s="37"/>
      <c r="K228" s="39"/>
      <c r="M228" s="37"/>
      <c r="N228" s="54"/>
    </row>
    <row r="229" spans="2:14" s="36" customFormat="1">
      <c r="B229" s="85"/>
      <c r="C229" s="85"/>
      <c r="D229" s="37"/>
      <c r="E229" s="38"/>
      <c r="F229" s="37"/>
      <c r="G229" s="37"/>
      <c r="H229" s="37"/>
      <c r="I229" s="37"/>
      <c r="J229" s="110" t="str">
        <f>"Bình Chánh, "&amp;IF($O$14=1,"Ngày  31  Tháng  03  ",IF($O$14=2,"Ngày  30  Tháng  06  ",IF($O$14=3," Ngày 30  Tháng  09  ",IF($O$14=4," Ngày  31  Tháng  12  "))))&amp;"Năm  "&amp;YEAR(F26)</f>
        <v>Bình Chánh, Ngày  31  Tháng  03  Năm  2015</v>
      </c>
      <c r="K229" s="110"/>
      <c r="N229" s="54"/>
    </row>
    <row r="230" spans="2:14" s="36" customFormat="1">
      <c r="D230" s="37"/>
      <c r="E230" s="38"/>
      <c r="F230" s="37"/>
      <c r="G230" s="37"/>
      <c r="H230" s="37"/>
      <c r="I230" s="37"/>
      <c r="J230" s="109" t="s">
        <v>15</v>
      </c>
      <c r="K230" s="109"/>
      <c r="L230" s="109"/>
      <c r="M230" s="109"/>
    </row>
    <row r="231" spans="2:14" s="36" customFormat="1">
      <c r="D231" s="37"/>
      <c r="E231" s="38"/>
      <c r="F231" s="37"/>
      <c r="G231" s="37"/>
      <c r="H231" s="37"/>
      <c r="I231" s="37"/>
      <c r="J231" s="109" t="s">
        <v>16</v>
      </c>
      <c r="K231" s="109"/>
      <c r="L231" s="109"/>
      <c r="M231" s="109"/>
    </row>
    <row r="232" spans="2:14" s="36" customFormat="1">
      <c r="D232" s="37"/>
      <c r="E232" s="38"/>
      <c r="F232" s="37"/>
      <c r="G232" s="37"/>
      <c r="H232" s="37"/>
      <c r="I232" s="37"/>
      <c r="J232" s="109" t="s">
        <v>17</v>
      </c>
      <c r="K232" s="109"/>
      <c r="L232" s="109"/>
      <c r="M232" s="109"/>
    </row>
    <row r="233" spans="2:14" s="36" customFormat="1">
      <c r="D233" s="37"/>
      <c r="E233" s="38"/>
      <c r="F233" s="37"/>
      <c r="G233" s="37"/>
      <c r="H233" s="37"/>
      <c r="I233" s="37"/>
      <c r="K233" s="39"/>
      <c r="M233" s="37"/>
    </row>
  </sheetData>
  <autoFilter ref="A16:Q213"/>
  <sortState ref="A240:Q249">
    <sortCondition ref="F240:F249"/>
  </sortState>
  <mergeCells count="16">
    <mergeCell ref="J12:J14"/>
    <mergeCell ref="K12:K14"/>
    <mergeCell ref="L12:L14"/>
    <mergeCell ref="M12:M14"/>
    <mergeCell ref="B12:B14"/>
    <mergeCell ref="G12:G14"/>
    <mergeCell ref="H12:H14"/>
    <mergeCell ref="I12:I14"/>
    <mergeCell ref="D12:D14"/>
    <mergeCell ref="E12:E14"/>
    <mergeCell ref="F12:F14"/>
    <mergeCell ref="B4:M4"/>
    <mergeCell ref="B5:M5"/>
    <mergeCell ref="B6:M6"/>
    <mergeCell ref="B7:M7"/>
    <mergeCell ref="B11:M11"/>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O470"/>
  <sheetViews>
    <sheetView topLeftCell="A12" zoomScale="90" zoomScaleNormal="90" workbookViewId="0">
      <pane ySplit="14" topLeftCell="A447" activePane="bottomLeft" state="frozen"/>
      <selection activeCell="A12" sqref="A12"/>
      <selection pane="bottomLeft" activeCell="K458" sqref="K458"/>
    </sheetView>
  </sheetViews>
  <sheetFormatPr defaultRowHeight="15"/>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13" style="14" bestFit="1" customWidth="1"/>
    <col min="14" max="14" width="6.28515625" style="14" customWidth="1"/>
    <col min="15" max="15" width="12.85546875" style="14" bestFit="1" customWidth="1"/>
    <col min="16" max="16384" width="9.140625" style="14"/>
  </cols>
  <sheetData>
    <row r="1" spans="1:14">
      <c r="B1" s="15"/>
      <c r="C1" s="15"/>
      <c r="D1" s="15"/>
      <c r="E1" s="15"/>
      <c r="F1" s="15"/>
      <c r="G1" s="15"/>
      <c r="H1" s="15"/>
      <c r="I1" s="15"/>
      <c r="L1" s="15"/>
    </row>
    <row r="2" spans="1:14">
      <c r="B2" s="15"/>
      <c r="C2" s="15"/>
      <c r="D2" s="15"/>
      <c r="E2" s="15"/>
      <c r="F2" s="15"/>
      <c r="G2" s="15"/>
      <c r="H2" s="15"/>
      <c r="I2" s="15"/>
      <c r="L2" s="15"/>
    </row>
    <row r="3" spans="1:14">
      <c r="B3" s="16"/>
      <c r="C3" s="16"/>
      <c r="D3" s="15"/>
      <c r="E3" s="15"/>
      <c r="F3" s="15"/>
      <c r="G3" s="15"/>
      <c r="H3" s="15"/>
      <c r="I3" s="15"/>
      <c r="L3" s="15"/>
    </row>
    <row r="4" spans="1:14" ht="28.5" customHeight="1">
      <c r="B4" s="144" t="s">
        <v>18</v>
      </c>
      <c r="C4" s="144"/>
      <c r="D4" s="144"/>
      <c r="E4" s="144"/>
      <c r="F4" s="144"/>
      <c r="G4" s="144"/>
      <c r="H4" s="144"/>
      <c r="I4" s="144"/>
      <c r="J4" s="144"/>
      <c r="K4" s="144"/>
      <c r="L4" s="144"/>
    </row>
    <row r="5" spans="1:14" hidden="1">
      <c r="A5" s="14" t="s">
        <v>31</v>
      </c>
      <c r="B5" s="145"/>
      <c r="C5" s="145"/>
      <c r="D5" s="145"/>
      <c r="E5" s="145"/>
      <c r="F5" s="145"/>
      <c r="G5" s="145"/>
      <c r="H5" s="145"/>
      <c r="I5" s="145"/>
      <c r="J5" s="145"/>
      <c r="K5" s="145"/>
      <c r="L5" s="145"/>
    </row>
    <row r="6" spans="1:14">
      <c r="B6" s="146" t="s">
        <v>0</v>
      </c>
      <c r="C6" s="146"/>
      <c r="D6" s="146"/>
      <c r="E6" s="146"/>
      <c r="F6" s="146"/>
      <c r="G6" s="146"/>
      <c r="H6" s="146"/>
      <c r="I6" s="146"/>
      <c r="J6" s="146"/>
      <c r="K6" s="146"/>
      <c r="L6" s="146"/>
    </row>
    <row r="7" spans="1:14">
      <c r="B7" s="146" t="str">
        <f>"Kỳ tính thuế: Quý   "&amp;N14&amp;"  Năm  "&amp;YEAR(F26)</f>
        <v>Kỳ tính thuế: Quý   1  Năm  2015</v>
      </c>
      <c r="C7" s="146"/>
      <c r="D7" s="146"/>
      <c r="E7" s="146"/>
      <c r="F7" s="146"/>
      <c r="G7" s="146"/>
      <c r="H7" s="146"/>
      <c r="I7" s="146"/>
      <c r="J7" s="146"/>
      <c r="K7" s="146"/>
      <c r="L7" s="146"/>
    </row>
    <row r="8" spans="1:14">
      <c r="B8" s="17"/>
      <c r="C8" s="17"/>
      <c r="D8" s="15"/>
      <c r="E8" s="15"/>
      <c r="F8" s="15"/>
      <c r="G8" s="15"/>
      <c r="H8" s="15"/>
      <c r="I8" s="15"/>
      <c r="L8" s="15"/>
    </row>
    <row r="9" spans="1:14">
      <c r="B9" s="14" t="s">
        <v>100</v>
      </c>
    </row>
    <row r="10" spans="1:14">
      <c r="B10" s="14" t="s">
        <v>101</v>
      </c>
    </row>
    <row r="11" spans="1:14">
      <c r="B11" s="150" t="s">
        <v>1</v>
      </c>
      <c r="C11" s="150"/>
      <c r="D11" s="150"/>
      <c r="E11" s="150"/>
      <c r="F11" s="150"/>
      <c r="G11" s="150"/>
      <c r="H11" s="150"/>
      <c r="I11" s="150"/>
      <c r="J11" s="150"/>
      <c r="K11" s="150"/>
      <c r="L11" s="150"/>
    </row>
    <row r="12" spans="1:14" ht="12.75" customHeight="1">
      <c r="B12" s="149" t="s">
        <v>2</v>
      </c>
      <c r="C12" s="149" t="s">
        <v>43</v>
      </c>
      <c r="D12" s="149" t="s">
        <v>7</v>
      </c>
      <c r="E12" s="149" t="s">
        <v>8</v>
      </c>
      <c r="F12" s="149" t="s">
        <v>9</v>
      </c>
      <c r="G12" s="149" t="s">
        <v>3</v>
      </c>
      <c r="H12" s="149" t="s">
        <v>29</v>
      </c>
      <c r="I12" s="149" t="s">
        <v>4</v>
      </c>
      <c r="J12" s="149" t="s">
        <v>30</v>
      </c>
      <c r="K12" s="149" t="s">
        <v>5</v>
      </c>
      <c r="L12" s="149" t="s">
        <v>6</v>
      </c>
    </row>
    <row r="13" spans="1:14" ht="4.5" customHeight="1">
      <c r="B13" s="149"/>
      <c r="C13" s="149"/>
      <c r="D13" s="149"/>
      <c r="E13" s="149"/>
      <c r="F13" s="149"/>
      <c r="G13" s="149"/>
      <c r="H13" s="149"/>
      <c r="I13" s="149"/>
      <c r="J13" s="149"/>
      <c r="K13" s="149"/>
      <c r="L13" s="149"/>
    </row>
    <row r="14" spans="1:14" ht="40.5" customHeight="1">
      <c r="B14" s="149"/>
      <c r="C14" s="149"/>
      <c r="D14" s="149"/>
      <c r="E14" s="149"/>
      <c r="F14" s="149"/>
      <c r="G14" s="149"/>
      <c r="H14" s="149"/>
      <c r="I14" s="149"/>
      <c r="J14" s="149"/>
      <c r="K14" s="149"/>
      <c r="L14" s="149"/>
      <c r="N14" s="113">
        <v>1</v>
      </c>
    </row>
    <row r="15" spans="1:14">
      <c r="B15" s="2" t="s">
        <v>19</v>
      </c>
      <c r="C15" s="2" t="s">
        <v>20</v>
      </c>
      <c r="D15" s="2" t="s">
        <v>21</v>
      </c>
      <c r="E15" s="2" t="s">
        <v>22</v>
      </c>
      <c r="F15" s="2" t="s">
        <v>23</v>
      </c>
      <c r="G15" s="2" t="s">
        <v>24</v>
      </c>
      <c r="H15" s="2" t="s">
        <v>25</v>
      </c>
      <c r="I15" s="18" t="s">
        <v>26</v>
      </c>
      <c r="J15" s="18" t="s">
        <v>27</v>
      </c>
      <c r="K15" s="2" t="s">
        <v>28</v>
      </c>
      <c r="L15" s="2" t="s">
        <v>44</v>
      </c>
    </row>
    <row r="16" spans="1:14" ht="21" hidden="1" customHeight="1">
      <c r="B16" s="147" t="s">
        <v>46</v>
      </c>
      <c r="C16" s="148"/>
      <c r="D16" s="148"/>
      <c r="E16" s="148"/>
      <c r="F16" s="148"/>
      <c r="G16" s="148"/>
      <c r="H16" s="148"/>
      <c r="I16" s="148"/>
      <c r="J16" s="19"/>
      <c r="K16" s="19"/>
      <c r="L16" s="20"/>
    </row>
    <row r="17" spans="2:15" ht="21" hidden="1" customHeight="1">
      <c r="B17" s="8"/>
      <c r="C17" s="8"/>
      <c r="D17" s="8"/>
      <c r="E17" s="8"/>
      <c r="F17" s="5"/>
      <c r="G17" s="8"/>
      <c r="H17" s="2"/>
      <c r="I17" s="8"/>
      <c r="J17" s="7"/>
      <c r="K17" s="7"/>
      <c r="L17" s="8"/>
    </row>
    <row r="18" spans="2:15" s="21" customFormat="1" ht="21" hidden="1" customHeight="1">
      <c r="B18" s="22" t="s">
        <v>11</v>
      </c>
      <c r="C18" s="22"/>
      <c r="D18" s="22"/>
      <c r="E18" s="22"/>
      <c r="F18" s="22"/>
      <c r="G18" s="22"/>
      <c r="H18" s="22"/>
      <c r="I18" s="22"/>
      <c r="J18" s="23"/>
      <c r="K18" s="23"/>
      <c r="L18" s="22"/>
    </row>
    <row r="19" spans="2:15" ht="21" hidden="1" customHeight="1">
      <c r="B19" s="147" t="s">
        <v>12</v>
      </c>
      <c r="C19" s="148"/>
      <c r="D19" s="148"/>
      <c r="E19" s="148"/>
      <c r="F19" s="148"/>
      <c r="G19" s="148"/>
      <c r="H19" s="148"/>
      <c r="I19" s="148"/>
      <c r="J19" s="19"/>
      <c r="K19" s="19"/>
      <c r="L19" s="24"/>
    </row>
    <row r="20" spans="2:15" ht="21" hidden="1" customHeight="1">
      <c r="B20" s="2"/>
      <c r="C20" s="3"/>
      <c r="D20" s="3"/>
      <c r="E20" s="4"/>
      <c r="F20" s="5"/>
      <c r="G20" s="6"/>
      <c r="H20" s="6"/>
      <c r="I20" s="6"/>
      <c r="J20" s="7"/>
      <c r="K20" s="7"/>
      <c r="L20" s="8"/>
    </row>
    <row r="21" spans="2:15" s="21" customFormat="1" ht="21" hidden="1" customHeight="1">
      <c r="B21" s="22" t="s">
        <v>11</v>
      </c>
      <c r="C21" s="22"/>
      <c r="D21" s="22"/>
      <c r="E21" s="22"/>
      <c r="F21" s="22"/>
      <c r="G21" s="22"/>
      <c r="H21" s="22"/>
      <c r="I21" s="22"/>
      <c r="J21" s="23"/>
      <c r="K21" s="23"/>
      <c r="L21" s="22"/>
    </row>
    <row r="22" spans="2:15" ht="21" hidden="1" customHeight="1">
      <c r="B22" s="147" t="s">
        <v>13</v>
      </c>
      <c r="C22" s="148"/>
      <c r="D22" s="148"/>
      <c r="E22" s="148"/>
      <c r="F22" s="148"/>
      <c r="G22" s="148"/>
      <c r="H22" s="148"/>
      <c r="I22" s="148"/>
      <c r="J22" s="19"/>
      <c r="K22" s="19"/>
      <c r="L22" s="24"/>
    </row>
    <row r="23" spans="2:15" ht="21" hidden="1" customHeight="1">
      <c r="B23" s="8"/>
      <c r="C23" s="8"/>
      <c r="D23" s="8"/>
      <c r="E23" s="8"/>
      <c r="F23" s="5"/>
      <c r="G23" s="8"/>
      <c r="H23" s="2"/>
      <c r="I23" s="8"/>
      <c r="J23" s="7"/>
      <c r="K23" s="7"/>
      <c r="L23" s="8"/>
    </row>
    <row r="24" spans="2:15" s="21" customFormat="1" ht="21" hidden="1" customHeight="1">
      <c r="B24" s="22" t="s">
        <v>11</v>
      </c>
      <c r="C24" s="22"/>
      <c r="D24" s="22"/>
      <c r="E24" s="22"/>
      <c r="F24" s="22"/>
      <c r="G24" s="22"/>
      <c r="H24" s="22"/>
      <c r="I24" s="22"/>
      <c r="J24" s="23"/>
      <c r="K24" s="23"/>
      <c r="L24" s="22"/>
    </row>
    <row r="25" spans="2:15" s="21" customFormat="1" ht="21" customHeight="1">
      <c r="B25" s="111" t="s">
        <v>14</v>
      </c>
      <c r="C25" s="112"/>
      <c r="D25" s="112"/>
      <c r="E25" s="112"/>
      <c r="F25" s="112"/>
      <c r="G25" s="112"/>
      <c r="H25" s="112"/>
      <c r="I25" s="112"/>
      <c r="J25" s="25"/>
      <c r="K25" s="25"/>
      <c r="L25" s="26"/>
      <c r="M25" s="120"/>
    </row>
    <row r="26" spans="2:15" ht="21" hidden="1" customHeight="1">
      <c r="B26" s="9">
        <f>IF(G26&lt;&gt;"",ROW()-25,"")</f>
        <v>1</v>
      </c>
      <c r="C26" s="31" t="s">
        <v>815</v>
      </c>
      <c r="D26" s="31" t="s">
        <v>604</v>
      </c>
      <c r="E26" s="10" t="s">
        <v>302</v>
      </c>
      <c r="F26" s="32">
        <v>42010</v>
      </c>
      <c r="G26" s="11" t="s">
        <v>91</v>
      </c>
      <c r="H26" s="33" t="str">
        <f t="shared" ref="H26:H89" si="0">IF(ISNA(VLOOKUP(G26,DSBR,2,0)),"",VLOOKUP(G26,DSBR,2,0))</f>
        <v>0305135072</v>
      </c>
      <c r="I26" s="12" t="s">
        <v>197</v>
      </c>
      <c r="J26" s="13">
        <v>6710080</v>
      </c>
      <c r="K26" s="13">
        <v>671008</v>
      </c>
      <c r="L26" s="60">
        <v>1</v>
      </c>
      <c r="M26" s="119"/>
      <c r="O26" s="119"/>
    </row>
    <row r="27" spans="2:15" ht="21" hidden="1" customHeight="1">
      <c r="B27" s="9">
        <f t="shared" ref="B27:B90" si="1">IF(G27&lt;&gt;"",ROW()-25,"")</f>
        <v>2</v>
      </c>
      <c r="C27" s="31" t="s">
        <v>815</v>
      </c>
      <c r="D27" s="31" t="s">
        <v>604</v>
      </c>
      <c r="E27" s="10" t="s">
        <v>303</v>
      </c>
      <c r="F27" s="32">
        <v>42011</v>
      </c>
      <c r="G27" s="11" t="s">
        <v>546</v>
      </c>
      <c r="H27" s="33" t="str">
        <f t="shared" si="0"/>
        <v>0312378238</v>
      </c>
      <c r="I27" s="12" t="s">
        <v>197</v>
      </c>
      <c r="J27" s="13">
        <v>4650000</v>
      </c>
      <c r="K27" s="13">
        <v>465000</v>
      </c>
      <c r="L27" s="60">
        <v>1</v>
      </c>
      <c r="M27" s="119"/>
      <c r="O27" s="119"/>
    </row>
    <row r="28" spans="2:15" ht="21" hidden="1" customHeight="1">
      <c r="B28" s="9">
        <f t="shared" si="1"/>
        <v>3</v>
      </c>
      <c r="C28" s="31" t="s">
        <v>815</v>
      </c>
      <c r="D28" s="31" t="s">
        <v>604</v>
      </c>
      <c r="E28" s="10" t="s">
        <v>304</v>
      </c>
      <c r="F28" s="32">
        <v>42011</v>
      </c>
      <c r="G28" s="11" t="s">
        <v>564</v>
      </c>
      <c r="H28" s="33" t="str">
        <f t="shared" si="0"/>
        <v>1201062551</v>
      </c>
      <c r="I28" s="12" t="s">
        <v>197</v>
      </c>
      <c r="J28" s="13">
        <v>11624400</v>
      </c>
      <c r="K28" s="13">
        <v>1162440</v>
      </c>
      <c r="L28" s="60">
        <v>1</v>
      </c>
      <c r="M28" s="119"/>
      <c r="O28" s="119"/>
    </row>
    <row r="29" spans="2:15" ht="21" hidden="1" customHeight="1">
      <c r="B29" s="9">
        <f t="shared" si="1"/>
        <v>4</v>
      </c>
      <c r="C29" s="31" t="s">
        <v>815</v>
      </c>
      <c r="D29" s="31" t="s">
        <v>604</v>
      </c>
      <c r="E29" s="10" t="s">
        <v>305</v>
      </c>
      <c r="F29" s="32">
        <v>42012</v>
      </c>
      <c r="G29" s="11" t="s">
        <v>547</v>
      </c>
      <c r="H29" s="33" t="str">
        <f t="shared" si="0"/>
        <v>1601265958</v>
      </c>
      <c r="I29" s="12" t="s">
        <v>197</v>
      </c>
      <c r="J29" s="13">
        <v>53280000</v>
      </c>
      <c r="K29" s="13">
        <v>5328000</v>
      </c>
      <c r="L29" s="60">
        <v>1</v>
      </c>
      <c r="M29" s="119"/>
      <c r="O29" s="119"/>
    </row>
    <row r="30" spans="2:15" ht="21" hidden="1" customHeight="1">
      <c r="B30" s="9">
        <f t="shared" si="1"/>
        <v>5</v>
      </c>
      <c r="C30" s="31" t="s">
        <v>815</v>
      </c>
      <c r="D30" s="31" t="s">
        <v>604</v>
      </c>
      <c r="E30" s="10" t="s">
        <v>306</v>
      </c>
      <c r="F30" s="32">
        <v>42017</v>
      </c>
      <c r="G30" s="11" t="s">
        <v>90</v>
      </c>
      <c r="H30" s="33" t="str">
        <f t="shared" si="0"/>
        <v>0302088113</v>
      </c>
      <c r="I30" s="12" t="s">
        <v>197</v>
      </c>
      <c r="J30" s="13">
        <v>10521000</v>
      </c>
      <c r="K30" s="13">
        <v>1052100</v>
      </c>
      <c r="L30" s="60">
        <v>1</v>
      </c>
      <c r="M30" s="119"/>
      <c r="O30" s="119"/>
    </row>
    <row r="31" spans="2:15" ht="21" hidden="1" customHeight="1">
      <c r="B31" s="9">
        <f t="shared" si="1"/>
        <v>6</v>
      </c>
      <c r="C31" s="31" t="s">
        <v>815</v>
      </c>
      <c r="D31" s="31" t="s">
        <v>604</v>
      </c>
      <c r="E31" s="10" t="s">
        <v>307</v>
      </c>
      <c r="F31" s="32">
        <v>42018</v>
      </c>
      <c r="G31" s="11" t="s">
        <v>282</v>
      </c>
      <c r="H31" s="33" t="str">
        <f t="shared" si="0"/>
        <v>3700447381</v>
      </c>
      <c r="I31" s="12" t="s">
        <v>197</v>
      </c>
      <c r="J31" s="13">
        <v>21416512</v>
      </c>
      <c r="K31" s="13">
        <v>2141651</v>
      </c>
      <c r="L31" s="60">
        <v>1</v>
      </c>
      <c r="M31" s="119"/>
      <c r="O31" s="119"/>
    </row>
    <row r="32" spans="2:15" ht="21" hidden="1" customHeight="1">
      <c r="B32" s="9">
        <f t="shared" si="1"/>
        <v>7</v>
      </c>
      <c r="C32" s="31" t="s">
        <v>815</v>
      </c>
      <c r="D32" s="31" t="s">
        <v>604</v>
      </c>
      <c r="E32" s="10" t="s">
        <v>308</v>
      </c>
      <c r="F32" s="32">
        <v>42024</v>
      </c>
      <c r="G32" s="11" t="s">
        <v>196</v>
      </c>
      <c r="H32" s="33" t="str">
        <f t="shared" si="0"/>
        <v>0310551078</v>
      </c>
      <c r="I32" s="12" t="s">
        <v>197</v>
      </c>
      <c r="J32" s="13">
        <v>3335200</v>
      </c>
      <c r="K32" s="13">
        <v>333520</v>
      </c>
      <c r="L32" s="60">
        <v>1</v>
      </c>
      <c r="M32" s="119"/>
      <c r="O32" s="119"/>
    </row>
    <row r="33" spans="2:15" ht="21" hidden="1" customHeight="1">
      <c r="B33" s="9">
        <f t="shared" si="1"/>
        <v>8</v>
      </c>
      <c r="C33" s="31" t="s">
        <v>815</v>
      </c>
      <c r="D33" s="31" t="s">
        <v>604</v>
      </c>
      <c r="E33" s="10" t="s">
        <v>309</v>
      </c>
      <c r="F33" s="32">
        <v>42024</v>
      </c>
      <c r="G33" s="11" t="s">
        <v>564</v>
      </c>
      <c r="H33" s="33" t="str">
        <f t="shared" si="0"/>
        <v>1201062551</v>
      </c>
      <c r="I33" s="12" t="s">
        <v>197</v>
      </c>
      <c r="J33" s="13">
        <v>4614400</v>
      </c>
      <c r="K33" s="13">
        <v>461440</v>
      </c>
      <c r="L33" s="60">
        <v>1</v>
      </c>
      <c r="M33" s="119"/>
      <c r="O33" s="119"/>
    </row>
    <row r="34" spans="2:15" ht="21" hidden="1" customHeight="1">
      <c r="B34" s="9">
        <f t="shared" si="1"/>
        <v>9</v>
      </c>
      <c r="C34" s="31" t="s">
        <v>815</v>
      </c>
      <c r="D34" s="31" t="s">
        <v>604</v>
      </c>
      <c r="E34" s="10" t="s">
        <v>310</v>
      </c>
      <c r="F34" s="32">
        <v>42024</v>
      </c>
      <c r="G34" s="11" t="s">
        <v>564</v>
      </c>
      <c r="H34" s="33" t="str">
        <f t="shared" si="0"/>
        <v>1201062551</v>
      </c>
      <c r="I34" s="12" t="s">
        <v>197</v>
      </c>
      <c r="J34" s="13">
        <v>16052200</v>
      </c>
      <c r="K34" s="13">
        <v>1605220</v>
      </c>
      <c r="L34" s="60">
        <v>1</v>
      </c>
      <c r="M34" s="119"/>
      <c r="O34" s="119"/>
    </row>
    <row r="35" spans="2:15" ht="21" hidden="1" customHeight="1">
      <c r="B35" s="9">
        <f t="shared" si="1"/>
        <v>10</v>
      </c>
      <c r="C35" s="31" t="s">
        <v>815</v>
      </c>
      <c r="D35" s="31" t="s">
        <v>604</v>
      </c>
      <c r="E35" s="10" t="s">
        <v>311</v>
      </c>
      <c r="F35" s="32">
        <v>42025</v>
      </c>
      <c r="G35" s="11" t="s">
        <v>564</v>
      </c>
      <c r="H35" s="33" t="str">
        <f t="shared" si="0"/>
        <v>1201062551</v>
      </c>
      <c r="I35" s="12" t="s">
        <v>197</v>
      </c>
      <c r="J35" s="13">
        <v>12138420</v>
      </c>
      <c r="K35" s="13">
        <v>1213842</v>
      </c>
      <c r="L35" s="60">
        <v>1</v>
      </c>
      <c r="M35" s="119"/>
      <c r="O35" s="119"/>
    </row>
    <row r="36" spans="2:15" ht="21" hidden="1" customHeight="1">
      <c r="B36" s="9">
        <f t="shared" si="1"/>
        <v>11</v>
      </c>
      <c r="C36" s="31" t="s">
        <v>815</v>
      </c>
      <c r="D36" s="31" t="s">
        <v>604</v>
      </c>
      <c r="E36" s="10" t="s">
        <v>312</v>
      </c>
      <c r="F36" s="32">
        <v>42026</v>
      </c>
      <c r="G36" s="11" t="s">
        <v>548</v>
      </c>
      <c r="H36" s="33" t="str">
        <f t="shared" si="0"/>
        <v>0302587218</v>
      </c>
      <c r="I36" s="12" t="s">
        <v>197</v>
      </c>
      <c r="J36" s="13">
        <v>8796000</v>
      </c>
      <c r="K36" s="13">
        <v>879600</v>
      </c>
      <c r="L36" s="60">
        <v>1</v>
      </c>
      <c r="M36" s="119"/>
      <c r="O36" s="119"/>
    </row>
    <row r="37" spans="2:15" ht="21" hidden="1" customHeight="1">
      <c r="B37" s="9">
        <f t="shared" si="1"/>
        <v>12</v>
      </c>
      <c r="C37" s="31" t="s">
        <v>815</v>
      </c>
      <c r="D37" s="31" t="s">
        <v>604</v>
      </c>
      <c r="E37" s="10" t="s">
        <v>313</v>
      </c>
      <c r="F37" s="32">
        <v>42026</v>
      </c>
      <c r="G37" s="11" t="s">
        <v>281</v>
      </c>
      <c r="H37" s="33" t="str">
        <f t="shared" si="0"/>
        <v>1101334635</v>
      </c>
      <c r="I37" s="12" t="s">
        <v>197</v>
      </c>
      <c r="J37" s="13">
        <v>11374100</v>
      </c>
      <c r="K37" s="13">
        <v>1137410</v>
      </c>
      <c r="L37" s="60">
        <v>1</v>
      </c>
      <c r="M37" s="119"/>
      <c r="O37" s="119"/>
    </row>
    <row r="38" spans="2:15" ht="21" hidden="1" customHeight="1">
      <c r="B38" s="9">
        <f t="shared" si="1"/>
        <v>13</v>
      </c>
      <c r="C38" s="31" t="s">
        <v>815</v>
      </c>
      <c r="D38" s="31" t="s">
        <v>604</v>
      </c>
      <c r="E38" s="10" t="s">
        <v>314</v>
      </c>
      <c r="F38" s="32">
        <v>42026</v>
      </c>
      <c r="G38" s="11" t="s">
        <v>549</v>
      </c>
      <c r="H38" s="33" t="str">
        <f t="shared" si="0"/>
        <v>0313049998</v>
      </c>
      <c r="I38" s="12" t="s">
        <v>197</v>
      </c>
      <c r="J38" s="13">
        <v>6375600</v>
      </c>
      <c r="K38" s="13">
        <v>637560</v>
      </c>
      <c r="L38" s="60">
        <v>1</v>
      </c>
      <c r="M38" s="119"/>
      <c r="O38" s="119"/>
    </row>
    <row r="39" spans="2:15" ht="21" hidden="1" customHeight="1">
      <c r="B39" s="9">
        <f t="shared" si="1"/>
        <v>14</v>
      </c>
      <c r="C39" s="31" t="s">
        <v>815</v>
      </c>
      <c r="D39" s="31" t="s">
        <v>604</v>
      </c>
      <c r="E39" s="10" t="s">
        <v>315</v>
      </c>
      <c r="F39" s="32">
        <v>42028</v>
      </c>
      <c r="G39" s="11" t="s">
        <v>91</v>
      </c>
      <c r="H39" s="33" t="str">
        <f t="shared" si="0"/>
        <v>0305135072</v>
      </c>
      <c r="I39" s="12" t="s">
        <v>197</v>
      </c>
      <c r="J39" s="13">
        <v>7194350</v>
      </c>
      <c r="K39" s="13">
        <v>719435</v>
      </c>
      <c r="L39" s="60">
        <v>1</v>
      </c>
      <c r="M39" s="119"/>
      <c r="O39" s="119"/>
    </row>
    <row r="40" spans="2:15" ht="21" hidden="1" customHeight="1">
      <c r="B40" s="9">
        <f t="shared" si="1"/>
        <v>15</v>
      </c>
      <c r="C40" s="31" t="s">
        <v>815</v>
      </c>
      <c r="D40" s="31" t="s">
        <v>604</v>
      </c>
      <c r="E40" s="10" t="s">
        <v>316</v>
      </c>
      <c r="F40" s="32">
        <v>42028</v>
      </c>
      <c r="G40" s="11" t="s">
        <v>282</v>
      </c>
      <c r="H40" s="33" t="str">
        <f t="shared" si="0"/>
        <v>3700447381</v>
      </c>
      <c r="I40" s="12" t="s">
        <v>197</v>
      </c>
      <c r="J40" s="13">
        <v>19108620</v>
      </c>
      <c r="K40" s="13">
        <v>1910862</v>
      </c>
      <c r="L40" s="60">
        <v>1</v>
      </c>
      <c r="M40" s="119"/>
      <c r="O40" s="119"/>
    </row>
    <row r="41" spans="2:15" ht="21" hidden="1" customHeight="1">
      <c r="B41" s="9">
        <f t="shared" si="1"/>
        <v>16</v>
      </c>
      <c r="C41" s="31" t="s">
        <v>815</v>
      </c>
      <c r="D41" s="31" t="s">
        <v>604</v>
      </c>
      <c r="E41" s="10" t="s">
        <v>317</v>
      </c>
      <c r="F41" s="32">
        <v>42031</v>
      </c>
      <c r="G41" s="11" t="s">
        <v>550</v>
      </c>
      <c r="H41" s="33" t="str">
        <f t="shared" si="0"/>
        <v>0302020771</v>
      </c>
      <c r="I41" s="12" t="s">
        <v>197</v>
      </c>
      <c r="J41" s="13">
        <v>3908700</v>
      </c>
      <c r="K41" s="13">
        <v>390870</v>
      </c>
      <c r="L41" s="60">
        <v>1</v>
      </c>
      <c r="M41" s="119"/>
      <c r="O41" s="119"/>
    </row>
    <row r="42" spans="2:15" ht="21" hidden="1" customHeight="1">
      <c r="B42" s="9">
        <f t="shared" si="1"/>
        <v>17</v>
      </c>
      <c r="C42" s="31" t="s">
        <v>815</v>
      </c>
      <c r="D42" s="31" t="s">
        <v>604</v>
      </c>
      <c r="E42" s="10" t="s">
        <v>318</v>
      </c>
      <c r="F42" s="32">
        <v>42031</v>
      </c>
      <c r="G42" s="11" t="s">
        <v>551</v>
      </c>
      <c r="H42" s="33" t="str">
        <f t="shared" si="0"/>
        <v>0303173202</v>
      </c>
      <c r="I42" s="12" t="s">
        <v>197</v>
      </c>
      <c r="J42" s="13">
        <v>18030620</v>
      </c>
      <c r="K42" s="13">
        <v>1803062</v>
      </c>
      <c r="L42" s="60">
        <v>1</v>
      </c>
      <c r="M42" s="119"/>
      <c r="O42" s="119"/>
    </row>
    <row r="43" spans="2:15" ht="21" hidden="1" customHeight="1">
      <c r="B43" s="9">
        <f t="shared" si="1"/>
        <v>18</v>
      </c>
      <c r="C43" s="31" t="s">
        <v>815</v>
      </c>
      <c r="D43" s="31" t="s">
        <v>604</v>
      </c>
      <c r="E43" s="10" t="s">
        <v>319</v>
      </c>
      <c r="F43" s="32">
        <v>42032</v>
      </c>
      <c r="G43" s="11" t="s">
        <v>552</v>
      </c>
      <c r="H43" s="33" t="str">
        <f t="shared" si="0"/>
        <v>0311915553</v>
      </c>
      <c r="I43" s="12" t="s">
        <v>197</v>
      </c>
      <c r="J43" s="13">
        <v>1060000</v>
      </c>
      <c r="K43" s="13">
        <v>106000</v>
      </c>
      <c r="L43" s="60">
        <v>1</v>
      </c>
      <c r="M43" s="119"/>
      <c r="O43" s="119"/>
    </row>
    <row r="44" spans="2:15" ht="21" hidden="1" customHeight="1">
      <c r="B44" s="9">
        <f t="shared" si="1"/>
        <v>19</v>
      </c>
      <c r="C44" s="31" t="s">
        <v>815</v>
      </c>
      <c r="D44" s="31" t="s">
        <v>604</v>
      </c>
      <c r="E44" s="10" t="s">
        <v>320</v>
      </c>
      <c r="F44" s="32">
        <v>42032</v>
      </c>
      <c r="G44" s="11" t="s">
        <v>282</v>
      </c>
      <c r="H44" s="33" t="str">
        <f t="shared" si="0"/>
        <v>3700447381</v>
      </c>
      <c r="I44" s="12" t="s">
        <v>197</v>
      </c>
      <c r="J44" s="13">
        <v>4831500</v>
      </c>
      <c r="K44" s="13">
        <v>483150</v>
      </c>
      <c r="L44" s="60">
        <v>1</v>
      </c>
      <c r="M44" s="119"/>
      <c r="O44" s="119"/>
    </row>
    <row r="45" spans="2:15" ht="21" hidden="1" customHeight="1">
      <c r="B45" s="9">
        <f t="shared" si="1"/>
        <v>20</v>
      </c>
      <c r="C45" s="31" t="s">
        <v>815</v>
      </c>
      <c r="D45" s="31" t="s">
        <v>604</v>
      </c>
      <c r="E45" s="10" t="s">
        <v>321</v>
      </c>
      <c r="F45" s="32">
        <v>42034</v>
      </c>
      <c r="G45" s="11" t="s">
        <v>552</v>
      </c>
      <c r="H45" s="33" t="str">
        <f t="shared" si="0"/>
        <v>0311915553</v>
      </c>
      <c r="I45" s="12" t="s">
        <v>197</v>
      </c>
      <c r="J45" s="13">
        <v>2587500</v>
      </c>
      <c r="K45" s="13">
        <v>258750</v>
      </c>
      <c r="L45" s="60">
        <v>1</v>
      </c>
      <c r="M45" s="119"/>
      <c r="O45" s="119"/>
    </row>
    <row r="46" spans="2:15" ht="21" hidden="1" customHeight="1">
      <c r="B46" s="9">
        <f t="shared" si="1"/>
        <v>21</v>
      </c>
      <c r="C46" s="31" t="s">
        <v>815</v>
      </c>
      <c r="D46" s="31" t="s">
        <v>604</v>
      </c>
      <c r="E46" s="10" t="s">
        <v>322</v>
      </c>
      <c r="F46" s="32">
        <v>42034</v>
      </c>
      <c r="G46" s="11" t="s">
        <v>550</v>
      </c>
      <c r="H46" s="33" t="str">
        <f t="shared" si="0"/>
        <v>0302020771</v>
      </c>
      <c r="I46" s="12" t="s">
        <v>197</v>
      </c>
      <c r="J46" s="13">
        <v>3713800</v>
      </c>
      <c r="K46" s="13">
        <v>371380</v>
      </c>
      <c r="L46" s="60">
        <v>1</v>
      </c>
      <c r="M46" s="119"/>
      <c r="O46" s="119"/>
    </row>
    <row r="47" spans="2:15" ht="21" hidden="1" customHeight="1">
      <c r="B47" s="9">
        <f t="shared" si="1"/>
        <v>22</v>
      </c>
      <c r="C47" s="31" t="s">
        <v>815</v>
      </c>
      <c r="D47" s="31" t="s">
        <v>604</v>
      </c>
      <c r="E47" s="10" t="s">
        <v>323</v>
      </c>
      <c r="F47" s="32">
        <v>42034</v>
      </c>
      <c r="G47" s="11" t="s">
        <v>279</v>
      </c>
      <c r="H47" s="33" t="str">
        <f t="shared" si="0"/>
        <v>0311028840</v>
      </c>
      <c r="I47" s="12" t="s">
        <v>598</v>
      </c>
      <c r="J47" s="13">
        <v>1684000</v>
      </c>
      <c r="K47" s="13">
        <v>168400</v>
      </c>
      <c r="L47" s="60">
        <v>1</v>
      </c>
      <c r="M47" s="119"/>
      <c r="O47" s="119"/>
    </row>
    <row r="48" spans="2:15" ht="21" hidden="1" customHeight="1">
      <c r="B48" s="9">
        <f t="shared" si="1"/>
        <v>23</v>
      </c>
      <c r="C48" s="31" t="s">
        <v>815</v>
      </c>
      <c r="D48" s="31" t="s">
        <v>604</v>
      </c>
      <c r="E48" s="10" t="s">
        <v>324</v>
      </c>
      <c r="F48" s="32">
        <v>42037</v>
      </c>
      <c r="G48" s="11" t="s">
        <v>553</v>
      </c>
      <c r="H48" s="33" t="str">
        <f t="shared" si="0"/>
        <v>0312045503</v>
      </c>
      <c r="I48" s="12" t="s">
        <v>197</v>
      </c>
      <c r="J48" s="13">
        <v>2920600</v>
      </c>
      <c r="K48" s="13">
        <v>292060</v>
      </c>
      <c r="L48" s="60">
        <v>1</v>
      </c>
      <c r="M48" s="119"/>
      <c r="O48" s="119"/>
    </row>
    <row r="49" spans="2:15" ht="21" hidden="1" customHeight="1">
      <c r="B49" s="9">
        <f t="shared" si="1"/>
        <v>24</v>
      </c>
      <c r="C49" s="31" t="s">
        <v>815</v>
      </c>
      <c r="D49" s="31" t="s">
        <v>604</v>
      </c>
      <c r="E49" s="10" t="s">
        <v>325</v>
      </c>
      <c r="F49" s="32">
        <v>42039</v>
      </c>
      <c r="G49" s="11" t="s">
        <v>564</v>
      </c>
      <c r="H49" s="33" t="str">
        <f t="shared" si="0"/>
        <v>1201062551</v>
      </c>
      <c r="I49" s="12" t="s">
        <v>197</v>
      </c>
      <c r="J49" s="13">
        <v>12831000</v>
      </c>
      <c r="K49" s="13">
        <v>1283100</v>
      </c>
      <c r="L49" s="60">
        <v>1</v>
      </c>
      <c r="M49" s="119"/>
      <c r="O49" s="119"/>
    </row>
    <row r="50" spans="2:15" ht="21" hidden="1" customHeight="1">
      <c r="B50" s="9">
        <f t="shared" si="1"/>
        <v>25</v>
      </c>
      <c r="C50" s="31" t="s">
        <v>815</v>
      </c>
      <c r="D50" s="31" t="s">
        <v>604</v>
      </c>
      <c r="E50" s="10" t="s">
        <v>326</v>
      </c>
      <c r="F50" s="32">
        <v>42040</v>
      </c>
      <c r="G50" s="11" t="s">
        <v>554</v>
      </c>
      <c r="H50" s="33" t="str">
        <f t="shared" si="0"/>
        <v>1101396102</v>
      </c>
      <c r="I50" s="12" t="s">
        <v>197</v>
      </c>
      <c r="J50" s="13">
        <v>14168700</v>
      </c>
      <c r="K50" s="13">
        <v>1416870</v>
      </c>
      <c r="L50" s="60">
        <v>1</v>
      </c>
      <c r="M50" s="119"/>
      <c r="O50" s="119"/>
    </row>
    <row r="51" spans="2:15" ht="21" hidden="1" customHeight="1">
      <c r="B51" s="9">
        <f t="shared" si="1"/>
        <v>26</v>
      </c>
      <c r="C51" s="31" t="s">
        <v>815</v>
      </c>
      <c r="D51" s="31" t="s">
        <v>604</v>
      </c>
      <c r="E51" s="10" t="s">
        <v>327</v>
      </c>
      <c r="F51" s="32">
        <v>42040</v>
      </c>
      <c r="G51" s="11" t="s">
        <v>280</v>
      </c>
      <c r="H51" s="33" t="str">
        <f t="shared" si="0"/>
        <v>1401935820</v>
      </c>
      <c r="I51" s="12" t="s">
        <v>197</v>
      </c>
      <c r="J51" s="13">
        <v>10530000</v>
      </c>
      <c r="K51" s="13">
        <v>1053000</v>
      </c>
      <c r="L51" s="60">
        <v>1</v>
      </c>
      <c r="M51" s="119"/>
      <c r="O51" s="119"/>
    </row>
    <row r="52" spans="2:15" ht="21" hidden="1" customHeight="1">
      <c r="B52" s="9">
        <f t="shared" si="1"/>
        <v>27</v>
      </c>
      <c r="C52" s="31" t="s">
        <v>815</v>
      </c>
      <c r="D52" s="31" t="s">
        <v>604</v>
      </c>
      <c r="E52" s="10" t="s">
        <v>328</v>
      </c>
      <c r="F52" s="32">
        <v>42041</v>
      </c>
      <c r="G52" s="11" t="s">
        <v>286</v>
      </c>
      <c r="H52" s="33" t="str">
        <f t="shared" si="0"/>
        <v>0311919276</v>
      </c>
      <c r="I52" s="12" t="s">
        <v>197</v>
      </c>
      <c r="J52" s="13">
        <v>3131000</v>
      </c>
      <c r="K52" s="13">
        <v>313100</v>
      </c>
      <c r="L52" s="60">
        <v>1</v>
      </c>
      <c r="M52" s="119"/>
      <c r="O52" s="119"/>
    </row>
    <row r="53" spans="2:15" ht="21" hidden="1" customHeight="1">
      <c r="B53" s="9">
        <f t="shared" si="1"/>
        <v>28</v>
      </c>
      <c r="C53" s="31" t="s">
        <v>815</v>
      </c>
      <c r="D53" s="31" t="s">
        <v>604</v>
      </c>
      <c r="E53" s="10" t="s">
        <v>329</v>
      </c>
      <c r="F53" s="32">
        <v>42041</v>
      </c>
      <c r="G53" s="11" t="s">
        <v>282</v>
      </c>
      <c r="H53" s="33" t="str">
        <f t="shared" si="0"/>
        <v>3700447381</v>
      </c>
      <c r="I53" s="12" t="s">
        <v>197</v>
      </c>
      <c r="J53" s="13">
        <v>5773261</v>
      </c>
      <c r="K53" s="13">
        <v>577326</v>
      </c>
      <c r="L53" s="60">
        <v>1</v>
      </c>
      <c r="M53" s="119"/>
      <c r="O53" s="119"/>
    </row>
    <row r="54" spans="2:15" ht="21" hidden="1" customHeight="1">
      <c r="B54" s="9">
        <f t="shared" si="1"/>
        <v>29</v>
      </c>
      <c r="C54" s="31" t="s">
        <v>815</v>
      </c>
      <c r="D54" s="31" t="s">
        <v>604</v>
      </c>
      <c r="E54" s="10" t="s">
        <v>330</v>
      </c>
      <c r="F54" s="32">
        <v>42042</v>
      </c>
      <c r="G54" s="11" t="s">
        <v>90</v>
      </c>
      <c r="H54" s="33" t="str">
        <f t="shared" si="0"/>
        <v>0302088113</v>
      </c>
      <c r="I54" s="12" t="s">
        <v>197</v>
      </c>
      <c r="J54" s="13">
        <v>10762500</v>
      </c>
      <c r="K54" s="13">
        <v>1076250</v>
      </c>
      <c r="L54" s="60">
        <v>1</v>
      </c>
      <c r="M54" s="119"/>
      <c r="O54" s="119"/>
    </row>
    <row r="55" spans="2:15" ht="21" hidden="1" customHeight="1">
      <c r="B55" s="9">
        <f t="shared" si="1"/>
        <v>30</v>
      </c>
      <c r="C55" s="31" t="s">
        <v>815</v>
      </c>
      <c r="D55" s="31" t="s">
        <v>604</v>
      </c>
      <c r="E55" s="10" t="s">
        <v>331</v>
      </c>
      <c r="F55" s="32">
        <v>42044</v>
      </c>
      <c r="G55" s="11" t="s">
        <v>89</v>
      </c>
      <c r="H55" s="33" t="str">
        <f t="shared" si="0"/>
        <v>0304449855</v>
      </c>
      <c r="I55" s="12" t="s">
        <v>197</v>
      </c>
      <c r="J55" s="13">
        <v>8670080</v>
      </c>
      <c r="K55" s="13">
        <v>867008</v>
      </c>
      <c r="L55" s="60">
        <v>1</v>
      </c>
      <c r="M55" s="119"/>
      <c r="O55" s="119"/>
    </row>
    <row r="56" spans="2:15" ht="21" hidden="1" customHeight="1">
      <c r="B56" s="9">
        <f t="shared" si="1"/>
        <v>31</v>
      </c>
      <c r="C56" s="31" t="s">
        <v>815</v>
      </c>
      <c r="D56" s="31" t="s">
        <v>604</v>
      </c>
      <c r="E56" s="10" t="s">
        <v>332</v>
      </c>
      <c r="F56" s="32">
        <v>42044</v>
      </c>
      <c r="G56" s="11" t="s">
        <v>564</v>
      </c>
      <c r="H56" s="33" t="str">
        <f t="shared" si="0"/>
        <v>1201062551</v>
      </c>
      <c r="I56" s="12" t="s">
        <v>197</v>
      </c>
      <c r="J56" s="13">
        <v>25247000</v>
      </c>
      <c r="K56" s="13">
        <v>2524700</v>
      </c>
      <c r="L56" s="60">
        <v>1</v>
      </c>
      <c r="M56" s="119"/>
      <c r="O56" s="119"/>
    </row>
    <row r="57" spans="2:15" ht="21" hidden="1" customHeight="1">
      <c r="B57" s="9">
        <f t="shared" si="1"/>
        <v>32</v>
      </c>
      <c r="C57" s="31" t="s">
        <v>815</v>
      </c>
      <c r="D57" s="31" t="s">
        <v>604</v>
      </c>
      <c r="E57" s="10" t="s">
        <v>333</v>
      </c>
      <c r="F57" s="32">
        <v>42047</v>
      </c>
      <c r="G57" s="11" t="s">
        <v>564</v>
      </c>
      <c r="H57" s="33" t="str">
        <f t="shared" si="0"/>
        <v>1201062551</v>
      </c>
      <c r="I57" s="12" t="s">
        <v>197</v>
      </c>
      <c r="J57" s="13">
        <v>3229200</v>
      </c>
      <c r="K57" s="13">
        <v>322920</v>
      </c>
      <c r="L57" s="60">
        <v>1</v>
      </c>
      <c r="M57" s="119"/>
      <c r="O57" s="119"/>
    </row>
    <row r="58" spans="2:15" ht="21" hidden="1" customHeight="1">
      <c r="B58" s="9">
        <f t="shared" si="1"/>
        <v>33</v>
      </c>
      <c r="C58" s="31" t="s">
        <v>815</v>
      </c>
      <c r="D58" s="31" t="s">
        <v>604</v>
      </c>
      <c r="E58" s="10" t="s">
        <v>334</v>
      </c>
      <c r="F58" s="32">
        <v>42047</v>
      </c>
      <c r="G58" s="11" t="s">
        <v>279</v>
      </c>
      <c r="H58" s="33" t="str">
        <f t="shared" si="0"/>
        <v>0311028840</v>
      </c>
      <c r="I58" s="12" t="s">
        <v>598</v>
      </c>
      <c r="J58" s="13">
        <v>990000</v>
      </c>
      <c r="K58" s="13">
        <v>99000</v>
      </c>
      <c r="L58" s="60">
        <v>1</v>
      </c>
      <c r="M58" s="119"/>
      <c r="O58" s="119"/>
    </row>
    <row r="59" spans="2:15" ht="21" hidden="1" customHeight="1">
      <c r="B59" s="9">
        <f t="shared" si="1"/>
        <v>34</v>
      </c>
      <c r="C59" s="31" t="s">
        <v>815</v>
      </c>
      <c r="D59" s="31" t="s">
        <v>604</v>
      </c>
      <c r="E59" s="10" t="s">
        <v>335</v>
      </c>
      <c r="F59" s="32">
        <v>42047</v>
      </c>
      <c r="G59" s="11" t="s">
        <v>92</v>
      </c>
      <c r="H59" s="33" t="str">
        <f t="shared" si="0"/>
        <v>0305811563</v>
      </c>
      <c r="I59" s="12" t="s">
        <v>197</v>
      </c>
      <c r="J59" s="13">
        <v>6923700</v>
      </c>
      <c r="K59" s="13">
        <v>692370</v>
      </c>
      <c r="L59" s="60">
        <v>1</v>
      </c>
      <c r="M59" s="119"/>
      <c r="O59" s="119"/>
    </row>
    <row r="60" spans="2:15" ht="21" hidden="1" customHeight="1">
      <c r="B60" s="9">
        <f t="shared" si="1"/>
        <v>35</v>
      </c>
      <c r="C60" s="31" t="s">
        <v>815</v>
      </c>
      <c r="D60" s="31" t="s">
        <v>604</v>
      </c>
      <c r="E60" s="10" t="s">
        <v>336</v>
      </c>
      <c r="F60" s="32">
        <v>42047</v>
      </c>
      <c r="G60" s="11" t="s">
        <v>550</v>
      </c>
      <c r="H60" s="33" t="str">
        <f t="shared" si="0"/>
        <v>0302020771</v>
      </c>
      <c r="I60" s="12" t="s">
        <v>197</v>
      </c>
      <c r="J60" s="13">
        <v>3105900</v>
      </c>
      <c r="K60" s="13">
        <v>310590</v>
      </c>
      <c r="L60" s="60">
        <v>1</v>
      </c>
      <c r="M60" s="119"/>
      <c r="O60" s="119"/>
    </row>
    <row r="61" spans="2:15" ht="21" hidden="1" customHeight="1">
      <c r="B61" s="9">
        <f t="shared" si="1"/>
        <v>36</v>
      </c>
      <c r="C61" s="31" t="s">
        <v>815</v>
      </c>
      <c r="D61" s="31" t="s">
        <v>604</v>
      </c>
      <c r="E61" s="10" t="s">
        <v>337</v>
      </c>
      <c r="F61" s="32">
        <v>42063</v>
      </c>
      <c r="G61" s="11" t="s">
        <v>91</v>
      </c>
      <c r="H61" s="33" t="str">
        <f t="shared" si="0"/>
        <v>0305135072</v>
      </c>
      <c r="I61" s="12" t="s">
        <v>197</v>
      </c>
      <c r="J61" s="13">
        <v>11518450</v>
      </c>
      <c r="K61" s="13">
        <v>1151845</v>
      </c>
      <c r="L61" s="60">
        <v>1</v>
      </c>
      <c r="M61" s="119"/>
      <c r="O61" s="119"/>
    </row>
    <row r="62" spans="2:15" ht="21" hidden="1" customHeight="1">
      <c r="B62" s="9">
        <f t="shared" si="1"/>
        <v>37</v>
      </c>
      <c r="C62" s="31" t="s">
        <v>815</v>
      </c>
      <c r="D62" s="31" t="s">
        <v>604</v>
      </c>
      <c r="E62" s="10" t="s">
        <v>338</v>
      </c>
      <c r="F62" s="32">
        <v>42066</v>
      </c>
      <c r="G62" s="11" t="s">
        <v>90</v>
      </c>
      <c r="H62" s="33" t="str">
        <f t="shared" si="0"/>
        <v>0302088113</v>
      </c>
      <c r="I62" s="12" t="s">
        <v>197</v>
      </c>
      <c r="J62" s="13">
        <v>6489000</v>
      </c>
      <c r="K62" s="13">
        <v>648900</v>
      </c>
      <c r="L62" s="60">
        <v>1</v>
      </c>
      <c r="M62" s="119"/>
      <c r="O62" s="119"/>
    </row>
    <row r="63" spans="2:15" ht="21" hidden="1" customHeight="1">
      <c r="B63" s="9">
        <f t="shared" si="1"/>
        <v>38</v>
      </c>
      <c r="C63" s="31" t="s">
        <v>815</v>
      </c>
      <c r="D63" s="31" t="s">
        <v>604</v>
      </c>
      <c r="E63" s="10" t="s">
        <v>339</v>
      </c>
      <c r="F63" s="32">
        <v>42066</v>
      </c>
      <c r="G63" s="11" t="s">
        <v>280</v>
      </c>
      <c r="H63" s="33" t="str">
        <f t="shared" si="0"/>
        <v>1401935820</v>
      </c>
      <c r="I63" s="12" t="s">
        <v>197</v>
      </c>
      <c r="J63" s="13">
        <v>9690000</v>
      </c>
      <c r="K63" s="13">
        <v>969000</v>
      </c>
      <c r="L63" s="60">
        <v>1</v>
      </c>
      <c r="M63" s="119"/>
      <c r="O63" s="119"/>
    </row>
    <row r="64" spans="2:15" ht="21" hidden="1" customHeight="1">
      <c r="B64" s="9">
        <f t="shared" si="1"/>
        <v>39</v>
      </c>
      <c r="C64" s="31" t="s">
        <v>815</v>
      </c>
      <c r="D64" s="31" t="s">
        <v>604</v>
      </c>
      <c r="E64" s="10" t="s">
        <v>340</v>
      </c>
      <c r="F64" s="32">
        <v>42066</v>
      </c>
      <c r="G64" s="11" t="s">
        <v>555</v>
      </c>
      <c r="H64" s="33" t="str">
        <f t="shared" si="0"/>
        <v>0304221106</v>
      </c>
      <c r="I64" s="12" t="s">
        <v>197</v>
      </c>
      <c r="J64" s="13">
        <v>3800000</v>
      </c>
      <c r="K64" s="13">
        <v>380000</v>
      </c>
      <c r="L64" s="60">
        <v>1</v>
      </c>
      <c r="M64" s="119"/>
      <c r="O64" s="119"/>
    </row>
    <row r="65" spans="2:15" ht="21" hidden="1" customHeight="1">
      <c r="B65" s="9">
        <f t="shared" si="1"/>
        <v>40</v>
      </c>
      <c r="C65" s="31" t="s">
        <v>815</v>
      </c>
      <c r="D65" s="31" t="s">
        <v>604</v>
      </c>
      <c r="E65" s="10" t="s">
        <v>341</v>
      </c>
      <c r="F65" s="32">
        <v>42066</v>
      </c>
      <c r="G65" s="11" t="s">
        <v>548</v>
      </c>
      <c r="H65" s="33" t="str">
        <f t="shared" si="0"/>
        <v>0302587218</v>
      </c>
      <c r="I65" s="12" t="s">
        <v>197</v>
      </c>
      <c r="J65" s="13">
        <v>2869050</v>
      </c>
      <c r="K65" s="13">
        <v>286905</v>
      </c>
      <c r="L65" s="60">
        <v>1</v>
      </c>
      <c r="M65" s="119"/>
      <c r="O65" s="119"/>
    </row>
    <row r="66" spans="2:15" ht="21" hidden="1" customHeight="1">
      <c r="B66" s="9">
        <f t="shared" si="1"/>
        <v>41</v>
      </c>
      <c r="C66" s="31" t="s">
        <v>815</v>
      </c>
      <c r="D66" s="31" t="s">
        <v>604</v>
      </c>
      <c r="E66" s="10" t="s">
        <v>342</v>
      </c>
      <c r="F66" s="32">
        <v>42066</v>
      </c>
      <c r="G66" s="11" t="s">
        <v>556</v>
      </c>
      <c r="H66" s="33" t="str">
        <f t="shared" si="0"/>
        <v>0303148710</v>
      </c>
      <c r="I66" s="12" t="s">
        <v>197</v>
      </c>
      <c r="J66" s="13">
        <v>1278503</v>
      </c>
      <c r="K66" s="13">
        <v>127850</v>
      </c>
      <c r="L66" s="60">
        <v>1</v>
      </c>
      <c r="M66" s="119"/>
      <c r="O66" s="119"/>
    </row>
    <row r="67" spans="2:15" ht="21" hidden="1" customHeight="1">
      <c r="B67" s="9">
        <f t="shared" si="1"/>
        <v>42</v>
      </c>
      <c r="C67" s="31" t="s">
        <v>815</v>
      </c>
      <c r="D67" s="31" t="s">
        <v>604</v>
      </c>
      <c r="E67" s="10" t="s">
        <v>343</v>
      </c>
      <c r="F67" s="32">
        <v>42069</v>
      </c>
      <c r="G67" s="11" t="s">
        <v>554</v>
      </c>
      <c r="H67" s="33" t="str">
        <f t="shared" si="0"/>
        <v>1101396102</v>
      </c>
      <c r="I67" s="12" t="s">
        <v>197</v>
      </c>
      <c r="J67" s="13">
        <v>1690000</v>
      </c>
      <c r="K67" s="13">
        <v>169000</v>
      </c>
      <c r="L67" s="60">
        <v>1</v>
      </c>
      <c r="M67" s="119"/>
      <c r="O67" s="119"/>
    </row>
    <row r="68" spans="2:15" ht="21" hidden="1" customHeight="1">
      <c r="B68" s="9">
        <f t="shared" si="1"/>
        <v>43</v>
      </c>
      <c r="C68" s="31" t="s">
        <v>815</v>
      </c>
      <c r="D68" s="31" t="s">
        <v>604</v>
      </c>
      <c r="E68" s="10" t="s">
        <v>344</v>
      </c>
      <c r="F68" s="32">
        <v>42070</v>
      </c>
      <c r="G68" s="11" t="s">
        <v>549</v>
      </c>
      <c r="H68" s="33" t="str">
        <f t="shared" si="0"/>
        <v>0313049998</v>
      </c>
      <c r="I68" s="12" t="s">
        <v>197</v>
      </c>
      <c r="J68" s="13">
        <v>21060000</v>
      </c>
      <c r="K68" s="13">
        <v>2106000</v>
      </c>
      <c r="L68" s="60">
        <v>1</v>
      </c>
      <c r="M68" s="119"/>
      <c r="O68" s="119"/>
    </row>
    <row r="69" spans="2:15" ht="21" hidden="1" customHeight="1">
      <c r="B69" s="9">
        <f t="shared" si="1"/>
        <v>44</v>
      </c>
      <c r="C69" s="31" t="s">
        <v>815</v>
      </c>
      <c r="D69" s="31" t="s">
        <v>604</v>
      </c>
      <c r="E69" s="10" t="s">
        <v>345</v>
      </c>
      <c r="F69" s="32">
        <v>42073</v>
      </c>
      <c r="G69" s="11" t="s">
        <v>90</v>
      </c>
      <c r="H69" s="33" t="str">
        <f t="shared" si="0"/>
        <v>0302088113</v>
      </c>
      <c r="I69" s="12" t="s">
        <v>197</v>
      </c>
      <c r="J69" s="13">
        <v>5974500</v>
      </c>
      <c r="K69" s="13">
        <v>597450</v>
      </c>
      <c r="L69" s="60">
        <v>1</v>
      </c>
      <c r="M69" s="119"/>
      <c r="O69" s="119"/>
    </row>
    <row r="70" spans="2:15" ht="21" hidden="1" customHeight="1">
      <c r="B70" s="9">
        <f t="shared" si="1"/>
        <v>45</v>
      </c>
      <c r="C70" s="31" t="s">
        <v>815</v>
      </c>
      <c r="D70" s="31" t="s">
        <v>604</v>
      </c>
      <c r="E70" s="10" t="s">
        <v>346</v>
      </c>
      <c r="F70" s="32">
        <v>42075</v>
      </c>
      <c r="G70" s="11" t="s">
        <v>281</v>
      </c>
      <c r="H70" s="33" t="str">
        <f t="shared" si="0"/>
        <v>1101334635</v>
      </c>
      <c r="I70" s="12" t="s">
        <v>197</v>
      </c>
      <c r="J70" s="13">
        <v>5324600</v>
      </c>
      <c r="K70" s="13">
        <v>532460</v>
      </c>
      <c r="L70" s="60">
        <v>1</v>
      </c>
      <c r="M70" s="119"/>
      <c r="O70" s="119"/>
    </row>
    <row r="71" spans="2:15" ht="21" hidden="1" customHeight="1">
      <c r="B71" s="9">
        <f t="shared" si="1"/>
        <v>46</v>
      </c>
      <c r="C71" s="31" t="s">
        <v>815</v>
      </c>
      <c r="D71" s="31" t="s">
        <v>604</v>
      </c>
      <c r="E71" s="10" t="s">
        <v>347</v>
      </c>
      <c r="F71" s="32">
        <v>42077</v>
      </c>
      <c r="G71" s="11" t="s">
        <v>564</v>
      </c>
      <c r="H71" s="33" t="str">
        <f t="shared" si="0"/>
        <v>1201062551</v>
      </c>
      <c r="I71" s="12" t="s">
        <v>197</v>
      </c>
      <c r="J71" s="13">
        <v>7021060</v>
      </c>
      <c r="K71" s="13">
        <v>702106</v>
      </c>
      <c r="L71" s="60">
        <v>1</v>
      </c>
      <c r="M71" s="119"/>
      <c r="O71" s="119"/>
    </row>
    <row r="72" spans="2:15" ht="21" hidden="1" customHeight="1">
      <c r="B72" s="9">
        <f t="shared" si="1"/>
        <v>47</v>
      </c>
      <c r="C72" s="31" t="s">
        <v>815</v>
      </c>
      <c r="D72" s="31" t="s">
        <v>604</v>
      </c>
      <c r="E72" s="10" t="s">
        <v>348</v>
      </c>
      <c r="F72" s="32">
        <v>42077</v>
      </c>
      <c r="G72" s="11" t="s">
        <v>557</v>
      </c>
      <c r="H72" s="33" t="str">
        <f t="shared" si="0"/>
        <v>3603069247</v>
      </c>
      <c r="I72" s="12" t="s">
        <v>598</v>
      </c>
      <c r="J72" s="13">
        <v>8090940</v>
      </c>
      <c r="K72" s="13">
        <v>809094</v>
      </c>
      <c r="L72" s="60">
        <v>1</v>
      </c>
      <c r="M72" s="119"/>
      <c r="O72" s="119"/>
    </row>
    <row r="73" spans="2:15" ht="21" hidden="1" customHeight="1">
      <c r="B73" s="9">
        <f t="shared" si="1"/>
        <v>48</v>
      </c>
      <c r="C73" s="31" t="s">
        <v>815</v>
      </c>
      <c r="D73" s="31" t="s">
        <v>604</v>
      </c>
      <c r="E73" s="10" t="s">
        <v>349</v>
      </c>
      <c r="F73" s="32">
        <v>42079</v>
      </c>
      <c r="G73" s="11" t="s">
        <v>282</v>
      </c>
      <c r="H73" s="33" t="str">
        <f t="shared" si="0"/>
        <v>3700447381</v>
      </c>
      <c r="I73" s="12" t="s">
        <v>197</v>
      </c>
      <c r="J73" s="13">
        <v>3175709</v>
      </c>
      <c r="K73" s="13">
        <v>317571</v>
      </c>
      <c r="L73" s="60">
        <v>1</v>
      </c>
      <c r="M73" s="119"/>
      <c r="O73" s="119"/>
    </row>
    <row r="74" spans="2:15" ht="21" hidden="1" customHeight="1">
      <c r="B74" s="9">
        <f t="shared" si="1"/>
        <v>49</v>
      </c>
      <c r="C74" s="31" t="s">
        <v>815</v>
      </c>
      <c r="D74" s="31" t="s">
        <v>604</v>
      </c>
      <c r="E74" s="10" t="s">
        <v>350</v>
      </c>
      <c r="F74" s="32">
        <v>42080</v>
      </c>
      <c r="G74" s="11" t="s">
        <v>91</v>
      </c>
      <c r="H74" s="33" t="str">
        <f t="shared" si="0"/>
        <v>0305135072</v>
      </c>
      <c r="I74" s="12" t="s">
        <v>197</v>
      </c>
      <c r="J74" s="13">
        <v>12468750</v>
      </c>
      <c r="K74" s="13">
        <v>1246875</v>
      </c>
      <c r="L74" s="60">
        <v>1</v>
      </c>
      <c r="M74" s="119"/>
      <c r="O74" s="119"/>
    </row>
    <row r="75" spans="2:15" ht="21" hidden="1" customHeight="1">
      <c r="B75" s="9">
        <f t="shared" si="1"/>
        <v>50</v>
      </c>
      <c r="C75" s="31" t="s">
        <v>815</v>
      </c>
      <c r="D75" s="31" t="s">
        <v>604</v>
      </c>
      <c r="E75" s="10" t="s">
        <v>351</v>
      </c>
      <c r="F75" s="32">
        <v>42080</v>
      </c>
      <c r="G75" s="11" t="s">
        <v>550</v>
      </c>
      <c r="H75" s="33" t="str">
        <f t="shared" si="0"/>
        <v>0302020771</v>
      </c>
      <c r="I75" s="12" t="s">
        <v>197</v>
      </c>
      <c r="J75" s="13">
        <v>14266000</v>
      </c>
      <c r="K75" s="13">
        <v>1426600</v>
      </c>
      <c r="L75" s="60">
        <v>1</v>
      </c>
      <c r="M75" s="119"/>
      <c r="O75" s="119"/>
    </row>
    <row r="76" spans="2:15" ht="21" hidden="1" customHeight="1">
      <c r="B76" s="9">
        <f t="shared" si="1"/>
        <v>51</v>
      </c>
      <c r="C76" s="31" t="s">
        <v>815</v>
      </c>
      <c r="D76" s="31" t="s">
        <v>604</v>
      </c>
      <c r="E76" s="10" t="s">
        <v>352</v>
      </c>
      <c r="F76" s="32">
        <v>42082</v>
      </c>
      <c r="G76" s="11" t="s">
        <v>90</v>
      </c>
      <c r="H76" s="33" t="str">
        <f t="shared" si="0"/>
        <v>0302088113</v>
      </c>
      <c r="I76" s="12" t="s">
        <v>197</v>
      </c>
      <c r="J76" s="13">
        <v>7348750</v>
      </c>
      <c r="K76" s="13">
        <v>734875</v>
      </c>
      <c r="L76" s="60">
        <v>1</v>
      </c>
      <c r="M76" s="119"/>
      <c r="O76" s="119"/>
    </row>
    <row r="77" spans="2:15" ht="21" hidden="1" customHeight="1">
      <c r="B77" s="9">
        <f t="shared" si="1"/>
        <v>52</v>
      </c>
      <c r="C77" s="31" t="s">
        <v>815</v>
      </c>
      <c r="D77" s="31" t="s">
        <v>604</v>
      </c>
      <c r="E77" s="10" t="s">
        <v>353</v>
      </c>
      <c r="F77" s="32">
        <v>42082</v>
      </c>
      <c r="G77" s="11" t="s">
        <v>558</v>
      </c>
      <c r="H77" s="33" t="str">
        <f t="shared" si="0"/>
        <v>0310904735</v>
      </c>
      <c r="I77" s="12" t="s">
        <v>197</v>
      </c>
      <c r="J77" s="13">
        <v>3319750</v>
      </c>
      <c r="K77" s="13">
        <v>331975</v>
      </c>
      <c r="L77" s="60">
        <v>1</v>
      </c>
      <c r="M77" s="119"/>
      <c r="O77" s="119"/>
    </row>
    <row r="78" spans="2:15" ht="21" hidden="1" customHeight="1">
      <c r="B78" s="9">
        <f t="shared" si="1"/>
        <v>53</v>
      </c>
      <c r="C78" s="31" t="s">
        <v>815</v>
      </c>
      <c r="D78" s="31" t="s">
        <v>604</v>
      </c>
      <c r="E78" s="10" t="s">
        <v>354</v>
      </c>
      <c r="F78" s="32">
        <v>42088</v>
      </c>
      <c r="G78" s="11" t="s">
        <v>559</v>
      </c>
      <c r="H78" s="33" t="str">
        <f t="shared" si="0"/>
        <v>0306482449</v>
      </c>
      <c r="I78" s="12" t="s">
        <v>197</v>
      </c>
      <c r="J78" s="13">
        <v>2640000</v>
      </c>
      <c r="K78" s="13">
        <v>264000</v>
      </c>
      <c r="L78" s="60">
        <v>1</v>
      </c>
      <c r="M78" s="119"/>
      <c r="O78" s="119"/>
    </row>
    <row r="79" spans="2:15" ht="21" hidden="1" customHeight="1">
      <c r="B79" s="9">
        <f t="shared" si="1"/>
        <v>54</v>
      </c>
      <c r="C79" s="31" t="s">
        <v>815</v>
      </c>
      <c r="D79" s="31" t="s">
        <v>604</v>
      </c>
      <c r="E79" s="10" t="s">
        <v>355</v>
      </c>
      <c r="F79" s="32">
        <v>42088</v>
      </c>
      <c r="G79" s="11" t="s">
        <v>92</v>
      </c>
      <c r="H79" s="33" t="str">
        <f t="shared" si="0"/>
        <v>0305811563</v>
      </c>
      <c r="I79" s="12" t="s">
        <v>197</v>
      </c>
      <c r="J79" s="13">
        <v>8046000</v>
      </c>
      <c r="K79" s="13">
        <v>804600</v>
      </c>
      <c r="L79" s="60">
        <v>1</v>
      </c>
      <c r="M79" s="119"/>
      <c r="O79" s="119"/>
    </row>
    <row r="80" spans="2:15" ht="21" hidden="1" customHeight="1">
      <c r="B80" s="9">
        <f t="shared" si="1"/>
        <v>55</v>
      </c>
      <c r="C80" s="31" t="s">
        <v>815</v>
      </c>
      <c r="D80" s="31" t="s">
        <v>604</v>
      </c>
      <c r="E80" s="10" t="s">
        <v>356</v>
      </c>
      <c r="F80" s="32">
        <v>42088</v>
      </c>
      <c r="G80" s="11" t="s">
        <v>560</v>
      </c>
      <c r="H80" s="33" t="str">
        <f t="shared" si="0"/>
        <v>0312788770</v>
      </c>
      <c r="I80" s="12" t="s">
        <v>197</v>
      </c>
      <c r="J80" s="13">
        <v>1600000</v>
      </c>
      <c r="K80" s="13">
        <v>160000</v>
      </c>
      <c r="L80" s="60">
        <v>1</v>
      </c>
      <c r="M80" s="119"/>
      <c r="O80" s="119"/>
    </row>
    <row r="81" spans="2:15" ht="21" hidden="1" customHeight="1">
      <c r="B81" s="9">
        <f t="shared" si="1"/>
        <v>56</v>
      </c>
      <c r="C81" s="31" t="s">
        <v>815</v>
      </c>
      <c r="D81" s="31" t="s">
        <v>604</v>
      </c>
      <c r="E81" s="10" t="s">
        <v>357</v>
      </c>
      <c r="F81" s="32">
        <v>42088</v>
      </c>
      <c r="G81" s="11" t="s">
        <v>280</v>
      </c>
      <c r="H81" s="33" t="str">
        <f t="shared" si="0"/>
        <v>1401935820</v>
      </c>
      <c r="I81" s="12" t="s">
        <v>197</v>
      </c>
      <c r="J81" s="13">
        <v>7136800</v>
      </c>
      <c r="K81" s="13">
        <v>713680</v>
      </c>
      <c r="L81" s="60">
        <v>1</v>
      </c>
      <c r="M81" s="119"/>
      <c r="O81" s="119"/>
    </row>
    <row r="82" spans="2:15" ht="21" hidden="1" customHeight="1">
      <c r="B82" s="9">
        <f t="shared" si="1"/>
        <v>57</v>
      </c>
      <c r="C82" s="31" t="s">
        <v>815</v>
      </c>
      <c r="D82" s="31" t="s">
        <v>604</v>
      </c>
      <c r="E82" s="10" t="s">
        <v>358</v>
      </c>
      <c r="F82" s="32">
        <v>42090</v>
      </c>
      <c r="G82" s="11" t="s">
        <v>90</v>
      </c>
      <c r="H82" s="33" t="str">
        <f t="shared" si="0"/>
        <v>0302088113</v>
      </c>
      <c r="I82" s="12" t="s">
        <v>197</v>
      </c>
      <c r="J82" s="13">
        <v>898800</v>
      </c>
      <c r="K82" s="13">
        <v>89880</v>
      </c>
      <c r="L82" s="60">
        <v>1</v>
      </c>
      <c r="M82" s="119"/>
      <c r="O82" s="119"/>
    </row>
    <row r="83" spans="2:15" ht="21" hidden="1" customHeight="1">
      <c r="B83" s="9">
        <f t="shared" si="1"/>
        <v>58</v>
      </c>
      <c r="C83" s="31" t="s">
        <v>815</v>
      </c>
      <c r="D83" s="31" t="s">
        <v>604</v>
      </c>
      <c r="E83" s="10" t="s">
        <v>359</v>
      </c>
      <c r="F83" s="32">
        <v>42090</v>
      </c>
      <c r="G83" s="11" t="s">
        <v>561</v>
      </c>
      <c r="H83" s="33" t="str">
        <f t="shared" si="0"/>
        <v>0311988600</v>
      </c>
      <c r="I83" s="12" t="s">
        <v>598</v>
      </c>
      <c r="J83" s="13">
        <v>17447700</v>
      </c>
      <c r="K83" s="13">
        <v>1744770</v>
      </c>
      <c r="L83" s="60">
        <v>1</v>
      </c>
      <c r="M83" s="119"/>
      <c r="O83" s="119"/>
    </row>
    <row r="84" spans="2:15" ht="21" hidden="1" customHeight="1">
      <c r="B84" s="9">
        <f t="shared" si="1"/>
        <v>59</v>
      </c>
      <c r="C84" s="31" t="s">
        <v>815</v>
      </c>
      <c r="D84" s="31" t="s">
        <v>604</v>
      </c>
      <c r="E84" s="10" t="s">
        <v>360</v>
      </c>
      <c r="F84" s="32">
        <v>42091</v>
      </c>
      <c r="G84" s="11" t="s">
        <v>92</v>
      </c>
      <c r="H84" s="33" t="str">
        <f t="shared" si="0"/>
        <v>0305811563</v>
      </c>
      <c r="I84" s="12" t="s">
        <v>197</v>
      </c>
      <c r="J84" s="13">
        <v>2721600</v>
      </c>
      <c r="K84" s="13">
        <v>272160</v>
      </c>
      <c r="L84" s="60">
        <v>1</v>
      </c>
      <c r="M84" s="119"/>
      <c r="O84" s="119"/>
    </row>
    <row r="85" spans="2:15" ht="21" hidden="1" customHeight="1">
      <c r="B85" s="9">
        <f t="shared" si="1"/>
        <v>60</v>
      </c>
      <c r="C85" s="31" t="s">
        <v>815</v>
      </c>
      <c r="D85" s="31" t="s">
        <v>604</v>
      </c>
      <c r="E85" s="10" t="s">
        <v>361</v>
      </c>
      <c r="F85" s="32">
        <v>42091</v>
      </c>
      <c r="G85" s="11" t="s">
        <v>551</v>
      </c>
      <c r="H85" s="33" t="str">
        <f t="shared" si="0"/>
        <v>0303173202</v>
      </c>
      <c r="I85" s="12" t="s">
        <v>197</v>
      </c>
      <c r="J85" s="13">
        <v>16607150</v>
      </c>
      <c r="K85" s="13">
        <v>1660715</v>
      </c>
      <c r="L85" s="60">
        <v>1</v>
      </c>
      <c r="M85" s="119"/>
      <c r="O85" s="119"/>
    </row>
    <row r="86" spans="2:15" ht="21" hidden="1" customHeight="1">
      <c r="B86" s="9">
        <f t="shared" si="1"/>
        <v>61</v>
      </c>
      <c r="C86" s="31" t="s">
        <v>815</v>
      </c>
      <c r="D86" s="31" t="s">
        <v>604</v>
      </c>
      <c r="E86" s="10" t="s">
        <v>290</v>
      </c>
      <c r="F86" s="32">
        <v>42094</v>
      </c>
      <c r="G86" s="11" t="s">
        <v>554</v>
      </c>
      <c r="H86" s="33" t="str">
        <f t="shared" si="0"/>
        <v>1101396102</v>
      </c>
      <c r="I86" s="12" t="s">
        <v>197</v>
      </c>
      <c r="J86" s="13">
        <v>13971000</v>
      </c>
      <c r="K86" s="13">
        <v>1397100</v>
      </c>
      <c r="L86" s="60">
        <v>1</v>
      </c>
      <c r="M86" s="119"/>
      <c r="O86" s="119"/>
    </row>
    <row r="87" spans="2:15" ht="21" hidden="1" customHeight="1">
      <c r="B87" s="9">
        <f t="shared" si="1"/>
        <v>62</v>
      </c>
      <c r="C87" s="31" t="s">
        <v>815</v>
      </c>
      <c r="D87" s="31" t="s">
        <v>604</v>
      </c>
      <c r="E87" s="10" t="s">
        <v>362</v>
      </c>
      <c r="F87" s="32">
        <v>42094</v>
      </c>
      <c r="G87" s="11" t="s">
        <v>551</v>
      </c>
      <c r="H87" s="33" t="str">
        <f t="shared" si="0"/>
        <v>0303173202</v>
      </c>
      <c r="I87" s="12" t="s">
        <v>197</v>
      </c>
      <c r="J87" s="13">
        <v>12494806</v>
      </c>
      <c r="K87" s="13">
        <v>1249481</v>
      </c>
      <c r="L87" s="60">
        <v>1</v>
      </c>
      <c r="M87" s="119"/>
      <c r="O87" s="119"/>
    </row>
    <row r="88" spans="2:15" ht="21" hidden="1" customHeight="1">
      <c r="B88" s="9">
        <f t="shared" si="1"/>
        <v>63</v>
      </c>
      <c r="C88" s="31" t="s">
        <v>815</v>
      </c>
      <c r="D88" s="31" t="s">
        <v>604</v>
      </c>
      <c r="E88" s="10" t="s">
        <v>363</v>
      </c>
      <c r="F88" s="32">
        <v>42094</v>
      </c>
      <c r="G88" s="11" t="s">
        <v>280</v>
      </c>
      <c r="H88" s="33" t="str">
        <f t="shared" si="0"/>
        <v>1401935820</v>
      </c>
      <c r="I88" s="12" t="s">
        <v>197</v>
      </c>
      <c r="J88" s="13">
        <v>1067000</v>
      </c>
      <c r="K88" s="13">
        <v>106700</v>
      </c>
      <c r="L88" s="60">
        <v>1</v>
      </c>
      <c r="M88" s="119"/>
      <c r="O88" s="119"/>
    </row>
    <row r="89" spans="2:15" ht="21" hidden="1" customHeight="1">
      <c r="B89" s="9">
        <f t="shared" si="1"/>
        <v>64</v>
      </c>
      <c r="C89" s="31" t="s">
        <v>815</v>
      </c>
      <c r="D89" s="31" t="s">
        <v>604</v>
      </c>
      <c r="E89" s="10" t="s">
        <v>364</v>
      </c>
      <c r="F89" s="32">
        <v>42094</v>
      </c>
      <c r="G89" s="11" t="s">
        <v>561</v>
      </c>
      <c r="H89" s="33" t="str">
        <f t="shared" si="0"/>
        <v>0311988600</v>
      </c>
      <c r="I89" s="12" t="s">
        <v>301</v>
      </c>
      <c r="J89" s="13">
        <v>17906850</v>
      </c>
      <c r="K89" s="13">
        <v>1790685</v>
      </c>
      <c r="L89" s="60">
        <v>1</v>
      </c>
      <c r="M89" s="119"/>
      <c r="O89" s="119"/>
    </row>
    <row r="90" spans="2:15" ht="21" hidden="1" customHeight="1">
      <c r="B90" s="9">
        <f t="shared" si="1"/>
        <v>65</v>
      </c>
      <c r="C90" s="31" t="s">
        <v>815</v>
      </c>
      <c r="D90" s="31" t="s">
        <v>604</v>
      </c>
      <c r="E90" s="10" t="s">
        <v>365</v>
      </c>
      <c r="F90" s="32">
        <v>42100</v>
      </c>
      <c r="G90" s="11" t="s">
        <v>282</v>
      </c>
      <c r="H90" s="33" t="str">
        <f t="shared" ref="H90:H227" si="2">IF(ISNA(VLOOKUP(G90,DSBR,2,0)),"",VLOOKUP(G90,DSBR,2,0))</f>
        <v>3700447381</v>
      </c>
      <c r="I90" s="12" t="s">
        <v>197</v>
      </c>
      <c r="J90" s="13">
        <v>6240781</v>
      </c>
      <c r="K90" s="13">
        <v>624078</v>
      </c>
      <c r="L90" s="60">
        <v>2</v>
      </c>
      <c r="M90" s="120"/>
      <c r="N90" s="119"/>
      <c r="O90" s="120"/>
    </row>
    <row r="91" spans="2:15" ht="21" hidden="1" customHeight="1">
      <c r="B91" s="9">
        <f t="shared" ref="B91:B227" si="3">IF(G91&lt;&gt;"",ROW()-25,"")</f>
        <v>66</v>
      </c>
      <c r="C91" s="31" t="s">
        <v>815</v>
      </c>
      <c r="D91" s="31" t="s">
        <v>604</v>
      </c>
      <c r="E91" s="10" t="s">
        <v>366</v>
      </c>
      <c r="F91" s="32">
        <v>42100</v>
      </c>
      <c r="G91" s="11" t="s">
        <v>90</v>
      </c>
      <c r="H91" s="33" t="str">
        <f t="shared" si="2"/>
        <v>0302088113</v>
      </c>
      <c r="I91" s="12" t="s">
        <v>197</v>
      </c>
      <c r="J91" s="13">
        <v>6321000</v>
      </c>
      <c r="K91" s="13">
        <v>632100</v>
      </c>
      <c r="L91" s="60">
        <v>2</v>
      </c>
      <c r="M91" s="120"/>
      <c r="O91" s="120"/>
    </row>
    <row r="92" spans="2:15" ht="21" hidden="1" customHeight="1">
      <c r="B92" s="9">
        <f t="shared" si="3"/>
        <v>67</v>
      </c>
      <c r="C92" s="31" t="s">
        <v>815</v>
      </c>
      <c r="D92" s="31" t="s">
        <v>604</v>
      </c>
      <c r="E92" s="10" t="s">
        <v>367</v>
      </c>
      <c r="F92" s="32">
        <v>42100</v>
      </c>
      <c r="G92" s="11" t="s">
        <v>549</v>
      </c>
      <c r="H92" s="33" t="str">
        <f t="shared" si="2"/>
        <v>0313049998</v>
      </c>
      <c r="I92" s="12" t="s">
        <v>197</v>
      </c>
      <c r="J92" s="13">
        <v>4768700</v>
      </c>
      <c r="K92" s="13">
        <v>476870</v>
      </c>
      <c r="L92" s="60">
        <v>2</v>
      </c>
      <c r="M92" s="120"/>
      <c r="O92" s="120"/>
    </row>
    <row r="93" spans="2:15" ht="21" hidden="1" customHeight="1">
      <c r="B93" s="9">
        <f t="shared" si="3"/>
        <v>68</v>
      </c>
      <c r="C93" s="31" t="s">
        <v>815</v>
      </c>
      <c r="D93" s="31" t="s">
        <v>604</v>
      </c>
      <c r="E93" s="10" t="s">
        <v>368</v>
      </c>
      <c r="F93" s="32">
        <v>42101</v>
      </c>
      <c r="G93" s="11" t="s">
        <v>562</v>
      </c>
      <c r="H93" s="33" t="str">
        <f t="shared" si="2"/>
        <v>1101700031</v>
      </c>
      <c r="I93" s="12" t="s">
        <v>598</v>
      </c>
      <c r="J93" s="13">
        <v>17352050</v>
      </c>
      <c r="K93" s="13">
        <v>1735205</v>
      </c>
      <c r="L93" s="60">
        <v>2</v>
      </c>
      <c r="M93" s="120"/>
      <c r="O93" s="120"/>
    </row>
    <row r="94" spans="2:15" ht="21" hidden="1" customHeight="1">
      <c r="B94" s="9">
        <f t="shared" si="3"/>
        <v>69</v>
      </c>
      <c r="C94" s="31" t="s">
        <v>815</v>
      </c>
      <c r="D94" s="31" t="s">
        <v>604</v>
      </c>
      <c r="E94" s="10" t="s">
        <v>369</v>
      </c>
      <c r="F94" s="32">
        <v>42101</v>
      </c>
      <c r="G94" s="11" t="s">
        <v>564</v>
      </c>
      <c r="H94" s="33" t="str">
        <f t="shared" si="2"/>
        <v>1201062551</v>
      </c>
      <c r="I94" s="12" t="s">
        <v>197</v>
      </c>
      <c r="J94" s="13">
        <v>31286750</v>
      </c>
      <c r="K94" s="13">
        <v>3128675</v>
      </c>
      <c r="L94" s="60">
        <v>2</v>
      </c>
      <c r="M94" s="120"/>
      <c r="O94" s="120"/>
    </row>
    <row r="95" spans="2:15" ht="21" hidden="1" customHeight="1">
      <c r="B95" s="9">
        <f t="shared" si="3"/>
        <v>70</v>
      </c>
      <c r="C95" s="31" t="s">
        <v>815</v>
      </c>
      <c r="D95" s="31" t="s">
        <v>604</v>
      </c>
      <c r="E95" s="10" t="s">
        <v>370</v>
      </c>
      <c r="F95" s="32">
        <v>42102</v>
      </c>
      <c r="G95" s="11" t="s">
        <v>562</v>
      </c>
      <c r="H95" s="33" t="str">
        <f t="shared" si="2"/>
        <v>1101700031</v>
      </c>
      <c r="I95" s="12" t="s">
        <v>598</v>
      </c>
      <c r="J95" s="13">
        <v>12346523</v>
      </c>
      <c r="K95" s="13">
        <v>1234652</v>
      </c>
      <c r="L95" s="60">
        <v>2</v>
      </c>
      <c r="M95" s="120"/>
      <c r="O95" s="120"/>
    </row>
    <row r="96" spans="2:15" ht="21" hidden="1" customHeight="1">
      <c r="B96" s="9">
        <f t="shared" si="3"/>
        <v>71</v>
      </c>
      <c r="C96" s="31" t="s">
        <v>815</v>
      </c>
      <c r="D96" s="31" t="s">
        <v>604</v>
      </c>
      <c r="E96" s="10" t="s">
        <v>371</v>
      </c>
      <c r="F96" s="32">
        <v>42104</v>
      </c>
      <c r="G96" s="11" t="s">
        <v>562</v>
      </c>
      <c r="H96" s="33" t="str">
        <f t="shared" si="2"/>
        <v>1101700031</v>
      </c>
      <c r="I96" s="12" t="s">
        <v>197</v>
      </c>
      <c r="J96" s="13">
        <v>9061612</v>
      </c>
      <c r="K96" s="13">
        <v>906161</v>
      </c>
      <c r="L96" s="60">
        <v>2</v>
      </c>
      <c r="M96" s="120"/>
      <c r="O96" s="120"/>
    </row>
    <row r="97" spans="2:15" ht="21" hidden="1" customHeight="1">
      <c r="B97" s="9">
        <f t="shared" si="3"/>
        <v>72</v>
      </c>
      <c r="C97" s="31" t="s">
        <v>815</v>
      </c>
      <c r="D97" s="31" t="s">
        <v>604</v>
      </c>
      <c r="E97" s="10" t="s">
        <v>372</v>
      </c>
      <c r="F97" s="32">
        <v>42104</v>
      </c>
      <c r="G97" s="11" t="s">
        <v>550</v>
      </c>
      <c r="H97" s="33" t="str">
        <f t="shared" si="2"/>
        <v>0302020771</v>
      </c>
      <c r="I97" s="12" t="s">
        <v>197</v>
      </c>
      <c r="J97" s="13">
        <v>5142300</v>
      </c>
      <c r="K97" s="13">
        <v>514230</v>
      </c>
      <c r="L97" s="60">
        <v>2</v>
      </c>
      <c r="M97" s="120"/>
      <c r="O97" s="120"/>
    </row>
    <row r="98" spans="2:15" ht="21" hidden="1" customHeight="1">
      <c r="B98" s="9">
        <f t="shared" si="3"/>
        <v>73</v>
      </c>
      <c r="C98" s="31" t="s">
        <v>815</v>
      </c>
      <c r="D98" s="31" t="s">
        <v>604</v>
      </c>
      <c r="E98" s="10" t="s">
        <v>373</v>
      </c>
      <c r="F98" s="32">
        <v>42107</v>
      </c>
      <c r="G98" s="11" t="s">
        <v>279</v>
      </c>
      <c r="H98" s="33" t="str">
        <f t="shared" si="2"/>
        <v>0311028840</v>
      </c>
      <c r="I98" s="12" t="s">
        <v>197</v>
      </c>
      <c r="J98" s="13">
        <v>2400000</v>
      </c>
      <c r="K98" s="13">
        <v>240000</v>
      </c>
      <c r="L98" s="60">
        <v>2</v>
      </c>
      <c r="M98" s="120"/>
      <c r="O98" s="120"/>
    </row>
    <row r="99" spans="2:15" ht="21" hidden="1" customHeight="1">
      <c r="B99" s="9">
        <f t="shared" si="3"/>
        <v>74</v>
      </c>
      <c r="C99" s="31" t="s">
        <v>815</v>
      </c>
      <c r="D99" s="31" t="s">
        <v>604</v>
      </c>
      <c r="E99" s="10" t="s">
        <v>374</v>
      </c>
      <c r="F99" s="32">
        <v>42110</v>
      </c>
      <c r="G99" s="11" t="s">
        <v>564</v>
      </c>
      <c r="H99" s="33" t="str">
        <f t="shared" si="2"/>
        <v>1201062551</v>
      </c>
      <c r="I99" s="12" t="s">
        <v>197</v>
      </c>
      <c r="J99" s="13">
        <v>12938100</v>
      </c>
      <c r="K99" s="13">
        <v>1293810</v>
      </c>
      <c r="L99" s="60">
        <v>2</v>
      </c>
      <c r="M99" s="120"/>
      <c r="O99" s="120"/>
    </row>
    <row r="100" spans="2:15" ht="21" hidden="1" customHeight="1">
      <c r="B100" s="9">
        <f t="shared" si="3"/>
        <v>75</v>
      </c>
      <c r="C100" s="31" t="s">
        <v>815</v>
      </c>
      <c r="D100" s="31" t="s">
        <v>604</v>
      </c>
      <c r="E100" s="10" t="s">
        <v>375</v>
      </c>
      <c r="F100" s="32">
        <v>42110</v>
      </c>
      <c r="G100" s="11" t="s">
        <v>550</v>
      </c>
      <c r="H100" s="33" t="str">
        <f t="shared" si="2"/>
        <v>0302020771</v>
      </c>
      <c r="I100" s="12" t="s">
        <v>197</v>
      </c>
      <c r="J100" s="13">
        <v>3895800</v>
      </c>
      <c r="K100" s="13">
        <v>389580</v>
      </c>
      <c r="L100" s="60">
        <v>2</v>
      </c>
      <c r="M100" s="120"/>
      <c r="O100" s="120"/>
    </row>
    <row r="101" spans="2:15" ht="21" hidden="1" customHeight="1">
      <c r="B101" s="9">
        <f t="shared" si="3"/>
        <v>76</v>
      </c>
      <c r="C101" s="31" t="s">
        <v>815</v>
      </c>
      <c r="D101" s="31" t="s">
        <v>604</v>
      </c>
      <c r="E101" s="10" t="s">
        <v>376</v>
      </c>
      <c r="F101" s="32">
        <v>42111</v>
      </c>
      <c r="G101" s="11" t="s">
        <v>91</v>
      </c>
      <c r="H101" s="33" t="str">
        <f t="shared" si="2"/>
        <v>0305135072</v>
      </c>
      <c r="I101" s="12" t="s">
        <v>197</v>
      </c>
      <c r="J101" s="13">
        <v>11310500</v>
      </c>
      <c r="K101" s="13">
        <v>1131050</v>
      </c>
      <c r="L101" s="60">
        <v>2</v>
      </c>
      <c r="M101" s="120"/>
      <c r="O101" s="120"/>
    </row>
    <row r="102" spans="2:15" ht="21" hidden="1" customHeight="1">
      <c r="B102" s="9">
        <f t="shared" si="3"/>
        <v>77</v>
      </c>
      <c r="C102" s="31" t="s">
        <v>815</v>
      </c>
      <c r="D102" s="31" t="s">
        <v>604</v>
      </c>
      <c r="E102" s="10" t="s">
        <v>377</v>
      </c>
      <c r="F102" s="32">
        <v>42111</v>
      </c>
      <c r="G102" s="11" t="s">
        <v>285</v>
      </c>
      <c r="H102" s="33" t="str">
        <f t="shared" si="2"/>
        <v>0312870626</v>
      </c>
      <c r="I102" s="12" t="s">
        <v>197</v>
      </c>
      <c r="J102" s="13">
        <v>4594808</v>
      </c>
      <c r="K102" s="13">
        <v>459481</v>
      </c>
      <c r="L102" s="60">
        <v>2</v>
      </c>
      <c r="M102" s="120"/>
      <c r="O102" s="120"/>
    </row>
    <row r="103" spans="2:15" ht="21" hidden="1" customHeight="1">
      <c r="B103" s="9">
        <f t="shared" si="3"/>
        <v>78</v>
      </c>
      <c r="C103" s="31" t="s">
        <v>815</v>
      </c>
      <c r="D103" s="31" t="s">
        <v>604</v>
      </c>
      <c r="E103" s="10" t="s">
        <v>378</v>
      </c>
      <c r="F103" s="32">
        <v>42112</v>
      </c>
      <c r="G103" s="11" t="s">
        <v>92</v>
      </c>
      <c r="H103" s="33" t="str">
        <f t="shared" si="2"/>
        <v>0305811563</v>
      </c>
      <c r="I103" s="12" t="s">
        <v>197</v>
      </c>
      <c r="J103" s="13">
        <v>8029800</v>
      </c>
      <c r="K103" s="13">
        <v>802980</v>
      </c>
      <c r="L103" s="60">
        <v>2</v>
      </c>
      <c r="M103" s="120"/>
      <c r="O103" s="120"/>
    </row>
    <row r="104" spans="2:15" ht="21" hidden="1" customHeight="1">
      <c r="B104" s="9">
        <f t="shared" si="3"/>
        <v>79</v>
      </c>
      <c r="C104" s="31" t="s">
        <v>815</v>
      </c>
      <c r="D104" s="31" t="s">
        <v>604</v>
      </c>
      <c r="E104" s="10" t="s">
        <v>379</v>
      </c>
      <c r="F104" s="32">
        <v>42115</v>
      </c>
      <c r="G104" s="11" t="s">
        <v>90</v>
      </c>
      <c r="H104" s="33" t="str">
        <f t="shared" si="2"/>
        <v>0302088113</v>
      </c>
      <c r="I104" s="12" t="s">
        <v>197</v>
      </c>
      <c r="J104" s="13">
        <v>573400</v>
      </c>
      <c r="K104" s="13">
        <v>57340</v>
      </c>
      <c r="L104" s="60">
        <v>2</v>
      </c>
      <c r="M104" s="120"/>
      <c r="O104" s="120"/>
    </row>
    <row r="105" spans="2:15" ht="21" hidden="1" customHeight="1">
      <c r="B105" s="9">
        <f t="shared" si="3"/>
        <v>80</v>
      </c>
      <c r="C105" s="31" t="s">
        <v>815</v>
      </c>
      <c r="D105" s="31" t="s">
        <v>604</v>
      </c>
      <c r="E105" s="10" t="s">
        <v>380</v>
      </c>
      <c r="F105" s="32">
        <v>42117</v>
      </c>
      <c r="G105" s="11" t="s">
        <v>549</v>
      </c>
      <c r="H105" s="33" t="str">
        <f t="shared" si="2"/>
        <v>0313049998</v>
      </c>
      <c r="I105" s="12" t="s">
        <v>197</v>
      </c>
      <c r="J105" s="13">
        <v>2247000</v>
      </c>
      <c r="K105" s="13">
        <v>224700</v>
      </c>
      <c r="L105" s="60">
        <v>2</v>
      </c>
      <c r="M105" s="120"/>
      <c r="O105" s="120"/>
    </row>
    <row r="106" spans="2:15" ht="21" hidden="1" customHeight="1">
      <c r="B106" s="9">
        <f t="shared" si="3"/>
        <v>81</v>
      </c>
      <c r="C106" s="31" t="s">
        <v>815</v>
      </c>
      <c r="D106" s="31" t="s">
        <v>604</v>
      </c>
      <c r="E106" s="10" t="s">
        <v>381</v>
      </c>
      <c r="F106" s="32">
        <v>42118</v>
      </c>
      <c r="G106" s="11" t="s">
        <v>546</v>
      </c>
      <c r="H106" s="33" t="str">
        <f t="shared" si="2"/>
        <v>0312378238</v>
      </c>
      <c r="I106" s="12" t="s">
        <v>197</v>
      </c>
      <c r="J106" s="13">
        <v>16112990</v>
      </c>
      <c r="K106" s="13">
        <v>1611299</v>
      </c>
      <c r="L106" s="60">
        <v>2</v>
      </c>
      <c r="M106" s="120"/>
      <c r="O106" s="120"/>
    </row>
    <row r="107" spans="2:15" ht="21" hidden="1" customHeight="1">
      <c r="B107" s="9">
        <f t="shared" si="3"/>
        <v>82</v>
      </c>
      <c r="C107" s="31" t="s">
        <v>815</v>
      </c>
      <c r="D107" s="31" t="s">
        <v>604</v>
      </c>
      <c r="E107" s="10" t="s">
        <v>382</v>
      </c>
      <c r="F107" s="32">
        <v>42118</v>
      </c>
      <c r="G107" s="11" t="s">
        <v>552</v>
      </c>
      <c r="H107" s="33" t="str">
        <f t="shared" si="2"/>
        <v>0311915553</v>
      </c>
      <c r="I107" s="12" t="s">
        <v>197</v>
      </c>
      <c r="J107" s="13">
        <v>3317850</v>
      </c>
      <c r="K107" s="13">
        <v>331785</v>
      </c>
      <c r="L107" s="60">
        <v>2</v>
      </c>
      <c r="M107" s="120"/>
      <c r="O107" s="120"/>
    </row>
    <row r="108" spans="2:15" ht="21" hidden="1" customHeight="1">
      <c r="B108" s="9">
        <f t="shared" si="3"/>
        <v>83</v>
      </c>
      <c r="C108" s="31" t="s">
        <v>815</v>
      </c>
      <c r="D108" s="31" t="s">
        <v>604</v>
      </c>
      <c r="E108" s="10" t="s">
        <v>383</v>
      </c>
      <c r="F108" s="32">
        <v>42118</v>
      </c>
      <c r="G108" s="11" t="s">
        <v>564</v>
      </c>
      <c r="H108" s="33" t="str">
        <f t="shared" si="2"/>
        <v>1201062551</v>
      </c>
      <c r="I108" s="12" t="s">
        <v>197</v>
      </c>
      <c r="J108" s="13">
        <v>13160720</v>
      </c>
      <c r="K108" s="13">
        <v>1316072</v>
      </c>
      <c r="L108" s="60">
        <v>2</v>
      </c>
      <c r="M108" s="120"/>
      <c r="O108" s="120"/>
    </row>
    <row r="109" spans="2:15" ht="21" hidden="1" customHeight="1">
      <c r="B109" s="9">
        <f t="shared" si="3"/>
        <v>84</v>
      </c>
      <c r="C109" s="31" t="s">
        <v>815</v>
      </c>
      <c r="D109" s="31" t="s">
        <v>604</v>
      </c>
      <c r="E109" s="10" t="s">
        <v>384</v>
      </c>
      <c r="F109" s="32">
        <v>42119</v>
      </c>
      <c r="G109" s="11" t="s">
        <v>562</v>
      </c>
      <c r="H109" s="33" t="str">
        <f t="shared" si="2"/>
        <v>1101700031</v>
      </c>
      <c r="I109" s="12" t="s">
        <v>598</v>
      </c>
      <c r="J109" s="13">
        <v>11968100</v>
      </c>
      <c r="K109" s="13">
        <v>1196810</v>
      </c>
      <c r="L109" s="60">
        <v>2</v>
      </c>
      <c r="M109" s="120"/>
      <c r="O109" s="120"/>
    </row>
    <row r="110" spans="2:15" ht="21" hidden="1" customHeight="1">
      <c r="B110" s="9">
        <f t="shared" si="3"/>
        <v>85</v>
      </c>
      <c r="C110" s="31" t="s">
        <v>815</v>
      </c>
      <c r="D110" s="31" t="s">
        <v>604</v>
      </c>
      <c r="E110" s="10" t="s">
        <v>385</v>
      </c>
      <c r="F110" s="32">
        <v>42119</v>
      </c>
      <c r="G110" s="11" t="s">
        <v>92</v>
      </c>
      <c r="H110" s="33" t="str">
        <f t="shared" si="2"/>
        <v>0305811563</v>
      </c>
      <c r="I110" s="12" t="s">
        <v>197</v>
      </c>
      <c r="J110" s="13">
        <v>2268000</v>
      </c>
      <c r="K110" s="13">
        <v>226800</v>
      </c>
      <c r="L110" s="60">
        <v>2</v>
      </c>
      <c r="M110" s="120"/>
      <c r="O110" s="120"/>
    </row>
    <row r="111" spans="2:15" ht="21" hidden="1" customHeight="1">
      <c r="B111" s="9">
        <f t="shared" si="3"/>
        <v>86</v>
      </c>
      <c r="C111" s="31" t="s">
        <v>815</v>
      </c>
      <c r="D111" s="31" t="s">
        <v>604</v>
      </c>
      <c r="E111" s="10" t="s">
        <v>386</v>
      </c>
      <c r="F111" s="32">
        <v>42123</v>
      </c>
      <c r="G111" s="11" t="s">
        <v>90</v>
      </c>
      <c r="H111" s="33" t="str">
        <f t="shared" si="2"/>
        <v>0302088113</v>
      </c>
      <c r="I111" s="12" t="s">
        <v>197</v>
      </c>
      <c r="J111" s="13">
        <v>4305000</v>
      </c>
      <c r="K111" s="13">
        <v>430500</v>
      </c>
      <c r="L111" s="60">
        <v>2</v>
      </c>
      <c r="M111" s="120"/>
      <c r="O111" s="120"/>
    </row>
    <row r="112" spans="2:15" ht="21" hidden="1" customHeight="1">
      <c r="B112" s="9">
        <f t="shared" si="3"/>
        <v>87</v>
      </c>
      <c r="C112" s="31" t="s">
        <v>815</v>
      </c>
      <c r="D112" s="31" t="s">
        <v>604</v>
      </c>
      <c r="E112" s="10" t="s">
        <v>387</v>
      </c>
      <c r="F112" s="32">
        <v>42123</v>
      </c>
      <c r="G112" s="11" t="s">
        <v>562</v>
      </c>
      <c r="H112" s="33" t="str">
        <f t="shared" si="2"/>
        <v>1101700031</v>
      </c>
      <c r="I112" s="12" t="s">
        <v>598</v>
      </c>
      <c r="J112" s="13">
        <v>5779425</v>
      </c>
      <c r="K112" s="13">
        <v>577943</v>
      </c>
      <c r="L112" s="60">
        <v>2</v>
      </c>
      <c r="M112" s="120"/>
      <c r="O112" s="120"/>
    </row>
    <row r="113" spans="2:15" ht="21" hidden="1" customHeight="1">
      <c r="B113" s="9">
        <f t="shared" si="3"/>
        <v>88</v>
      </c>
      <c r="C113" s="31" t="s">
        <v>815</v>
      </c>
      <c r="D113" s="31" t="s">
        <v>604</v>
      </c>
      <c r="E113" s="10" t="s">
        <v>388</v>
      </c>
      <c r="F113" s="32">
        <v>42123</v>
      </c>
      <c r="G113" s="11" t="s">
        <v>551</v>
      </c>
      <c r="H113" s="33" t="str">
        <f t="shared" si="2"/>
        <v>0303173202</v>
      </c>
      <c r="I113" s="12" t="s">
        <v>197</v>
      </c>
      <c r="J113" s="13">
        <v>7523635</v>
      </c>
      <c r="K113" s="13">
        <v>752364</v>
      </c>
      <c r="L113" s="60">
        <v>2</v>
      </c>
      <c r="M113" s="120"/>
      <c r="O113" s="120"/>
    </row>
    <row r="114" spans="2:15" ht="21" hidden="1" customHeight="1">
      <c r="B114" s="9">
        <f t="shared" si="3"/>
        <v>89</v>
      </c>
      <c r="C114" s="31" t="s">
        <v>815</v>
      </c>
      <c r="D114" s="31" t="s">
        <v>604</v>
      </c>
      <c r="E114" s="10" t="s">
        <v>389</v>
      </c>
      <c r="F114" s="32">
        <v>42124</v>
      </c>
      <c r="G114" s="11" t="s">
        <v>557</v>
      </c>
      <c r="H114" s="33" t="str">
        <f t="shared" si="2"/>
        <v>3603069247</v>
      </c>
      <c r="I114" s="12" t="s">
        <v>598</v>
      </c>
      <c r="J114" s="13">
        <v>17853940</v>
      </c>
      <c r="K114" s="13">
        <v>1785394</v>
      </c>
      <c r="L114" s="60">
        <v>2</v>
      </c>
      <c r="M114" s="120"/>
      <c r="O114" s="120"/>
    </row>
    <row r="115" spans="2:15" ht="21" hidden="1" customHeight="1">
      <c r="B115" s="9">
        <f t="shared" si="3"/>
        <v>90</v>
      </c>
      <c r="C115" s="31" t="s">
        <v>815</v>
      </c>
      <c r="D115" s="31" t="s">
        <v>604</v>
      </c>
      <c r="E115" s="10" t="s">
        <v>390</v>
      </c>
      <c r="F115" s="32">
        <v>42124</v>
      </c>
      <c r="G115" s="11" t="s">
        <v>546</v>
      </c>
      <c r="H115" s="33" t="str">
        <f t="shared" si="2"/>
        <v>0312378238</v>
      </c>
      <c r="I115" s="12" t="s">
        <v>197</v>
      </c>
      <c r="J115" s="13">
        <v>1990000</v>
      </c>
      <c r="K115" s="13">
        <v>199000</v>
      </c>
      <c r="L115" s="60">
        <v>2</v>
      </c>
      <c r="M115" s="120"/>
      <c r="O115" s="120"/>
    </row>
    <row r="116" spans="2:15" ht="21" hidden="1" customHeight="1">
      <c r="B116" s="9">
        <f t="shared" si="3"/>
        <v>91</v>
      </c>
      <c r="C116" s="31" t="s">
        <v>815</v>
      </c>
      <c r="D116" s="31" t="s">
        <v>604</v>
      </c>
      <c r="E116" s="10" t="s">
        <v>391</v>
      </c>
      <c r="F116" s="32">
        <v>42124</v>
      </c>
      <c r="G116" s="11" t="s">
        <v>563</v>
      </c>
      <c r="H116" s="33" t="str">
        <f t="shared" si="2"/>
        <v>0310634905</v>
      </c>
      <c r="I116" s="12" t="s">
        <v>197</v>
      </c>
      <c r="J116" s="13">
        <v>13704970</v>
      </c>
      <c r="K116" s="13">
        <v>1370497</v>
      </c>
      <c r="L116" s="60">
        <v>2</v>
      </c>
      <c r="M116" s="120"/>
      <c r="O116" s="120"/>
    </row>
    <row r="117" spans="2:15" ht="21" hidden="1" customHeight="1">
      <c r="B117" s="9">
        <f t="shared" si="3"/>
        <v>92</v>
      </c>
      <c r="C117" s="31" t="s">
        <v>815</v>
      </c>
      <c r="D117" s="31" t="s">
        <v>604</v>
      </c>
      <c r="E117" s="10" t="s">
        <v>392</v>
      </c>
      <c r="F117" s="32">
        <v>42127</v>
      </c>
      <c r="G117" s="11" t="s">
        <v>562</v>
      </c>
      <c r="H117" s="33" t="str">
        <f t="shared" si="2"/>
        <v>1101700031</v>
      </c>
      <c r="I117" s="12" t="s">
        <v>598</v>
      </c>
      <c r="J117" s="13">
        <v>22994900</v>
      </c>
      <c r="K117" s="13">
        <v>2299490</v>
      </c>
      <c r="L117" s="60">
        <v>2</v>
      </c>
      <c r="M117" s="120"/>
      <c r="O117" s="120"/>
    </row>
    <row r="118" spans="2:15" ht="21" hidden="1" customHeight="1">
      <c r="B118" s="9">
        <f t="shared" si="3"/>
        <v>93</v>
      </c>
      <c r="C118" s="31" t="s">
        <v>815</v>
      </c>
      <c r="D118" s="31" t="s">
        <v>604</v>
      </c>
      <c r="E118" s="10" t="s">
        <v>393</v>
      </c>
      <c r="F118" s="32">
        <v>42133</v>
      </c>
      <c r="G118" s="11" t="s">
        <v>549</v>
      </c>
      <c r="H118" s="33" t="str">
        <f t="shared" si="2"/>
        <v>0313049998</v>
      </c>
      <c r="I118" s="12" t="s">
        <v>197</v>
      </c>
      <c r="J118" s="13">
        <v>15434100</v>
      </c>
      <c r="K118" s="13">
        <v>1543410</v>
      </c>
      <c r="L118" s="60">
        <v>2</v>
      </c>
      <c r="M118" s="120"/>
      <c r="O118" s="120"/>
    </row>
    <row r="119" spans="2:15" ht="21" hidden="1" customHeight="1">
      <c r="B119" s="9">
        <f t="shared" si="3"/>
        <v>94</v>
      </c>
      <c r="C119" s="31" t="s">
        <v>815</v>
      </c>
      <c r="D119" s="31" t="s">
        <v>604</v>
      </c>
      <c r="E119" s="10" t="s">
        <v>394</v>
      </c>
      <c r="F119" s="32">
        <v>42133</v>
      </c>
      <c r="G119" s="11" t="s">
        <v>90</v>
      </c>
      <c r="H119" s="33" t="str">
        <f t="shared" si="2"/>
        <v>0302088113</v>
      </c>
      <c r="I119" s="12" t="s">
        <v>197</v>
      </c>
      <c r="J119" s="13">
        <v>3129000</v>
      </c>
      <c r="K119" s="13">
        <v>312900</v>
      </c>
      <c r="L119" s="60">
        <v>2</v>
      </c>
      <c r="M119" s="120"/>
      <c r="O119" s="120"/>
    </row>
    <row r="120" spans="2:15" ht="21" hidden="1" customHeight="1">
      <c r="B120" s="9">
        <f t="shared" si="3"/>
        <v>95</v>
      </c>
      <c r="C120" s="31" t="s">
        <v>815</v>
      </c>
      <c r="D120" s="31" t="s">
        <v>604</v>
      </c>
      <c r="E120" s="10" t="s">
        <v>395</v>
      </c>
      <c r="F120" s="32">
        <v>42137</v>
      </c>
      <c r="G120" s="11" t="s">
        <v>94</v>
      </c>
      <c r="H120" s="33" t="str">
        <f t="shared" si="2"/>
        <v>1100934340</v>
      </c>
      <c r="I120" s="12" t="s">
        <v>197</v>
      </c>
      <c r="J120" s="13">
        <v>2080000</v>
      </c>
      <c r="K120" s="13">
        <v>208000</v>
      </c>
      <c r="L120" s="60">
        <v>2</v>
      </c>
      <c r="M120" s="120"/>
      <c r="O120" s="120"/>
    </row>
    <row r="121" spans="2:15" ht="21" hidden="1" customHeight="1">
      <c r="B121" s="9">
        <f t="shared" si="3"/>
        <v>96</v>
      </c>
      <c r="C121" s="31" t="s">
        <v>815</v>
      </c>
      <c r="D121" s="31" t="s">
        <v>604</v>
      </c>
      <c r="E121" s="10" t="s">
        <v>396</v>
      </c>
      <c r="F121" s="32">
        <v>42139</v>
      </c>
      <c r="G121" s="11" t="s">
        <v>552</v>
      </c>
      <c r="H121" s="33" t="str">
        <f t="shared" si="2"/>
        <v>0311915553</v>
      </c>
      <c r="I121" s="12" t="s">
        <v>197</v>
      </c>
      <c r="J121" s="13">
        <v>2119500</v>
      </c>
      <c r="K121" s="13">
        <v>211950</v>
      </c>
      <c r="L121" s="60">
        <v>2</v>
      </c>
      <c r="M121" s="120"/>
      <c r="O121" s="120"/>
    </row>
    <row r="122" spans="2:15" ht="21" hidden="1" customHeight="1">
      <c r="B122" s="9">
        <f t="shared" si="3"/>
        <v>97</v>
      </c>
      <c r="C122" s="31" t="s">
        <v>815</v>
      </c>
      <c r="D122" s="31" t="s">
        <v>604</v>
      </c>
      <c r="E122" s="10" t="s">
        <v>397</v>
      </c>
      <c r="F122" s="32">
        <v>42144</v>
      </c>
      <c r="G122" s="11" t="s">
        <v>564</v>
      </c>
      <c r="H122" s="33" t="str">
        <f t="shared" si="2"/>
        <v>1201062551</v>
      </c>
      <c r="I122" s="12" t="s">
        <v>197</v>
      </c>
      <c r="J122" s="13">
        <v>11711840</v>
      </c>
      <c r="K122" s="13">
        <v>1171184</v>
      </c>
      <c r="L122" s="60">
        <v>2</v>
      </c>
      <c r="M122" s="120"/>
      <c r="O122" s="120"/>
    </row>
    <row r="123" spans="2:15" ht="21" hidden="1" customHeight="1">
      <c r="B123" s="9">
        <f t="shared" si="3"/>
        <v>98</v>
      </c>
      <c r="C123" s="31" t="s">
        <v>815</v>
      </c>
      <c r="D123" s="31" t="s">
        <v>604</v>
      </c>
      <c r="E123" s="10" t="s">
        <v>398</v>
      </c>
      <c r="F123" s="32">
        <v>42144</v>
      </c>
      <c r="G123" s="11" t="s">
        <v>554</v>
      </c>
      <c r="H123" s="33" t="str">
        <f t="shared" si="2"/>
        <v>1101396102</v>
      </c>
      <c r="I123" s="12" t="s">
        <v>197</v>
      </c>
      <c r="J123" s="13">
        <v>12203000</v>
      </c>
      <c r="K123" s="13">
        <v>1220300</v>
      </c>
      <c r="L123" s="60">
        <v>2</v>
      </c>
      <c r="M123" s="120"/>
      <c r="O123" s="120"/>
    </row>
    <row r="124" spans="2:15" ht="21" hidden="1" customHeight="1">
      <c r="B124" s="9">
        <f t="shared" si="3"/>
        <v>99</v>
      </c>
      <c r="C124" s="31" t="s">
        <v>815</v>
      </c>
      <c r="D124" s="31" t="s">
        <v>604</v>
      </c>
      <c r="E124" s="10" t="s">
        <v>399</v>
      </c>
      <c r="F124" s="32">
        <v>42144</v>
      </c>
      <c r="G124" s="11" t="s">
        <v>92</v>
      </c>
      <c r="H124" s="33" t="str">
        <f t="shared" si="2"/>
        <v>0305811563</v>
      </c>
      <c r="I124" s="12" t="s">
        <v>197</v>
      </c>
      <c r="J124" s="13">
        <v>2332800</v>
      </c>
      <c r="K124" s="13">
        <v>233280</v>
      </c>
      <c r="L124" s="60">
        <v>2</v>
      </c>
      <c r="M124" s="120"/>
      <c r="O124" s="120"/>
    </row>
    <row r="125" spans="2:15" ht="21" hidden="1" customHeight="1">
      <c r="B125" s="9">
        <f t="shared" si="3"/>
        <v>100</v>
      </c>
      <c r="C125" s="31" t="s">
        <v>815</v>
      </c>
      <c r="D125" s="31" t="s">
        <v>604</v>
      </c>
      <c r="E125" s="10" t="s">
        <v>400</v>
      </c>
      <c r="F125" s="32">
        <v>42144</v>
      </c>
      <c r="G125" s="11" t="s">
        <v>282</v>
      </c>
      <c r="H125" s="33" t="str">
        <f t="shared" si="2"/>
        <v>3700447381</v>
      </c>
      <c r="I125" s="12" t="s">
        <v>197</v>
      </c>
      <c r="J125" s="13">
        <v>54039440</v>
      </c>
      <c r="K125" s="13">
        <v>5403944</v>
      </c>
      <c r="L125" s="60">
        <v>2</v>
      </c>
      <c r="M125" s="120"/>
      <c r="O125" s="120"/>
    </row>
    <row r="126" spans="2:15" ht="21" hidden="1" customHeight="1">
      <c r="B126" s="9">
        <f t="shared" si="3"/>
        <v>101</v>
      </c>
      <c r="C126" s="31" t="s">
        <v>815</v>
      </c>
      <c r="D126" s="31" t="s">
        <v>604</v>
      </c>
      <c r="E126" s="10" t="s">
        <v>401</v>
      </c>
      <c r="F126" s="32">
        <v>42144</v>
      </c>
      <c r="G126" s="11" t="s">
        <v>562</v>
      </c>
      <c r="H126" s="33" t="str">
        <f t="shared" si="2"/>
        <v>1101700031</v>
      </c>
      <c r="I126" s="12" t="s">
        <v>598</v>
      </c>
      <c r="J126" s="13">
        <v>18216045</v>
      </c>
      <c r="K126" s="13">
        <v>1821605</v>
      </c>
      <c r="L126" s="60">
        <v>2</v>
      </c>
      <c r="M126" s="120"/>
      <c r="O126" s="120"/>
    </row>
    <row r="127" spans="2:15" ht="21" hidden="1" customHeight="1">
      <c r="B127" s="9">
        <f t="shared" si="3"/>
        <v>102</v>
      </c>
      <c r="C127" s="31" t="s">
        <v>815</v>
      </c>
      <c r="D127" s="31" t="s">
        <v>604</v>
      </c>
      <c r="E127" s="10" t="s">
        <v>402</v>
      </c>
      <c r="F127" s="32">
        <v>42144</v>
      </c>
      <c r="G127" s="11" t="s">
        <v>564</v>
      </c>
      <c r="H127" s="33" t="str">
        <f t="shared" si="2"/>
        <v>1201062551</v>
      </c>
      <c r="I127" s="12" t="s">
        <v>197</v>
      </c>
      <c r="J127" s="13">
        <v>11874030</v>
      </c>
      <c r="K127" s="13">
        <v>1187403</v>
      </c>
      <c r="L127" s="60">
        <v>2</v>
      </c>
      <c r="M127" s="120"/>
      <c r="O127" s="120"/>
    </row>
    <row r="128" spans="2:15" ht="21" hidden="1" customHeight="1">
      <c r="B128" s="9">
        <f t="shared" si="3"/>
        <v>103</v>
      </c>
      <c r="C128" s="31" t="s">
        <v>815</v>
      </c>
      <c r="D128" s="31" t="s">
        <v>604</v>
      </c>
      <c r="E128" s="10" t="s">
        <v>403</v>
      </c>
      <c r="F128" s="32">
        <v>42146</v>
      </c>
      <c r="G128" s="11" t="s">
        <v>562</v>
      </c>
      <c r="H128" s="33" t="str">
        <f t="shared" si="2"/>
        <v>1101700031</v>
      </c>
      <c r="I128" s="12" t="s">
        <v>599</v>
      </c>
      <c r="J128" s="13">
        <v>17620744</v>
      </c>
      <c r="K128" s="13">
        <v>1762074</v>
      </c>
      <c r="L128" s="60">
        <v>2</v>
      </c>
      <c r="M128" s="120"/>
      <c r="O128" s="120"/>
    </row>
    <row r="129" spans="2:15" ht="21" hidden="1" customHeight="1">
      <c r="B129" s="9">
        <f t="shared" si="3"/>
        <v>104</v>
      </c>
      <c r="C129" s="31" t="s">
        <v>815</v>
      </c>
      <c r="D129" s="31" t="s">
        <v>604</v>
      </c>
      <c r="E129" s="10" t="s">
        <v>404</v>
      </c>
      <c r="F129" s="32">
        <v>42146</v>
      </c>
      <c r="G129" s="11" t="s">
        <v>91</v>
      </c>
      <c r="H129" s="33" t="str">
        <f t="shared" si="2"/>
        <v>0305135072</v>
      </c>
      <c r="I129" s="12" t="s">
        <v>197</v>
      </c>
      <c r="J129" s="13">
        <v>14364100</v>
      </c>
      <c r="K129" s="13">
        <v>1436410</v>
      </c>
      <c r="L129" s="60">
        <v>2</v>
      </c>
      <c r="M129" s="120"/>
      <c r="O129" s="120"/>
    </row>
    <row r="130" spans="2:15" ht="21" hidden="1" customHeight="1">
      <c r="B130" s="9">
        <f t="shared" si="3"/>
        <v>105</v>
      </c>
      <c r="C130" s="31" t="s">
        <v>815</v>
      </c>
      <c r="D130" s="31" t="s">
        <v>604</v>
      </c>
      <c r="E130" s="10" t="s">
        <v>405</v>
      </c>
      <c r="F130" s="32">
        <v>42147</v>
      </c>
      <c r="G130" s="11" t="s">
        <v>281</v>
      </c>
      <c r="H130" s="33" t="str">
        <f t="shared" si="2"/>
        <v>1101334635</v>
      </c>
      <c r="I130" s="12" t="s">
        <v>197</v>
      </c>
      <c r="J130" s="13">
        <v>6645900</v>
      </c>
      <c r="K130" s="13">
        <v>664590</v>
      </c>
      <c r="L130" s="60">
        <v>2</v>
      </c>
      <c r="M130" s="120"/>
      <c r="O130" s="120"/>
    </row>
    <row r="131" spans="2:15" ht="21" hidden="1" customHeight="1">
      <c r="B131" s="9">
        <f t="shared" si="3"/>
        <v>106</v>
      </c>
      <c r="C131" s="31" t="s">
        <v>815</v>
      </c>
      <c r="D131" s="31" t="s">
        <v>604</v>
      </c>
      <c r="E131" s="10" t="s">
        <v>406</v>
      </c>
      <c r="F131" s="32">
        <v>42147</v>
      </c>
      <c r="G131" s="11" t="s">
        <v>90</v>
      </c>
      <c r="H131" s="33" t="str">
        <f t="shared" si="2"/>
        <v>0302088113</v>
      </c>
      <c r="I131" s="12" t="s">
        <v>197</v>
      </c>
      <c r="J131" s="13">
        <v>5248000</v>
      </c>
      <c r="K131" s="13">
        <v>524800</v>
      </c>
      <c r="L131" s="60">
        <v>2</v>
      </c>
      <c r="M131" s="120"/>
      <c r="O131" s="120"/>
    </row>
    <row r="132" spans="2:15" ht="21" hidden="1" customHeight="1">
      <c r="B132" s="9">
        <f t="shared" si="3"/>
        <v>107</v>
      </c>
      <c r="C132" s="31" t="s">
        <v>815</v>
      </c>
      <c r="D132" s="31" t="s">
        <v>604</v>
      </c>
      <c r="E132" s="10" t="s">
        <v>407</v>
      </c>
      <c r="F132" s="32">
        <v>42149</v>
      </c>
      <c r="G132" s="11" t="s">
        <v>92</v>
      </c>
      <c r="H132" s="33" t="str">
        <f t="shared" si="2"/>
        <v>0305811563</v>
      </c>
      <c r="I132" s="12" t="s">
        <v>197</v>
      </c>
      <c r="J132" s="13">
        <v>1669500</v>
      </c>
      <c r="K132" s="13">
        <v>166950</v>
      </c>
      <c r="L132" s="60">
        <v>2</v>
      </c>
      <c r="M132" s="120"/>
      <c r="O132" s="120"/>
    </row>
    <row r="133" spans="2:15" ht="21" hidden="1" customHeight="1">
      <c r="B133" s="9">
        <f t="shared" si="3"/>
        <v>108</v>
      </c>
      <c r="C133" s="31" t="s">
        <v>815</v>
      </c>
      <c r="D133" s="31" t="s">
        <v>604</v>
      </c>
      <c r="E133" s="10" t="s">
        <v>408</v>
      </c>
      <c r="F133" s="32">
        <v>42150</v>
      </c>
      <c r="G133" s="11" t="s">
        <v>549</v>
      </c>
      <c r="H133" s="33" t="str">
        <f t="shared" si="2"/>
        <v>0313049998</v>
      </c>
      <c r="I133" s="12" t="s">
        <v>197</v>
      </c>
      <c r="J133" s="13">
        <v>7500000</v>
      </c>
      <c r="K133" s="13">
        <v>750000</v>
      </c>
      <c r="L133" s="60">
        <v>2</v>
      </c>
      <c r="M133" s="120"/>
      <c r="O133" s="120"/>
    </row>
    <row r="134" spans="2:15" ht="21" hidden="1" customHeight="1">
      <c r="B134" s="9">
        <f t="shared" si="3"/>
        <v>109</v>
      </c>
      <c r="C134" s="31" t="s">
        <v>815</v>
      </c>
      <c r="D134" s="31" t="s">
        <v>604</v>
      </c>
      <c r="E134" s="10" t="s">
        <v>409</v>
      </c>
      <c r="F134" s="32">
        <v>42151</v>
      </c>
      <c r="G134" s="11" t="s">
        <v>562</v>
      </c>
      <c r="H134" s="33" t="str">
        <f t="shared" si="2"/>
        <v>1101700031</v>
      </c>
      <c r="I134" s="12" t="s">
        <v>301</v>
      </c>
      <c r="J134" s="13">
        <v>13662650</v>
      </c>
      <c r="K134" s="13">
        <v>1366265</v>
      </c>
      <c r="L134" s="60">
        <v>2</v>
      </c>
      <c r="M134" s="120"/>
      <c r="O134" s="120"/>
    </row>
    <row r="135" spans="2:15" ht="21" hidden="1" customHeight="1">
      <c r="B135" s="9">
        <f t="shared" si="3"/>
        <v>110</v>
      </c>
      <c r="C135" s="31" t="s">
        <v>815</v>
      </c>
      <c r="D135" s="31" t="s">
        <v>604</v>
      </c>
      <c r="E135" s="10" t="s">
        <v>410</v>
      </c>
      <c r="F135" s="32">
        <v>42151</v>
      </c>
      <c r="G135" s="11" t="s">
        <v>557</v>
      </c>
      <c r="H135" s="33" t="str">
        <f t="shared" si="2"/>
        <v>3603069247</v>
      </c>
      <c r="I135" s="12" t="s">
        <v>301</v>
      </c>
      <c r="J135" s="13">
        <v>13104920</v>
      </c>
      <c r="K135" s="13">
        <v>1310492</v>
      </c>
      <c r="L135" s="60">
        <v>2</v>
      </c>
      <c r="M135" s="120"/>
      <c r="O135" s="120"/>
    </row>
    <row r="136" spans="2:15" ht="21" hidden="1" customHeight="1">
      <c r="B136" s="9">
        <f t="shared" si="3"/>
        <v>111</v>
      </c>
      <c r="C136" s="31" t="s">
        <v>815</v>
      </c>
      <c r="D136" s="31" t="s">
        <v>604</v>
      </c>
      <c r="E136" s="10" t="s">
        <v>411</v>
      </c>
      <c r="F136" s="32">
        <v>42151</v>
      </c>
      <c r="G136" s="11" t="s">
        <v>563</v>
      </c>
      <c r="H136" s="33" t="str">
        <f t="shared" si="2"/>
        <v>0310634905</v>
      </c>
      <c r="I136" s="12" t="s">
        <v>197</v>
      </c>
      <c r="J136" s="13">
        <v>11396510</v>
      </c>
      <c r="K136" s="13">
        <v>1139651</v>
      </c>
      <c r="L136" s="60">
        <v>2</v>
      </c>
      <c r="M136" s="120"/>
      <c r="O136" s="120"/>
    </row>
    <row r="137" spans="2:15" ht="21" hidden="1" customHeight="1">
      <c r="B137" s="9">
        <f t="shared" si="3"/>
        <v>112</v>
      </c>
      <c r="C137" s="31" t="s">
        <v>815</v>
      </c>
      <c r="D137" s="31" t="s">
        <v>604</v>
      </c>
      <c r="E137" s="10" t="s">
        <v>412</v>
      </c>
      <c r="F137" s="32">
        <v>42151</v>
      </c>
      <c r="G137" s="11" t="s">
        <v>550</v>
      </c>
      <c r="H137" s="33" t="str">
        <f t="shared" si="2"/>
        <v>0302020771</v>
      </c>
      <c r="I137" s="12" t="s">
        <v>197</v>
      </c>
      <c r="J137" s="13">
        <v>10496400</v>
      </c>
      <c r="K137" s="13">
        <v>1049640</v>
      </c>
      <c r="L137" s="60">
        <v>2</v>
      </c>
      <c r="M137" s="120"/>
      <c r="O137" s="120"/>
    </row>
    <row r="138" spans="2:15" ht="21" hidden="1" customHeight="1">
      <c r="B138" s="9">
        <f t="shared" ref="B138:B182" si="4">IF(G138&lt;&gt;"",ROW()-25,"")</f>
        <v>113</v>
      </c>
      <c r="C138" s="31" t="s">
        <v>815</v>
      </c>
      <c r="D138" s="31" t="s">
        <v>604</v>
      </c>
      <c r="E138" s="10" t="s">
        <v>413</v>
      </c>
      <c r="F138" s="32">
        <v>42151</v>
      </c>
      <c r="G138" s="11" t="s">
        <v>195</v>
      </c>
      <c r="H138" s="33" t="str">
        <f t="shared" ref="H138:H182" si="5">IF(ISNA(VLOOKUP(G138,DSBR,2,0)),"",VLOOKUP(G138,DSBR,2,0))</f>
        <v>0300765190</v>
      </c>
      <c r="I138" s="12" t="s">
        <v>197</v>
      </c>
      <c r="J138" s="13">
        <v>5448200</v>
      </c>
      <c r="K138" s="13">
        <v>544820</v>
      </c>
      <c r="L138" s="60">
        <v>2</v>
      </c>
      <c r="M138" s="120"/>
      <c r="O138" s="120"/>
    </row>
    <row r="139" spans="2:15" ht="21" hidden="1" customHeight="1">
      <c r="B139" s="9">
        <f t="shared" si="4"/>
        <v>114</v>
      </c>
      <c r="C139" s="31" t="s">
        <v>815</v>
      </c>
      <c r="D139" s="31" t="s">
        <v>604</v>
      </c>
      <c r="E139" s="10" t="s">
        <v>414</v>
      </c>
      <c r="F139" s="32">
        <v>42152</v>
      </c>
      <c r="G139" s="11" t="s">
        <v>195</v>
      </c>
      <c r="H139" s="33" t="str">
        <f t="shared" si="5"/>
        <v>0300765190</v>
      </c>
      <c r="I139" s="12" t="s">
        <v>197</v>
      </c>
      <c r="J139" s="13">
        <v>3020000</v>
      </c>
      <c r="K139" s="13">
        <v>302000</v>
      </c>
      <c r="L139" s="60">
        <v>2</v>
      </c>
      <c r="M139" s="120"/>
      <c r="O139" s="120"/>
    </row>
    <row r="140" spans="2:15" ht="21" hidden="1" customHeight="1">
      <c r="B140" s="9">
        <f t="shared" si="4"/>
        <v>115</v>
      </c>
      <c r="C140" s="31" t="s">
        <v>815</v>
      </c>
      <c r="D140" s="31" t="s">
        <v>604</v>
      </c>
      <c r="E140" s="10" t="s">
        <v>415</v>
      </c>
      <c r="F140" s="32">
        <v>42152</v>
      </c>
      <c r="G140" s="11" t="s">
        <v>565</v>
      </c>
      <c r="H140" s="33" t="str">
        <f t="shared" si="5"/>
        <v>0312986405</v>
      </c>
      <c r="I140" s="12" t="s">
        <v>197</v>
      </c>
      <c r="J140" s="13">
        <v>2650000</v>
      </c>
      <c r="K140" s="13">
        <v>265000</v>
      </c>
      <c r="L140" s="60">
        <v>2</v>
      </c>
      <c r="M140" s="120"/>
      <c r="O140" s="120"/>
    </row>
    <row r="141" spans="2:15" ht="21" hidden="1" customHeight="1">
      <c r="B141" s="9">
        <f t="shared" si="4"/>
        <v>116</v>
      </c>
      <c r="C141" s="31" t="s">
        <v>815</v>
      </c>
      <c r="D141" s="31" t="s">
        <v>604</v>
      </c>
      <c r="E141" s="10" t="s">
        <v>416</v>
      </c>
      <c r="F141" s="32">
        <v>42154</v>
      </c>
      <c r="G141" s="11" t="s">
        <v>566</v>
      </c>
      <c r="H141" s="33" t="str">
        <f t="shared" si="5"/>
        <v>0309234571</v>
      </c>
      <c r="I141" s="12" t="s">
        <v>197</v>
      </c>
      <c r="J141" s="13">
        <v>15811500</v>
      </c>
      <c r="K141" s="13">
        <v>1581150</v>
      </c>
      <c r="L141" s="60">
        <v>2</v>
      </c>
      <c r="M141" s="120"/>
      <c r="O141" s="120"/>
    </row>
    <row r="142" spans="2:15" ht="21" hidden="1" customHeight="1">
      <c r="B142" s="9">
        <f t="shared" si="4"/>
        <v>117</v>
      </c>
      <c r="C142" s="31" t="s">
        <v>815</v>
      </c>
      <c r="D142" s="31" t="s">
        <v>604</v>
      </c>
      <c r="E142" s="10" t="s">
        <v>417</v>
      </c>
      <c r="F142" s="32">
        <v>42154</v>
      </c>
      <c r="G142" s="11" t="s">
        <v>564</v>
      </c>
      <c r="H142" s="33" t="str">
        <f t="shared" si="5"/>
        <v>1201062551</v>
      </c>
      <c r="I142" s="12" t="s">
        <v>197</v>
      </c>
      <c r="J142" s="13">
        <v>4247540</v>
      </c>
      <c r="K142" s="13">
        <v>424754</v>
      </c>
      <c r="L142" s="60">
        <v>2</v>
      </c>
      <c r="M142" s="120"/>
      <c r="O142" s="120"/>
    </row>
    <row r="143" spans="2:15" ht="21" hidden="1" customHeight="1">
      <c r="B143" s="9">
        <f t="shared" si="4"/>
        <v>118</v>
      </c>
      <c r="C143" s="31" t="s">
        <v>815</v>
      </c>
      <c r="D143" s="31" t="s">
        <v>604</v>
      </c>
      <c r="E143" s="10" t="s">
        <v>418</v>
      </c>
      <c r="F143" s="32">
        <v>42154</v>
      </c>
      <c r="G143" s="11" t="s">
        <v>562</v>
      </c>
      <c r="H143" s="33" t="str">
        <f t="shared" si="5"/>
        <v>1101700031</v>
      </c>
      <c r="I143" s="12" t="s">
        <v>600</v>
      </c>
      <c r="J143" s="13">
        <v>17224341</v>
      </c>
      <c r="K143" s="13">
        <v>1722434</v>
      </c>
      <c r="L143" s="60">
        <v>2</v>
      </c>
      <c r="M143" s="120"/>
      <c r="O143" s="120"/>
    </row>
    <row r="144" spans="2:15" ht="21" hidden="1" customHeight="1">
      <c r="B144" s="9">
        <f t="shared" si="4"/>
        <v>119</v>
      </c>
      <c r="C144" s="31" t="s">
        <v>815</v>
      </c>
      <c r="D144" s="31" t="s">
        <v>604</v>
      </c>
      <c r="E144" s="10" t="s">
        <v>419</v>
      </c>
      <c r="F144" s="32">
        <v>42154</v>
      </c>
      <c r="G144" s="11" t="s">
        <v>551</v>
      </c>
      <c r="H144" s="33" t="str">
        <f t="shared" si="5"/>
        <v>0303173202</v>
      </c>
      <c r="I144" s="12" t="s">
        <v>197</v>
      </c>
      <c r="J144" s="13">
        <v>13997455</v>
      </c>
      <c r="K144" s="13">
        <v>1399746</v>
      </c>
      <c r="L144" s="60">
        <v>2</v>
      </c>
      <c r="M144" s="120"/>
      <c r="O144" s="120"/>
    </row>
    <row r="145" spans="2:15" ht="21" hidden="1" customHeight="1">
      <c r="B145" s="9">
        <f t="shared" si="4"/>
        <v>120</v>
      </c>
      <c r="C145" s="31" t="s">
        <v>815</v>
      </c>
      <c r="D145" s="31" t="s">
        <v>604</v>
      </c>
      <c r="E145" s="10" t="s">
        <v>420</v>
      </c>
      <c r="F145" s="32">
        <v>42155</v>
      </c>
      <c r="G145" s="11" t="s">
        <v>551</v>
      </c>
      <c r="H145" s="33" t="str">
        <f t="shared" si="5"/>
        <v>0303173202</v>
      </c>
      <c r="I145" s="12" t="s">
        <v>197</v>
      </c>
      <c r="J145" s="13">
        <v>7693810</v>
      </c>
      <c r="K145" s="13">
        <v>769381</v>
      </c>
      <c r="L145" s="60">
        <v>2</v>
      </c>
      <c r="M145" s="120"/>
      <c r="O145" s="120"/>
    </row>
    <row r="146" spans="2:15" ht="21" hidden="1" customHeight="1">
      <c r="B146" s="9">
        <f t="shared" si="4"/>
        <v>121</v>
      </c>
      <c r="C146" s="31" t="s">
        <v>815</v>
      </c>
      <c r="D146" s="31" t="s">
        <v>604</v>
      </c>
      <c r="E146" s="10" t="s">
        <v>421</v>
      </c>
      <c r="F146" s="32">
        <v>42155</v>
      </c>
      <c r="G146" s="11" t="s">
        <v>562</v>
      </c>
      <c r="H146" s="33" t="str">
        <f t="shared" si="5"/>
        <v>1101700031</v>
      </c>
      <c r="I146" s="12" t="s">
        <v>600</v>
      </c>
      <c r="J146" s="13">
        <v>16065272</v>
      </c>
      <c r="K146" s="13">
        <v>1606527</v>
      </c>
      <c r="L146" s="60">
        <v>2</v>
      </c>
      <c r="M146" s="120"/>
      <c r="O146" s="120"/>
    </row>
    <row r="147" spans="2:15" ht="21" hidden="1" customHeight="1">
      <c r="B147" s="9">
        <f t="shared" si="4"/>
        <v>122</v>
      </c>
      <c r="C147" s="31" t="s">
        <v>815</v>
      </c>
      <c r="D147" s="31" t="s">
        <v>604</v>
      </c>
      <c r="E147" s="10" t="s">
        <v>422</v>
      </c>
      <c r="F147" s="32">
        <v>42156</v>
      </c>
      <c r="G147" s="11" t="s">
        <v>91</v>
      </c>
      <c r="H147" s="33" t="str">
        <f t="shared" si="5"/>
        <v>0305135072</v>
      </c>
      <c r="I147" s="12" t="s">
        <v>197</v>
      </c>
      <c r="J147" s="13">
        <v>7781350</v>
      </c>
      <c r="K147" s="13">
        <v>778135</v>
      </c>
      <c r="L147" s="60">
        <v>2</v>
      </c>
      <c r="M147" s="120"/>
      <c r="O147" s="120"/>
    </row>
    <row r="148" spans="2:15" ht="21" hidden="1" customHeight="1">
      <c r="B148" s="9">
        <f t="shared" si="4"/>
        <v>123</v>
      </c>
      <c r="C148" s="31" t="s">
        <v>815</v>
      </c>
      <c r="D148" s="31" t="s">
        <v>604</v>
      </c>
      <c r="E148" s="10" t="s">
        <v>423</v>
      </c>
      <c r="F148" s="32">
        <v>42157</v>
      </c>
      <c r="G148" s="11" t="s">
        <v>92</v>
      </c>
      <c r="H148" s="33" t="str">
        <f t="shared" si="5"/>
        <v>0305811563</v>
      </c>
      <c r="I148" s="12" t="s">
        <v>197</v>
      </c>
      <c r="J148" s="13">
        <v>13548600</v>
      </c>
      <c r="K148" s="13">
        <v>1354860</v>
      </c>
      <c r="L148" s="60">
        <v>2</v>
      </c>
      <c r="M148" s="120"/>
      <c r="O148" s="120"/>
    </row>
    <row r="149" spans="2:15" ht="21" hidden="1" customHeight="1">
      <c r="B149" s="9">
        <f t="shared" si="4"/>
        <v>124</v>
      </c>
      <c r="C149" s="31" t="s">
        <v>815</v>
      </c>
      <c r="D149" s="31" t="s">
        <v>604</v>
      </c>
      <c r="E149" s="10" t="s">
        <v>424</v>
      </c>
      <c r="F149" s="32">
        <v>42157</v>
      </c>
      <c r="G149" s="11" t="s">
        <v>279</v>
      </c>
      <c r="H149" s="33" t="str">
        <f t="shared" si="5"/>
        <v>0311028840</v>
      </c>
      <c r="I149" s="12" t="s">
        <v>197</v>
      </c>
      <c r="J149" s="13">
        <v>11459160</v>
      </c>
      <c r="K149" s="13">
        <v>1145916</v>
      </c>
      <c r="L149" s="60">
        <v>2</v>
      </c>
      <c r="M149" s="120"/>
      <c r="O149" s="120"/>
    </row>
    <row r="150" spans="2:15" ht="21" hidden="1" customHeight="1">
      <c r="B150" s="9">
        <f t="shared" si="4"/>
        <v>125</v>
      </c>
      <c r="C150" s="31" t="s">
        <v>815</v>
      </c>
      <c r="D150" s="31" t="s">
        <v>604</v>
      </c>
      <c r="E150" s="10" t="s">
        <v>425</v>
      </c>
      <c r="F150" s="32">
        <v>42157</v>
      </c>
      <c r="G150" s="11" t="s">
        <v>567</v>
      </c>
      <c r="H150" s="33" t="str">
        <f t="shared" si="5"/>
        <v>1101378167</v>
      </c>
      <c r="I150" s="12" t="s">
        <v>601</v>
      </c>
      <c r="J150" s="13">
        <v>8030000</v>
      </c>
      <c r="K150" s="13">
        <v>803000</v>
      </c>
      <c r="L150" s="60">
        <v>2</v>
      </c>
      <c r="M150" s="120"/>
      <c r="O150" s="120"/>
    </row>
    <row r="151" spans="2:15" ht="21" hidden="1" customHeight="1">
      <c r="B151" s="9">
        <f t="shared" si="4"/>
        <v>126</v>
      </c>
      <c r="C151" s="31" t="s">
        <v>815</v>
      </c>
      <c r="D151" s="31" t="s">
        <v>604</v>
      </c>
      <c r="E151" s="10" t="s">
        <v>426</v>
      </c>
      <c r="F151" s="32">
        <v>42158</v>
      </c>
      <c r="G151" s="11" t="s">
        <v>281</v>
      </c>
      <c r="H151" s="33" t="str">
        <f t="shared" si="5"/>
        <v>1101334635</v>
      </c>
      <c r="I151" s="12" t="s">
        <v>197</v>
      </c>
      <c r="J151" s="13">
        <v>6258100</v>
      </c>
      <c r="K151" s="13">
        <v>625810</v>
      </c>
      <c r="L151" s="60">
        <v>2</v>
      </c>
      <c r="M151" s="120"/>
      <c r="O151" s="120"/>
    </row>
    <row r="152" spans="2:15" ht="21" hidden="1" customHeight="1">
      <c r="B152" s="9">
        <f t="shared" si="4"/>
        <v>127</v>
      </c>
      <c r="C152" s="31" t="s">
        <v>815</v>
      </c>
      <c r="D152" s="31" t="s">
        <v>604</v>
      </c>
      <c r="E152" s="10" t="s">
        <v>427</v>
      </c>
      <c r="F152" s="32">
        <v>42158</v>
      </c>
      <c r="G152" s="11" t="s">
        <v>90</v>
      </c>
      <c r="H152" s="33" t="str">
        <f t="shared" si="5"/>
        <v>0302088113</v>
      </c>
      <c r="I152" s="12" t="s">
        <v>197</v>
      </c>
      <c r="J152" s="13">
        <v>6750000</v>
      </c>
      <c r="K152" s="13">
        <v>675000</v>
      </c>
      <c r="L152" s="60">
        <v>2</v>
      </c>
      <c r="M152" s="120"/>
      <c r="O152" s="120"/>
    </row>
    <row r="153" spans="2:15" ht="21" hidden="1" customHeight="1">
      <c r="B153" s="9">
        <f t="shared" si="4"/>
        <v>128</v>
      </c>
      <c r="C153" s="31" t="s">
        <v>815</v>
      </c>
      <c r="D153" s="31" t="s">
        <v>604</v>
      </c>
      <c r="E153" s="10" t="s">
        <v>428</v>
      </c>
      <c r="F153" s="32">
        <v>42159</v>
      </c>
      <c r="G153" s="11" t="s">
        <v>568</v>
      </c>
      <c r="H153" s="33" t="str">
        <f t="shared" si="5"/>
        <v>0309539439</v>
      </c>
      <c r="I153" s="12" t="s">
        <v>197</v>
      </c>
      <c r="J153" s="13">
        <v>3200000</v>
      </c>
      <c r="K153" s="13">
        <v>320000</v>
      </c>
      <c r="L153" s="60">
        <v>2</v>
      </c>
      <c r="M153" s="120"/>
      <c r="O153" s="120"/>
    </row>
    <row r="154" spans="2:15" ht="21" hidden="1" customHeight="1">
      <c r="B154" s="9">
        <f t="shared" si="4"/>
        <v>129</v>
      </c>
      <c r="C154" s="31" t="s">
        <v>815</v>
      </c>
      <c r="D154" s="31" t="s">
        <v>604</v>
      </c>
      <c r="E154" s="10" t="s">
        <v>429</v>
      </c>
      <c r="F154" s="32">
        <v>42159</v>
      </c>
      <c r="G154" s="11" t="s">
        <v>284</v>
      </c>
      <c r="H154" s="33" t="str">
        <f t="shared" si="5"/>
        <v>3702265404</v>
      </c>
      <c r="I154" s="12" t="s">
        <v>197</v>
      </c>
      <c r="J154" s="13">
        <v>4620000</v>
      </c>
      <c r="K154" s="13">
        <v>462000</v>
      </c>
      <c r="L154" s="60">
        <v>2</v>
      </c>
      <c r="M154" s="120"/>
      <c r="O154" s="120"/>
    </row>
    <row r="155" spans="2:15" ht="21" hidden="1" customHeight="1">
      <c r="B155" s="9">
        <f t="shared" si="4"/>
        <v>130</v>
      </c>
      <c r="C155" s="31" t="s">
        <v>815</v>
      </c>
      <c r="D155" s="31" t="s">
        <v>604</v>
      </c>
      <c r="E155" s="10" t="s">
        <v>430</v>
      </c>
      <c r="F155" s="32">
        <v>42161</v>
      </c>
      <c r="G155" s="11" t="s">
        <v>569</v>
      </c>
      <c r="H155" s="33" t="str">
        <f t="shared" si="5"/>
        <v>0312112414</v>
      </c>
      <c r="I155" s="12" t="s">
        <v>197</v>
      </c>
      <c r="J155" s="13">
        <v>7735800</v>
      </c>
      <c r="K155" s="13">
        <v>773580</v>
      </c>
      <c r="L155" s="60">
        <v>2</v>
      </c>
      <c r="M155" s="120"/>
      <c r="O155" s="120"/>
    </row>
    <row r="156" spans="2:15" ht="21" hidden="1" customHeight="1">
      <c r="B156" s="9">
        <f t="shared" si="4"/>
        <v>131</v>
      </c>
      <c r="C156" s="31" t="s">
        <v>815</v>
      </c>
      <c r="D156" s="31" t="s">
        <v>604</v>
      </c>
      <c r="E156" s="10" t="s">
        <v>431</v>
      </c>
      <c r="F156" s="32">
        <v>42163</v>
      </c>
      <c r="G156" s="11" t="s">
        <v>90</v>
      </c>
      <c r="H156" s="33" t="str">
        <f t="shared" si="5"/>
        <v>0302088113</v>
      </c>
      <c r="I156" s="12" t="s">
        <v>197</v>
      </c>
      <c r="J156" s="13">
        <v>9544500</v>
      </c>
      <c r="K156" s="13">
        <v>954450</v>
      </c>
      <c r="L156" s="60">
        <v>2</v>
      </c>
      <c r="M156" s="120"/>
      <c r="O156" s="120"/>
    </row>
    <row r="157" spans="2:15" ht="21" hidden="1" customHeight="1">
      <c r="B157" s="9">
        <f t="shared" si="4"/>
        <v>132</v>
      </c>
      <c r="C157" s="31" t="s">
        <v>815</v>
      </c>
      <c r="D157" s="31" t="s">
        <v>604</v>
      </c>
      <c r="E157" s="10" t="s">
        <v>432</v>
      </c>
      <c r="F157" s="32">
        <v>42163</v>
      </c>
      <c r="G157" s="11" t="s">
        <v>570</v>
      </c>
      <c r="H157" s="33" t="str">
        <f t="shared" si="5"/>
        <v>3700806295</v>
      </c>
      <c r="I157" s="12" t="s">
        <v>197</v>
      </c>
      <c r="J157" s="13">
        <v>3817500</v>
      </c>
      <c r="K157" s="13">
        <v>381750</v>
      </c>
      <c r="L157" s="60">
        <v>2</v>
      </c>
      <c r="M157" s="120"/>
      <c r="O157" s="120"/>
    </row>
    <row r="158" spans="2:15" ht="21" hidden="1" customHeight="1">
      <c r="B158" s="9">
        <f t="shared" si="4"/>
        <v>133</v>
      </c>
      <c r="C158" s="31" t="s">
        <v>815</v>
      </c>
      <c r="D158" s="31" t="s">
        <v>604</v>
      </c>
      <c r="E158" s="10" t="s">
        <v>433</v>
      </c>
      <c r="F158" s="32">
        <v>42167</v>
      </c>
      <c r="G158" s="11" t="s">
        <v>92</v>
      </c>
      <c r="H158" s="33" t="str">
        <f t="shared" si="5"/>
        <v>0305811563</v>
      </c>
      <c r="I158" s="12" t="s">
        <v>197</v>
      </c>
      <c r="J158" s="13">
        <v>5832000</v>
      </c>
      <c r="K158" s="13">
        <v>583200</v>
      </c>
      <c r="L158" s="60">
        <v>2</v>
      </c>
      <c r="M158" s="120"/>
      <c r="O158" s="120"/>
    </row>
    <row r="159" spans="2:15" ht="21" hidden="1" customHeight="1">
      <c r="B159" s="9">
        <f t="shared" si="4"/>
        <v>134</v>
      </c>
      <c r="C159" s="31" t="s">
        <v>815</v>
      </c>
      <c r="D159" s="31" t="s">
        <v>604</v>
      </c>
      <c r="E159" s="10" t="s">
        <v>434</v>
      </c>
      <c r="F159" s="32">
        <v>42170</v>
      </c>
      <c r="G159" s="11" t="s">
        <v>284</v>
      </c>
      <c r="H159" s="33" t="str">
        <f t="shared" si="5"/>
        <v>3702265404</v>
      </c>
      <c r="I159" s="12" t="s">
        <v>197</v>
      </c>
      <c r="J159" s="13">
        <v>3948000</v>
      </c>
      <c r="K159" s="13">
        <v>394800</v>
      </c>
      <c r="L159" s="60">
        <v>2</v>
      </c>
      <c r="M159" s="120"/>
      <c r="O159" s="120"/>
    </row>
    <row r="160" spans="2:15" ht="21" hidden="1" customHeight="1">
      <c r="B160" s="9">
        <f t="shared" si="4"/>
        <v>135</v>
      </c>
      <c r="C160" s="31" t="s">
        <v>815</v>
      </c>
      <c r="D160" s="31" t="s">
        <v>604</v>
      </c>
      <c r="E160" s="10" t="s">
        <v>435</v>
      </c>
      <c r="F160" s="32">
        <v>42170</v>
      </c>
      <c r="G160" s="11" t="s">
        <v>571</v>
      </c>
      <c r="H160" s="33" t="str">
        <f t="shared" si="5"/>
        <v>0307586024</v>
      </c>
      <c r="I160" s="12" t="s">
        <v>197</v>
      </c>
      <c r="J160" s="13">
        <v>4650000</v>
      </c>
      <c r="K160" s="13">
        <v>465000</v>
      </c>
      <c r="L160" s="60">
        <v>2</v>
      </c>
      <c r="M160" s="120"/>
      <c r="O160" s="120"/>
    </row>
    <row r="161" spans="2:15" ht="21" hidden="1" customHeight="1">
      <c r="B161" s="9">
        <f t="shared" si="4"/>
        <v>136</v>
      </c>
      <c r="C161" s="31" t="s">
        <v>815</v>
      </c>
      <c r="D161" s="31" t="s">
        <v>604</v>
      </c>
      <c r="E161" s="10" t="s">
        <v>436</v>
      </c>
      <c r="F161" s="32">
        <v>42171</v>
      </c>
      <c r="G161" s="11" t="s">
        <v>549</v>
      </c>
      <c r="H161" s="33" t="str">
        <f t="shared" si="5"/>
        <v>0313049998</v>
      </c>
      <c r="I161" s="12" t="s">
        <v>197</v>
      </c>
      <c r="J161" s="13">
        <v>2285750</v>
      </c>
      <c r="K161" s="13">
        <v>228575</v>
      </c>
      <c r="L161" s="60">
        <v>2</v>
      </c>
      <c r="M161" s="120"/>
      <c r="O161" s="120"/>
    </row>
    <row r="162" spans="2:15" ht="21" hidden="1" customHeight="1">
      <c r="B162" s="9">
        <f t="shared" si="4"/>
        <v>137</v>
      </c>
      <c r="C162" s="31" t="s">
        <v>815</v>
      </c>
      <c r="D162" s="31" t="s">
        <v>604</v>
      </c>
      <c r="E162" s="10" t="s">
        <v>437</v>
      </c>
      <c r="F162" s="32">
        <v>42171</v>
      </c>
      <c r="G162" s="11" t="s">
        <v>283</v>
      </c>
      <c r="H162" s="33" t="str">
        <f t="shared" si="5"/>
        <v>1101654138</v>
      </c>
      <c r="I162" s="12" t="s">
        <v>197</v>
      </c>
      <c r="J162" s="13">
        <v>5852000</v>
      </c>
      <c r="K162" s="13">
        <v>585200</v>
      </c>
      <c r="L162" s="60">
        <v>2</v>
      </c>
      <c r="M162" s="120"/>
      <c r="O162" s="120"/>
    </row>
    <row r="163" spans="2:15" ht="21" hidden="1" customHeight="1">
      <c r="B163" s="9">
        <f t="shared" si="4"/>
        <v>138</v>
      </c>
      <c r="C163" s="31" t="s">
        <v>815</v>
      </c>
      <c r="D163" s="31" t="s">
        <v>604</v>
      </c>
      <c r="E163" s="10" t="s">
        <v>438</v>
      </c>
      <c r="F163" s="32">
        <v>42172</v>
      </c>
      <c r="G163" s="11" t="s">
        <v>572</v>
      </c>
      <c r="H163" s="33" t="str">
        <f t="shared" si="5"/>
        <v>0310999127</v>
      </c>
      <c r="I163" s="12" t="s">
        <v>197</v>
      </c>
      <c r="J163" s="13">
        <v>2259400</v>
      </c>
      <c r="K163" s="13">
        <v>225940</v>
      </c>
      <c r="L163" s="60">
        <v>2</v>
      </c>
      <c r="M163" s="120"/>
      <c r="O163" s="120"/>
    </row>
    <row r="164" spans="2:15" ht="21" hidden="1" customHeight="1">
      <c r="B164" s="9">
        <f t="shared" si="4"/>
        <v>139</v>
      </c>
      <c r="C164" s="31" t="s">
        <v>815</v>
      </c>
      <c r="D164" s="31" t="s">
        <v>604</v>
      </c>
      <c r="E164" s="10" t="s">
        <v>439</v>
      </c>
      <c r="F164" s="32">
        <v>42172</v>
      </c>
      <c r="G164" s="11" t="s">
        <v>557</v>
      </c>
      <c r="H164" s="33" t="str">
        <f t="shared" si="5"/>
        <v>3603069247</v>
      </c>
      <c r="I164" s="12" t="s">
        <v>600</v>
      </c>
      <c r="J164" s="13">
        <v>5019778</v>
      </c>
      <c r="K164" s="13">
        <v>501978</v>
      </c>
      <c r="L164" s="60">
        <v>2</v>
      </c>
      <c r="M164" s="120"/>
      <c r="O164" s="120"/>
    </row>
    <row r="165" spans="2:15" ht="21" hidden="1" customHeight="1">
      <c r="B165" s="9">
        <f t="shared" si="4"/>
        <v>140</v>
      </c>
      <c r="C165" s="31" t="s">
        <v>815</v>
      </c>
      <c r="D165" s="31" t="s">
        <v>604</v>
      </c>
      <c r="E165" s="10" t="s">
        <v>440</v>
      </c>
      <c r="F165" s="32">
        <v>42172</v>
      </c>
      <c r="G165" s="11" t="s">
        <v>562</v>
      </c>
      <c r="H165" s="33" t="str">
        <f t="shared" si="5"/>
        <v>1101700031</v>
      </c>
      <c r="I165" s="12" t="s">
        <v>600</v>
      </c>
      <c r="J165" s="13">
        <v>7445755</v>
      </c>
      <c r="K165" s="13">
        <v>744576</v>
      </c>
      <c r="L165" s="60">
        <v>2</v>
      </c>
      <c r="M165" s="120"/>
      <c r="O165" s="120"/>
    </row>
    <row r="166" spans="2:15" ht="21" hidden="1" customHeight="1">
      <c r="B166" s="9">
        <f t="shared" si="4"/>
        <v>141</v>
      </c>
      <c r="C166" s="31" t="s">
        <v>815</v>
      </c>
      <c r="D166" s="31" t="s">
        <v>604</v>
      </c>
      <c r="E166" s="10" t="s">
        <v>441</v>
      </c>
      <c r="F166" s="32">
        <v>42173</v>
      </c>
      <c r="G166" s="11" t="s">
        <v>562</v>
      </c>
      <c r="H166" s="33" t="str">
        <f t="shared" si="5"/>
        <v>1101700031</v>
      </c>
      <c r="I166" s="12" t="s">
        <v>600</v>
      </c>
      <c r="J166" s="13">
        <v>11643164</v>
      </c>
      <c r="K166" s="13">
        <v>1164316</v>
      </c>
      <c r="L166" s="60">
        <v>2</v>
      </c>
      <c r="M166" s="120"/>
      <c r="O166" s="120"/>
    </row>
    <row r="167" spans="2:15" ht="21" hidden="1" customHeight="1">
      <c r="B167" s="9">
        <f t="shared" si="4"/>
        <v>142</v>
      </c>
      <c r="C167" s="31" t="s">
        <v>815</v>
      </c>
      <c r="D167" s="31" t="s">
        <v>604</v>
      </c>
      <c r="E167" s="10" t="s">
        <v>442</v>
      </c>
      <c r="F167" s="32">
        <v>42173</v>
      </c>
      <c r="G167" s="11" t="s">
        <v>546</v>
      </c>
      <c r="H167" s="33" t="str">
        <f t="shared" si="5"/>
        <v>0312378238</v>
      </c>
      <c r="I167" s="12" t="s">
        <v>197</v>
      </c>
      <c r="J167" s="13">
        <v>11215800</v>
      </c>
      <c r="K167" s="13">
        <v>1121580</v>
      </c>
      <c r="L167" s="60">
        <v>2</v>
      </c>
      <c r="M167" s="120"/>
      <c r="O167" s="120"/>
    </row>
    <row r="168" spans="2:15" ht="21" hidden="1" customHeight="1">
      <c r="B168" s="9">
        <f t="shared" si="4"/>
        <v>143</v>
      </c>
      <c r="C168" s="31" t="s">
        <v>815</v>
      </c>
      <c r="D168" s="31" t="s">
        <v>604</v>
      </c>
      <c r="E168" s="10" t="s">
        <v>443</v>
      </c>
      <c r="F168" s="32">
        <v>42174</v>
      </c>
      <c r="G168" s="11" t="s">
        <v>552</v>
      </c>
      <c r="H168" s="33" t="str">
        <f t="shared" si="5"/>
        <v>0311915553</v>
      </c>
      <c r="I168" s="12" t="s">
        <v>197</v>
      </c>
      <c r="J168" s="13">
        <v>9050000</v>
      </c>
      <c r="K168" s="13">
        <v>905000</v>
      </c>
      <c r="L168" s="60">
        <v>2</v>
      </c>
      <c r="M168" s="120"/>
      <c r="O168" s="120"/>
    </row>
    <row r="169" spans="2:15" ht="21" hidden="1" customHeight="1">
      <c r="B169" s="9">
        <f t="shared" si="4"/>
        <v>144</v>
      </c>
      <c r="C169" s="31" t="s">
        <v>815</v>
      </c>
      <c r="D169" s="31" t="s">
        <v>604</v>
      </c>
      <c r="E169" s="10" t="s">
        <v>444</v>
      </c>
      <c r="F169" s="32">
        <v>42174</v>
      </c>
      <c r="G169" s="11" t="s">
        <v>557</v>
      </c>
      <c r="H169" s="33" t="str">
        <f t="shared" si="5"/>
        <v>3603069247</v>
      </c>
      <c r="I169" s="12" t="s">
        <v>600</v>
      </c>
      <c r="J169" s="13">
        <v>16114350</v>
      </c>
      <c r="K169" s="13">
        <v>1611435</v>
      </c>
      <c r="L169" s="60">
        <v>2</v>
      </c>
      <c r="M169" s="120"/>
      <c r="O169" s="120"/>
    </row>
    <row r="170" spans="2:15" ht="21" hidden="1" customHeight="1">
      <c r="B170" s="9">
        <f t="shared" si="4"/>
        <v>145</v>
      </c>
      <c r="C170" s="31" t="s">
        <v>815</v>
      </c>
      <c r="D170" s="31" t="s">
        <v>604</v>
      </c>
      <c r="E170" s="10" t="s">
        <v>445</v>
      </c>
      <c r="F170" s="32">
        <v>42174</v>
      </c>
      <c r="G170" s="11" t="s">
        <v>573</v>
      </c>
      <c r="H170" s="33" t="str">
        <f t="shared" si="5"/>
        <v>0306194698</v>
      </c>
      <c r="I170" s="12" t="s">
        <v>197</v>
      </c>
      <c r="J170" s="13">
        <v>7286332</v>
      </c>
      <c r="K170" s="13">
        <v>728633</v>
      </c>
      <c r="L170" s="60">
        <v>2</v>
      </c>
      <c r="M170" s="120"/>
      <c r="O170" s="120"/>
    </row>
    <row r="171" spans="2:15" ht="21" hidden="1" customHeight="1">
      <c r="B171" s="9">
        <f t="shared" si="4"/>
        <v>146</v>
      </c>
      <c r="C171" s="31" t="s">
        <v>815</v>
      </c>
      <c r="D171" s="31" t="s">
        <v>604</v>
      </c>
      <c r="E171" s="10" t="s">
        <v>446</v>
      </c>
      <c r="F171" s="32">
        <v>42175</v>
      </c>
      <c r="G171" s="11" t="s">
        <v>573</v>
      </c>
      <c r="H171" s="33" t="str">
        <f t="shared" si="5"/>
        <v>0306194698</v>
      </c>
      <c r="I171" s="12" t="s">
        <v>197</v>
      </c>
      <c r="J171" s="13">
        <v>11569187</v>
      </c>
      <c r="K171" s="13">
        <v>1156919</v>
      </c>
      <c r="L171" s="60">
        <v>2</v>
      </c>
      <c r="M171" s="120"/>
      <c r="O171" s="120"/>
    </row>
    <row r="172" spans="2:15" ht="21" hidden="1" customHeight="1">
      <c r="B172" s="9">
        <f t="shared" si="4"/>
        <v>147</v>
      </c>
      <c r="C172" s="31" t="s">
        <v>815</v>
      </c>
      <c r="D172" s="31" t="s">
        <v>604</v>
      </c>
      <c r="E172" s="10" t="s">
        <v>447</v>
      </c>
      <c r="F172" s="32">
        <v>42177</v>
      </c>
      <c r="G172" s="11" t="s">
        <v>91</v>
      </c>
      <c r="H172" s="33" t="str">
        <f t="shared" si="5"/>
        <v>0305135072</v>
      </c>
      <c r="I172" s="12" t="s">
        <v>197</v>
      </c>
      <c r="J172" s="13">
        <v>7616050</v>
      </c>
      <c r="K172" s="13">
        <v>761605</v>
      </c>
      <c r="L172" s="60">
        <v>2</v>
      </c>
      <c r="M172" s="120"/>
      <c r="O172" s="120"/>
    </row>
    <row r="173" spans="2:15" ht="21" hidden="1" customHeight="1">
      <c r="B173" s="9">
        <f t="shared" si="4"/>
        <v>148</v>
      </c>
      <c r="C173" s="31" t="s">
        <v>815</v>
      </c>
      <c r="D173" s="31" t="s">
        <v>604</v>
      </c>
      <c r="E173" s="10" t="s">
        <v>448</v>
      </c>
      <c r="F173" s="32">
        <v>42177</v>
      </c>
      <c r="G173" s="11" t="s">
        <v>562</v>
      </c>
      <c r="H173" s="33" t="str">
        <f t="shared" si="5"/>
        <v>1101700031</v>
      </c>
      <c r="I173" s="12" t="s">
        <v>600</v>
      </c>
      <c r="J173" s="13">
        <v>12712750</v>
      </c>
      <c r="K173" s="13">
        <v>1271275</v>
      </c>
      <c r="L173" s="60">
        <v>2</v>
      </c>
      <c r="M173" s="120"/>
      <c r="O173" s="120"/>
    </row>
    <row r="174" spans="2:15" ht="21" hidden="1" customHeight="1">
      <c r="B174" s="9">
        <f t="shared" si="4"/>
        <v>149</v>
      </c>
      <c r="C174" s="31" t="s">
        <v>815</v>
      </c>
      <c r="D174" s="31" t="s">
        <v>604</v>
      </c>
      <c r="E174" s="10" t="s">
        <v>449</v>
      </c>
      <c r="F174" s="32">
        <v>42177</v>
      </c>
      <c r="G174" s="11" t="s">
        <v>573</v>
      </c>
      <c r="H174" s="33" t="str">
        <f t="shared" si="5"/>
        <v>0306194698</v>
      </c>
      <c r="I174" s="12" t="s">
        <v>197</v>
      </c>
      <c r="J174" s="13">
        <v>6617980</v>
      </c>
      <c r="K174" s="13">
        <v>661798</v>
      </c>
      <c r="L174" s="60">
        <v>2</v>
      </c>
      <c r="M174" s="120"/>
      <c r="O174" s="120"/>
    </row>
    <row r="175" spans="2:15" ht="21" hidden="1" customHeight="1">
      <c r="B175" s="9">
        <f t="shared" si="4"/>
        <v>150</v>
      </c>
      <c r="C175" s="31" t="s">
        <v>815</v>
      </c>
      <c r="D175" s="31" t="s">
        <v>604</v>
      </c>
      <c r="E175" s="10" t="s">
        <v>450</v>
      </c>
      <c r="F175" s="32">
        <v>42178</v>
      </c>
      <c r="G175" s="11" t="s">
        <v>550</v>
      </c>
      <c r="H175" s="33" t="str">
        <f t="shared" si="5"/>
        <v>0302020771</v>
      </c>
      <c r="I175" s="12" t="s">
        <v>197</v>
      </c>
      <c r="J175" s="13">
        <v>1312000</v>
      </c>
      <c r="K175" s="13">
        <v>131200</v>
      </c>
      <c r="L175" s="60">
        <v>2</v>
      </c>
      <c r="M175" s="120"/>
      <c r="O175" s="120"/>
    </row>
    <row r="176" spans="2:15" ht="21" hidden="1" customHeight="1">
      <c r="B176" s="9">
        <f t="shared" si="4"/>
        <v>151</v>
      </c>
      <c r="C176" s="31" t="s">
        <v>815</v>
      </c>
      <c r="D176" s="31" t="s">
        <v>604</v>
      </c>
      <c r="E176" s="10" t="s">
        <v>451</v>
      </c>
      <c r="F176" s="32">
        <v>42179</v>
      </c>
      <c r="G176" s="11" t="s">
        <v>565</v>
      </c>
      <c r="H176" s="33" t="str">
        <f t="shared" si="5"/>
        <v>0312986405</v>
      </c>
      <c r="I176" s="12" t="s">
        <v>197</v>
      </c>
      <c r="J176" s="13">
        <v>2968000</v>
      </c>
      <c r="K176" s="13">
        <v>296800</v>
      </c>
      <c r="L176" s="60">
        <v>2</v>
      </c>
      <c r="M176" s="120"/>
      <c r="O176" s="120"/>
    </row>
    <row r="177" spans="2:15" ht="21" hidden="1" customHeight="1">
      <c r="B177" s="9">
        <f t="shared" si="4"/>
        <v>152</v>
      </c>
      <c r="C177" s="31" t="s">
        <v>815</v>
      </c>
      <c r="D177" s="31" t="s">
        <v>604</v>
      </c>
      <c r="E177" s="10" t="s">
        <v>452</v>
      </c>
      <c r="F177" s="32">
        <v>42180</v>
      </c>
      <c r="G177" s="11" t="s">
        <v>92</v>
      </c>
      <c r="H177" s="33" t="str">
        <f t="shared" si="5"/>
        <v>0305811563</v>
      </c>
      <c r="I177" s="12" t="s">
        <v>197</v>
      </c>
      <c r="J177" s="13">
        <v>5432400</v>
      </c>
      <c r="K177" s="13">
        <v>543240</v>
      </c>
      <c r="L177" s="60">
        <v>2</v>
      </c>
      <c r="M177" s="120"/>
      <c r="O177" s="120"/>
    </row>
    <row r="178" spans="2:15" ht="21" hidden="1" customHeight="1">
      <c r="B178" s="9">
        <f t="shared" si="4"/>
        <v>153</v>
      </c>
      <c r="C178" s="31" t="s">
        <v>815</v>
      </c>
      <c r="D178" s="31" t="s">
        <v>604</v>
      </c>
      <c r="E178" s="10" t="s">
        <v>453</v>
      </c>
      <c r="F178" s="32">
        <v>42180</v>
      </c>
      <c r="G178" s="11" t="s">
        <v>567</v>
      </c>
      <c r="H178" s="33" t="str">
        <f t="shared" si="5"/>
        <v>1101378167</v>
      </c>
      <c r="I178" s="12" t="s">
        <v>197</v>
      </c>
      <c r="J178" s="13">
        <v>43819710</v>
      </c>
      <c r="K178" s="13">
        <v>4381971</v>
      </c>
      <c r="L178" s="60">
        <v>2</v>
      </c>
      <c r="M178" s="120"/>
      <c r="O178" s="120"/>
    </row>
    <row r="179" spans="2:15" ht="21" hidden="1" customHeight="1">
      <c r="B179" s="9">
        <f t="shared" si="4"/>
        <v>154</v>
      </c>
      <c r="C179" s="31" t="s">
        <v>815</v>
      </c>
      <c r="D179" s="31" t="s">
        <v>604</v>
      </c>
      <c r="E179" s="10" t="s">
        <v>454</v>
      </c>
      <c r="F179" s="32">
        <v>42180</v>
      </c>
      <c r="G179" s="11" t="s">
        <v>547</v>
      </c>
      <c r="H179" s="33" t="str">
        <f t="shared" si="5"/>
        <v>1601265958</v>
      </c>
      <c r="I179" s="12" t="s">
        <v>197</v>
      </c>
      <c r="J179" s="13">
        <v>7500000</v>
      </c>
      <c r="K179" s="13">
        <v>750000</v>
      </c>
      <c r="L179" s="60">
        <v>2</v>
      </c>
      <c r="M179" s="120"/>
      <c r="O179" s="120"/>
    </row>
    <row r="180" spans="2:15" ht="21" hidden="1" customHeight="1">
      <c r="B180" s="9">
        <f t="shared" si="4"/>
        <v>155</v>
      </c>
      <c r="C180" s="31" t="s">
        <v>815</v>
      </c>
      <c r="D180" s="31" t="s">
        <v>604</v>
      </c>
      <c r="E180" s="10" t="s">
        <v>455</v>
      </c>
      <c r="F180" s="32">
        <v>42180</v>
      </c>
      <c r="G180" s="11" t="s">
        <v>562</v>
      </c>
      <c r="H180" s="33" t="str">
        <f t="shared" si="5"/>
        <v>1101700031</v>
      </c>
      <c r="I180" s="12" t="s">
        <v>600</v>
      </c>
      <c r="J180" s="13">
        <v>15164000</v>
      </c>
      <c r="K180" s="13">
        <v>1516400</v>
      </c>
      <c r="L180" s="60">
        <v>2</v>
      </c>
      <c r="M180" s="120"/>
      <c r="O180" s="120"/>
    </row>
    <row r="181" spans="2:15" ht="21" hidden="1" customHeight="1">
      <c r="B181" s="9">
        <f t="shared" si="4"/>
        <v>156</v>
      </c>
      <c r="C181" s="31" t="s">
        <v>815</v>
      </c>
      <c r="D181" s="31" t="s">
        <v>604</v>
      </c>
      <c r="E181" s="10" t="s">
        <v>456</v>
      </c>
      <c r="F181" s="32">
        <v>42180</v>
      </c>
      <c r="G181" s="11" t="s">
        <v>551</v>
      </c>
      <c r="H181" s="33" t="str">
        <f t="shared" si="5"/>
        <v>0303173202</v>
      </c>
      <c r="I181" s="12" t="s">
        <v>197</v>
      </c>
      <c r="J181" s="13">
        <v>17073407</v>
      </c>
      <c r="K181" s="13">
        <v>1707341</v>
      </c>
      <c r="L181" s="60">
        <v>2</v>
      </c>
      <c r="M181" s="120"/>
      <c r="O181" s="120"/>
    </row>
    <row r="182" spans="2:15" ht="21" hidden="1" customHeight="1">
      <c r="B182" s="9">
        <f t="shared" si="4"/>
        <v>157</v>
      </c>
      <c r="C182" s="31" t="s">
        <v>815</v>
      </c>
      <c r="D182" s="31" t="s">
        <v>604</v>
      </c>
      <c r="E182" s="10" t="s">
        <v>291</v>
      </c>
      <c r="F182" s="32">
        <v>42181</v>
      </c>
      <c r="G182" s="11" t="s">
        <v>562</v>
      </c>
      <c r="H182" s="33" t="str">
        <f t="shared" si="5"/>
        <v>1101700031</v>
      </c>
      <c r="I182" s="12" t="s">
        <v>600</v>
      </c>
      <c r="J182" s="13">
        <v>6932170</v>
      </c>
      <c r="K182" s="13">
        <v>693217</v>
      </c>
      <c r="L182" s="60">
        <v>2</v>
      </c>
      <c r="M182" s="120"/>
      <c r="O182" s="120"/>
    </row>
    <row r="183" spans="2:15" ht="21" hidden="1" customHeight="1">
      <c r="B183" s="9">
        <f t="shared" si="3"/>
        <v>158</v>
      </c>
      <c r="C183" s="31" t="s">
        <v>815</v>
      </c>
      <c r="D183" s="31" t="s">
        <v>604</v>
      </c>
      <c r="E183" s="10" t="s">
        <v>457</v>
      </c>
      <c r="F183" s="32">
        <v>42183</v>
      </c>
      <c r="G183" s="11" t="s">
        <v>574</v>
      </c>
      <c r="H183" s="33" t="str">
        <f t="shared" si="2"/>
        <v>0303679158</v>
      </c>
      <c r="I183" s="12" t="s">
        <v>197</v>
      </c>
      <c r="J183" s="13">
        <v>30986994</v>
      </c>
      <c r="K183" s="13">
        <v>3098699</v>
      </c>
      <c r="L183" s="60">
        <v>2</v>
      </c>
      <c r="M183" s="120"/>
      <c r="O183" s="120"/>
    </row>
    <row r="184" spans="2:15" ht="21" hidden="1" customHeight="1">
      <c r="B184" s="9">
        <f t="shared" si="3"/>
        <v>159</v>
      </c>
      <c r="C184" s="31" t="s">
        <v>815</v>
      </c>
      <c r="D184" s="31" t="s">
        <v>604</v>
      </c>
      <c r="E184" s="10" t="s">
        <v>458</v>
      </c>
      <c r="F184" s="32">
        <v>42183</v>
      </c>
      <c r="G184" s="11" t="s">
        <v>282</v>
      </c>
      <c r="H184" s="33" t="str">
        <f t="shared" si="2"/>
        <v>3700447381</v>
      </c>
      <c r="I184" s="12" t="s">
        <v>197</v>
      </c>
      <c r="J184" s="13">
        <v>7099250</v>
      </c>
      <c r="K184" s="13">
        <v>709925</v>
      </c>
      <c r="L184" s="60">
        <v>2</v>
      </c>
      <c r="M184" s="120"/>
      <c r="O184" s="120"/>
    </row>
    <row r="185" spans="2:15" ht="21" hidden="1" customHeight="1">
      <c r="B185" s="9">
        <f t="shared" si="3"/>
        <v>160</v>
      </c>
      <c r="C185" s="31" t="s">
        <v>815</v>
      </c>
      <c r="D185" s="31" t="s">
        <v>604</v>
      </c>
      <c r="E185" s="10" t="s">
        <v>459</v>
      </c>
      <c r="F185" s="32">
        <v>42183</v>
      </c>
      <c r="G185" s="11" t="s">
        <v>90</v>
      </c>
      <c r="H185" s="33" t="str">
        <f t="shared" si="2"/>
        <v>0302088113</v>
      </c>
      <c r="I185" s="12" t="s">
        <v>197</v>
      </c>
      <c r="J185" s="13">
        <v>6636000</v>
      </c>
      <c r="K185" s="13">
        <v>663600</v>
      </c>
      <c r="L185" s="60">
        <v>2</v>
      </c>
      <c r="M185" s="120"/>
      <c r="O185" s="120"/>
    </row>
    <row r="186" spans="2:15" ht="21" hidden="1" customHeight="1">
      <c r="B186" s="9">
        <f t="shared" si="3"/>
        <v>161</v>
      </c>
      <c r="C186" s="31" t="s">
        <v>815</v>
      </c>
      <c r="D186" s="31" t="s">
        <v>604</v>
      </c>
      <c r="E186" s="10" t="s">
        <v>460</v>
      </c>
      <c r="F186" s="32">
        <v>42184</v>
      </c>
      <c r="G186" s="11" t="s">
        <v>282</v>
      </c>
      <c r="H186" s="33" t="str">
        <f t="shared" si="2"/>
        <v>3700447381</v>
      </c>
      <c r="I186" s="12" t="s">
        <v>197</v>
      </c>
      <c r="J186" s="13">
        <v>44907620</v>
      </c>
      <c r="K186" s="13">
        <v>4490762</v>
      </c>
      <c r="L186" s="60">
        <v>2</v>
      </c>
      <c r="M186" s="120"/>
      <c r="O186" s="120"/>
    </row>
    <row r="187" spans="2:15" ht="21" hidden="1" customHeight="1">
      <c r="B187" s="9">
        <f t="shared" si="3"/>
        <v>162</v>
      </c>
      <c r="C187" s="31" t="s">
        <v>815</v>
      </c>
      <c r="D187" s="31" t="s">
        <v>604</v>
      </c>
      <c r="E187" s="10" t="s">
        <v>461</v>
      </c>
      <c r="F187" s="32">
        <v>42184</v>
      </c>
      <c r="G187" s="11" t="s">
        <v>554</v>
      </c>
      <c r="H187" s="33" t="str">
        <f t="shared" si="2"/>
        <v>1101396102</v>
      </c>
      <c r="I187" s="12" t="s">
        <v>197</v>
      </c>
      <c r="J187" s="13">
        <v>18794800</v>
      </c>
      <c r="K187" s="13">
        <v>1879480</v>
      </c>
      <c r="L187" s="60">
        <v>2</v>
      </c>
      <c r="M187" s="120"/>
      <c r="O187" s="120"/>
    </row>
    <row r="188" spans="2:15" ht="21" hidden="1" customHeight="1">
      <c r="B188" s="9">
        <f t="shared" si="3"/>
        <v>163</v>
      </c>
      <c r="C188" s="31" t="s">
        <v>815</v>
      </c>
      <c r="D188" s="31" t="s">
        <v>604</v>
      </c>
      <c r="E188" s="10" t="s">
        <v>462</v>
      </c>
      <c r="F188" s="32">
        <v>42184</v>
      </c>
      <c r="G188" s="11" t="s">
        <v>562</v>
      </c>
      <c r="H188" s="33" t="str">
        <f t="shared" si="2"/>
        <v>1101700031</v>
      </c>
      <c r="I188" s="12" t="s">
        <v>600</v>
      </c>
      <c r="J188" s="13">
        <v>3021280</v>
      </c>
      <c r="K188" s="13">
        <v>302128</v>
      </c>
      <c r="L188" s="60">
        <v>2</v>
      </c>
      <c r="M188" s="120"/>
      <c r="O188" s="120"/>
    </row>
    <row r="189" spans="2:15" ht="21" hidden="1" customHeight="1">
      <c r="B189" s="9">
        <f t="shared" si="3"/>
        <v>164</v>
      </c>
      <c r="C189" s="31" t="s">
        <v>815</v>
      </c>
      <c r="D189" s="31" t="s">
        <v>604</v>
      </c>
      <c r="E189" s="10" t="s">
        <v>463</v>
      </c>
      <c r="F189" s="32">
        <v>42185</v>
      </c>
      <c r="G189" s="11" t="s">
        <v>92</v>
      </c>
      <c r="H189" s="33" t="str">
        <f t="shared" si="2"/>
        <v>0305811563</v>
      </c>
      <c r="I189" s="12" t="s">
        <v>197</v>
      </c>
      <c r="J189" s="13">
        <v>10886400</v>
      </c>
      <c r="K189" s="13">
        <v>1088640</v>
      </c>
      <c r="L189" s="60">
        <v>2</v>
      </c>
      <c r="M189" s="120"/>
      <c r="O189" s="120"/>
    </row>
    <row r="190" spans="2:15" ht="21" hidden="1" customHeight="1">
      <c r="B190" s="9">
        <f t="shared" si="3"/>
        <v>165</v>
      </c>
      <c r="C190" s="31" t="s">
        <v>815</v>
      </c>
      <c r="D190" s="31" t="s">
        <v>604</v>
      </c>
      <c r="E190" s="10" t="s">
        <v>464</v>
      </c>
      <c r="F190" s="32">
        <v>42185</v>
      </c>
      <c r="G190" s="11" t="s">
        <v>556</v>
      </c>
      <c r="H190" s="33" t="str">
        <f t="shared" si="2"/>
        <v>0303148710</v>
      </c>
      <c r="I190" s="12" t="s">
        <v>197</v>
      </c>
      <c r="J190" s="13">
        <v>54519549</v>
      </c>
      <c r="K190" s="13">
        <v>5451955</v>
      </c>
      <c r="L190" s="60">
        <v>2</v>
      </c>
      <c r="M190" s="120"/>
      <c r="O190" s="120"/>
    </row>
    <row r="191" spans="2:15" ht="21" hidden="1" customHeight="1">
      <c r="B191" s="9">
        <f t="shared" si="3"/>
        <v>166</v>
      </c>
      <c r="C191" s="31" t="s">
        <v>815</v>
      </c>
      <c r="D191" s="31" t="s">
        <v>604</v>
      </c>
      <c r="E191" s="10" t="s">
        <v>465</v>
      </c>
      <c r="F191" s="32">
        <v>42186</v>
      </c>
      <c r="G191" s="11" t="s">
        <v>280</v>
      </c>
      <c r="H191" s="33" t="str">
        <f t="shared" si="2"/>
        <v>1401935820</v>
      </c>
      <c r="I191" s="12" t="s">
        <v>197</v>
      </c>
      <c r="J191" s="13">
        <v>1667737</v>
      </c>
      <c r="K191" s="13">
        <v>166774</v>
      </c>
      <c r="L191" s="60">
        <v>3</v>
      </c>
      <c r="M191" s="120"/>
      <c r="O191" s="120"/>
    </row>
    <row r="192" spans="2:15" s="130" customFormat="1" ht="21" hidden="1" customHeight="1">
      <c r="B192" s="121">
        <f t="shared" si="3"/>
        <v>167</v>
      </c>
      <c r="C192" s="31" t="s">
        <v>815</v>
      </c>
      <c r="D192" s="31" t="s">
        <v>604</v>
      </c>
      <c r="E192" s="123" t="s">
        <v>295</v>
      </c>
      <c r="F192" s="124">
        <v>42186</v>
      </c>
      <c r="G192" s="125" t="s">
        <v>568</v>
      </c>
      <c r="H192" s="126" t="str">
        <f t="shared" si="2"/>
        <v>0309539439</v>
      </c>
      <c r="I192" s="127" t="s">
        <v>197</v>
      </c>
      <c r="J192" s="128">
        <v>3264000</v>
      </c>
      <c r="K192" s="128">
        <v>326400</v>
      </c>
      <c r="L192" s="60">
        <v>3</v>
      </c>
      <c r="M192" s="129"/>
      <c r="O192" s="129"/>
    </row>
    <row r="193" spans="2:15" ht="21" hidden="1" customHeight="1">
      <c r="B193" s="9">
        <f t="shared" si="3"/>
        <v>168</v>
      </c>
      <c r="C193" s="31" t="s">
        <v>815</v>
      </c>
      <c r="D193" s="31" t="s">
        <v>604</v>
      </c>
      <c r="E193" s="10" t="s">
        <v>466</v>
      </c>
      <c r="F193" s="32">
        <v>42186</v>
      </c>
      <c r="G193" s="11" t="s">
        <v>281</v>
      </c>
      <c r="H193" s="33" t="str">
        <f t="shared" si="2"/>
        <v>1101334635</v>
      </c>
      <c r="I193" s="12" t="s">
        <v>197</v>
      </c>
      <c r="J193" s="13">
        <v>9233600</v>
      </c>
      <c r="K193" s="13">
        <v>923360</v>
      </c>
      <c r="L193" s="60">
        <v>3</v>
      </c>
      <c r="M193" s="120"/>
      <c r="O193" s="120"/>
    </row>
    <row r="194" spans="2:15" ht="21" hidden="1" customHeight="1">
      <c r="B194" s="9">
        <f t="shared" si="3"/>
        <v>169</v>
      </c>
      <c r="C194" s="31" t="s">
        <v>815</v>
      </c>
      <c r="D194" s="31" t="s">
        <v>604</v>
      </c>
      <c r="E194" s="10" t="s">
        <v>467</v>
      </c>
      <c r="F194" s="32">
        <v>42186</v>
      </c>
      <c r="G194" s="11" t="s">
        <v>552</v>
      </c>
      <c r="H194" s="33" t="str">
        <f t="shared" si="2"/>
        <v>0311915553</v>
      </c>
      <c r="I194" s="12" t="s">
        <v>197</v>
      </c>
      <c r="J194" s="13">
        <v>2602050</v>
      </c>
      <c r="K194" s="13">
        <v>260205</v>
      </c>
      <c r="L194" s="60">
        <v>3</v>
      </c>
      <c r="M194" s="120"/>
      <c r="O194" s="120"/>
    </row>
    <row r="195" spans="2:15" ht="21" hidden="1" customHeight="1">
      <c r="B195" s="9">
        <f t="shared" si="3"/>
        <v>170</v>
      </c>
      <c r="C195" s="31" t="s">
        <v>815</v>
      </c>
      <c r="D195" s="31" t="s">
        <v>604</v>
      </c>
      <c r="E195" s="10" t="s">
        <v>468</v>
      </c>
      <c r="F195" s="32">
        <v>42187</v>
      </c>
      <c r="G195" s="11" t="s">
        <v>94</v>
      </c>
      <c r="H195" s="33" t="str">
        <f t="shared" si="2"/>
        <v>1100934340</v>
      </c>
      <c r="I195" s="12" t="s">
        <v>197</v>
      </c>
      <c r="J195" s="13">
        <v>1406000</v>
      </c>
      <c r="K195" s="13">
        <v>140600</v>
      </c>
      <c r="L195" s="60">
        <v>3</v>
      </c>
      <c r="M195" s="120"/>
      <c r="O195" s="120"/>
    </row>
    <row r="196" spans="2:15" ht="21" hidden="1" customHeight="1">
      <c r="B196" s="9">
        <f t="shared" si="3"/>
        <v>171</v>
      </c>
      <c r="C196" s="31" t="s">
        <v>815</v>
      </c>
      <c r="D196" s="31" t="s">
        <v>604</v>
      </c>
      <c r="E196" s="10" t="s">
        <v>469</v>
      </c>
      <c r="F196" s="32">
        <v>42187</v>
      </c>
      <c r="G196" s="11" t="s">
        <v>90</v>
      </c>
      <c r="H196" s="33" t="str">
        <f t="shared" si="2"/>
        <v>0302088113</v>
      </c>
      <c r="I196" s="12" t="s">
        <v>197</v>
      </c>
      <c r="J196" s="13">
        <v>2152500</v>
      </c>
      <c r="K196" s="13">
        <v>215250</v>
      </c>
      <c r="L196" s="60">
        <v>3</v>
      </c>
      <c r="M196" s="120"/>
      <c r="O196" s="120"/>
    </row>
    <row r="197" spans="2:15" ht="21" hidden="1" customHeight="1">
      <c r="B197" s="9">
        <f t="shared" si="3"/>
        <v>172</v>
      </c>
      <c r="C197" s="31" t="s">
        <v>815</v>
      </c>
      <c r="D197" s="31" t="s">
        <v>604</v>
      </c>
      <c r="E197" s="10" t="s">
        <v>470</v>
      </c>
      <c r="F197" s="32">
        <v>42189</v>
      </c>
      <c r="G197" s="11" t="s">
        <v>91</v>
      </c>
      <c r="H197" s="33" t="str">
        <f t="shared" si="2"/>
        <v>0305135072</v>
      </c>
      <c r="I197" s="12" t="s">
        <v>197</v>
      </c>
      <c r="J197" s="13">
        <v>8518750</v>
      </c>
      <c r="K197" s="13">
        <v>851875</v>
      </c>
      <c r="L197" s="60">
        <v>3</v>
      </c>
      <c r="M197" s="120"/>
      <c r="O197" s="120"/>
    </row>
    <row r="198" spans="2:15" ht="21" hidden="1" customHeight="1">
      <c r="B198" s="9">
        <f t="shared" si="3"/>
        <v>173</v>
      </c>
      <c r="C198" s="31" t="s">
        <v>815</v>
      </c>
      <c r="D198" s="31" t="s">
        <v>604</v>
      </c>
      <c r="E198" s="10" t="s">
        <v>471</v>
      </c>
      <c r="F198" s="32">
        <v>42189</v>
      </c>
      <c r="G198" s="11" t="s">
        <v>565</v>
      </c>
      <c r="H198" s="33" t="str">
        <f t="shared" si="2"/>
        <v>0312986405</v>
      </c>
      <c r="I198" s="12" t="s">
        <v>197</v>
      </c>
      <c r="J198" s="13">
        <v>530000</v>
      </c>
      <c r="K198" s="13">
        <v>53000</v>
      </c>
      <c r="L198" s="60">
        <v>3</v>
      </c>
      <c r="M198" s="120"/>
      <c r="O198" s="120"/>
    </row>
    <row r="199" spans="2:15" ht="21" hidden="1" customHeight="1">
      <c r="B199" s="9">
        <f t="shared" si="3"/>
        <v>174</v>
      </c>
      <c r="C199" s="31" t="s">
        <v>815</v>
      </c>
      <c r="D199" s="31" t="s">
        <v>604</v>
      </c>
      <c r="E199" s="10" t="s">
        <v>472</v>
      </c>
      <c r="F199" s="32">
        <v>42192</v>
      </c>
      <c r="G199" s="11" t="s">
        <v>94</v>
      </c>
      <c r="H199" s="33" t="str">
        <f t="shared" si="2"/>
        <v>1100934340</v>
      </c>
      <c r="I199" s="12" t="s">
        <v>197</v>
      </c>
      <c r="J199" s="13">
        <v>1425000</v>
      </c>
      <c r="K199" s="13">
        <v>142500</v>
      </c>
      <c r="L199" s="60">
        <v>3</v>
      </c>
      <c r="M199" s="120"/>
      <c r="O199" s="120"/>
    </row>
    <row r="200" spans="2:15" ht="21" hidden="1" customHeight="1">
      <c r="B200" s="9">
        <f t="shared" si="3"/>
        <v>175</v>
      </c>
      <c r="C200" s="31" t="s">
        <v>815</v>
      </c>
      <c r="D200" s="31" t="s">
        <v>604</v>
      </c>
      <c r="E200" s="10" t="s">
        <v>473</v>
      </c>
      <c r="F200" s="32">
        <v>42193</v>
      </c>
      <c r="G200" s="11" t="s">
        <v>279</v>
      </c>
      <c r="H200" s="33" t="str">
        <f t="shared" si="2"/>
        <v>0311028840</v>
      </c>
      <c r="I200" s="12" t="s">
        <v>197</v>
      </c>
      <c r="J200" s="13">
        <v>605000</v>
      </c>
      <c r="K200" s="13">
        <v>60500</v>
      </c>
      <c r="L200" s="60">
        <v>3</v>
      </c>
      <c r="M200" s="120"/>
      <c r="O200" s="120"/>
    </row>
    <row r="201" spans="2:15" s="130" customFormat="1" ht="21" hidden="1" customHeight="1">
      <c r="B201" s="121">
        <f t="shared" si="3"/>
        <v>176</v>
      </c>
      <c r="C201" s="31" t="s">
        <v>815</v>
      </c>
      <c r="D201" s="31" t="s">
        <v>604</v>
      </c>
      <c r="E201" s="123" t="s">
        <v>474</v>
      </c>
      <c r="F201" s="124">
        <v>42195</v>
      </c>
      <c r="G201" s="125" t="s">
        <v>92</v>
      </c>
      <c r="H201" s="126" t="str">
        <f t="shared" si="2"/>
        <v>0305811563</v>
      </c>
      <c r="I201" s="127" t="s">
        <v>197</v>
      </c>
      <c r="J201" s="128">
        <v>6447600</v>
      </c>
      <c r="K201" s="128">
        <v>644760</v>
      </c>
      <c r="L201" s="60">
        <v>3</v>
      </c>
      <c r="M201" s="129"/>
      <c r="O201" s="129"/>
    </row>
    <row r="202" spans="2:15" ht="21" hidden="1" customHeight="1">
      <c r="B202" s="9">
        <f t="shared" si="3"/>
        <v>177</v>
      </c>
      <c r="C202" s="31" t="s">
        <v>815</v>
      </c>
      <c r="D202" s="31" t="s">
        <v>604</v>
      </c>
      <c r="E202" s="10" t="s">
        <v>475</v>
      </c>
      <c r="F202" s="32">
        <v>42195</v>
      </c>
      <c r="G202" s="11" t="s">
        <v>281</v>
      </c>
      <c r="H202" s="33" t="str">
        <f t="shared" si="2"/>
        <v>1101334635</v>
      </c>
      <c r="I202" s="12" t="s">
        <v>197</v>
      </c>
      <c r="J202" s="13">
        <v>1539900</v>
      </c>
      <c r="K202" s="13">
        <v>153990</v>
      </c>
      <c r="L202" s="60">
        <v>3</v>
      </c>
      <c r="M202" s="120"/>
      <c r="O202" s="120"/>
    </row>
    <row r="203" spans="2:15" ht="21" hidden="1" customHeight="1">
      <c r="B203" s="9">
        <f t="shared" si="3"/>
        <v>178</v>
      </c>
      <c r="C203" s="31" t="s">
        <v>815</v>
      </c>
      <c r="D203" s="31" t="s">
        <v>604</v>
      </c>
      <c r="E203" s="10" t="s">
        <v>476</v>
      </c>
      <c r="F203" s="32">
        <v>42195</v>
      </c>
      <c r="G203" s="11" t="s">
        <v>90</v>
      </c>
      <c r="H203" s="33" t="str">
        <f t="shared" si="2"/>
        <v>0302088113</v>
      </c>
      <c r="I203" s="12" t="s">
        <v>197</v>
      </c>
      <c r="J203" s="13">
        <v>1454400</v>
      </c>
      <c r="K203" s="13">
        <v>145440</v>
      </c>
      <c r="L203" s="60">
        <v>3</v>
      </c>
      <c r="M203" s="120"/>
      <c r="O203" s="120"/>
    </row>
    <row r="204" spans="2:15" ht="21" hidden="1" customHeight="1">
      <c r="B204" s="9">
        <f t="shared" si="3"/>
        <v>179</v>
      </c>
      <c r="C204" s="31" t="s">
        <v>815</v>
      </c>
      <c r="D204" s="31" t="s">
        <v>604</v>
      </c>
      <c r="E204" s="10" t="s">
        <v>477</v>
      </c>
      <c r="F204" s="32">
        <v>42195</v>
      </c>
      <c r="G204" s="11" t="s">
        <v>281</v>
      </c>
      <c r="H204" s="33" t="str">
        <f t="shared" si="2"/>
        <v>1101334635</v>
      </c>
      <c r="I204" s="12" t="s">
        <v>197</v>
      </c>
      <c r="J204" s="13">
        <v>5251100</v>
      </c>
      <c r="K204" s="13">
        <v>525110</v>
      </c>
      <c r="L204" s="60">
        <v>3</v>
      </c>
      <c r="M204" s="120"/>
      <c r="O204" s="120"/>
    </row>
    <row r="205" spans="2:15" ht="21" hidden="1" customHeight="1">
      <c r="B205" s="9">
        <f t="shared" si="3"/>
        <v>180</v>
      </c>
      <c r="C205" s="31" t="s">
        <v>815</v>
      </c>
      <c r="D205" s="31" t="s">
        <v>604</v>
      </c>
      <c r="E205" s="10" t="s">
        <v>296</v>
      </c>
      <c r="F205" s="32">
        <v>42199</v>
      </c>
      <c r="G205" s="11" t="s">
        <v>547</v>
      </c>
      <c r="H205" s="33" t="str">
        <f t="shared" si="2"/>
        <v>1601265958</v>
      </c>
      <c r="I205" s="12" t="s">
        <v>197</v>
      </c>
      <c r="J205" s="13">
        <v>14948000</v>
      </c>
      <c r="K205" s="13">
        <v>1494800</v>
      </c>
      <c r="L205" s="60">
        <v>3</v>
      </c>
      <c r="M205" s="120"/>
      <c r="O205" s="120"/>
    </row>
    <row r="206" spans="2:15" ht="21" hidden="1" customHeight="1">
      <c r="B206" s="9">
        <f t="shared" si="3"/>
        <v>181</v>
      </c>
      <c r="C206" s="31" t="s">
        <v>815</v>
      </c>
      <c r="D206" s="31" t="s">
        <v>604</v>
      </c>
      <c r="E206" s="10" t="s">
        <v>478</v>
      </c>
      <c r="F206" s="32">
        <v>42199</v>
      </c>
      <c r="G206" s="11" t="s">
        <v>281</v>
      </c>
      <c r="H206" s="33" t="str">
        <f t="shared" si="2"/>
        <v>1101334635</v>
      </c>
      <c r="I206" s="12" t="s">
        <v>197</v>
      </c>
      <c r="J206" s="13">
        <v>2500400</v>
      </c>
      <c r="K206" s="13">
        <v>250040</v>
      </c>
      <c r="L206" s="60">
        <v>3</v>
      </c>
      <c r="M206" s="120"/>
      <c r="O206" s="120"/>
    </row>
    <row r="207" spans="2:15" ht="21" hidden="1" customHeight="1">
      <c r="B207" s="9">
        <f t="shared" si="3"/>
        <v>182</v>
      </c>
      <c r="C207" s="31" t="s">
        <v>815</v>
      </c>
      <c r="D207" s="31" t="s">
        <v>604</v>
      </c>
      <c r="E207" s="10" t="s">
        <v>479</v>
      </c>
      <c r="F207" s="32">
        <v>42200</v>
      </c>
      <c r="G207" s="11" t="s">
        <v>565</v>
      </c>
      <c r="H207" s="33" t="str">
        <f t="shared" si="2"/>
        <v>0312986405</v>
      </c>
      <c r="I207" s="12" t="s">
        <v>197</v>
      </c>
      <c r="J207" s="13">
        <v>1653600</v>
      </c>
      <c r="K207" s="13">
        <v>165360</v>
      </c>
      <c r="L207" s="60">
        <v>3</v>
      </c>
      <c r="M207" s="120"/>
      <c r="O207" s="120"/>
    </row>
    <row r="208" spans="2:15" ht="21" hidden="1" customHeight="1">
      <c r="B208" s="9">
        <f t="shared" si="3"/>
        <v>183</v>
      </c>
      <c r="C208" s="31" t="s">
        <v>815</v>
      </c>
      <c r="D208" s="31" t="s">
        <v>604</v>
      </c>
      <c r="E208" s="10" t="s">
        <v>480</v>
      </c>
      <c r="F208" s="32">
        <v>42200</v>
      </c>
      <c r="G208" s="11" t="s">
        <v>92</v>
      </c>
      <c r="H208" s="33" t="str">
        <f t="shared" si="2"/>
        <v>0305811563</v>
      </c>
      <c r="I208" s="12" t="s">
        <v>197</v>
      </c>
      <c r="J208" s="13">
        <v>7227500</v>
      </c>
      <c r="K208" s="13">
        <v>722750</v>
      </c>
      <c r="L208" s="60">
        <v>3</v>
      </c>
      <c r="M208" s="120"/>
      <c r="O208" s="120"/>
    </row>
    <row r="209" spans="2:15" ht="21" hidden="1" customHeight="1">
      <c r="B209" s="9">
        <f t="shared" si="3"/>
        <v>184</v>
      </c>
      <c r="C209" s="31" t="s">
        <v>815</v>
      </c>
      <c r="D209" s="31" t="s">
        <v>604</v>
      </c>
      <c r="E209" s="10" t="s">
        <v>481</v>
      </c>
      <c r="F209" s="32">
        <v>42200</v>
      </c>
      <c r="G209" s="11" t="s">
        <v>284</v>
      </c>
      <c r="H209" s="33" t="str">
        <f t="shared" si="2"/>
        <v>3702265404</v>
      </c>
      <c r="I209" s="12" t="s">
        <v>197</v>
      </c>
      <c r="J209" s="13">
        <v>4788000</v>
      </c>
      <c r="K209" s="13">
        <v>478800</v>
      </c>
      <c r="L209" s="60">
        <v>3</v>
      </c>
      <c r="M209" s="120"/>
      <c r="O209" s="120"/>
    </row>
    <row r="210" spans="2:15" ht="21" hidden="1" customHeight="1">
      <c r="B210" s="9">
        <f t="shared" si="3"/>
        <v>185</v>
      </c>
      <c r="C210" s="31" t="s">
        <v>815</v>
      </c>
      <c r="D210" s="31" t="s">
        <v>604</v>
      </c>
      <c r="E210" s="10" t="s">
        <v>297</v>
      </c>
      <c r="F210" s="32">
        <v>42200</v>
      </c>
      <c r="G210" s="11" t="s">
        <v>551</v>
      </c>
      <c r="H210" s="33" t="str">
        <f t="shared" si="2"/>
        <v>0303173202</v>
      </c>
      <c r="I210" s="12" t="s">
        <v>197</v>
      </c>
      <c r="J210" s="13">
        <v>14234700</v>
      </c>
      <c r="K210" s="13">
        <v>1423470</v>
      </c>
      <c r="L210" s="60">
        <v>3</v>
      </c>
      <c r="M210" s="120"/>
      <c r="O210" s="120"/>
    </row>
    <row r="211" spans="2:15" ht="21" hidden="1" customHeight="1">
      <c r="B211" s="9">
        <f t="shared" si="3"/>
        <v>186</v>
      </c>
      <c r="C211" s="31" t="s">
        <v>815</v>
      </c>
      <c r="D211" s="31" t="s">
        <v>604</v>
      </c>
      <c r="E211" s="10" t="s">
        <v>482</v>
      </c>
      <c r="F211" s="32">
        <v>42200</v>
      </c>
      <c r="G211" s="11" t="s">
        <v>562</v>
      </c>
      <c r="H211" s="33" t="str">
        <f t="shared" si="2"/>
        <v>1101700031</v>
      </c>
      <c r="I211" s="12" t="s">
        <v>600</v>
      </c>
      <c r="J211" s="13">
        <v>15481761</v>
      </c>
      <c r="K211" s="13">
        <v>1548176</v>
      </c>
      <c r="L211" s="60">
        <v>3</v>
      </c>
      <c r="M211" s="120"/>
      <c r="O211" s="120"/>
    </row>
    <row r="212" spans="2:15" ht="21" hidden="1" customHeight="1">
      <c r="B212" s="9">
        <f t="shared" si="3"/>
        <v>187</v>
      </c>
      <c r="C212" s="31" t="s">
        <v>815</v>
      </c>
      <c r="D212" s="31" t="s">
        <v>604</v>
      </c>
      <c r="E212" s="10" t="s">
        <v>483</v>
      </c>
      <c r="F212" s="32">
        <v>42202</v>
      </c>
      <c r="G212" s="11" t="s">
        <v>546</v>
      </c>
      <c r="H212" s="33" t="str">
        <f t="shared" si="2"/>
        <v>0312378238</v>
      </c>
      <c r="I212" s="12" t="s">
        <v>197</v>
      </c>
      <c r="J212" s="13">
        <v>15322390</v>
      </c>
      <c r="K212" s="13">
        <v>1532239</v>
      </c>
      <c r="L212" s="60">
        <v>3</v>
      </c>
      <c r="M212" s="120"/>
      <c r="O212" s="120"/>
    </row>
    <row r="213" spans="2:15" ht="21" hidden="1" customHeight="1">
      <c r="B213" s="9">
        <f t="shared" si="3"/>
        <v>188</v>
      </c>
      <c r="C213" s="31" t="s">
        <v>815</v>
      </c>
      <c r="D213" s="31" t="s">
        <v>604</v>
      </c>
      <c r="E213" s="10" t="s">
        <v>484</v>
      </c>
      <c r="F213" s="32">
        <v>42202</v>
      </c>
      <c r="G213" s="11" t="s">
        <v>562</v>
      </c>
      <c r="H213" s="33" t="str">
        <f t="shared" si="2"/>
        <v>1101700031</v>
      </c>
      <c r="I213" s="12" t="s">
        <v>600</v>
      </c>
      <c r="J213" s="13">
        <v>10069630</v>
      </c>
      <c r="K213" s="13">
        <v>1006963</v>
      </c>
      <c r="L213" s="60">
        <v>3</v>
      </c>
      <c r="M213" s="120"/>
      <c r="O213" s="120"/>
    </row>
    <row r="214" spans="2:15" ht="21" hidden="1" customHeight="1">
      <c r="B214" s="9">
        <f t="shared" si="3"/>
        <v>189</v>
      </c>
      <c r="C214" s="31" t="s">
        <v>815</v>
      </c>
      <c r="D214" s="31" t="s">
        <v>604</v>
      </c>
      <c r="E214" s="10" t="s">
        <v>485</v>
      </c>
      <c r="F214" s="32">
        <v>42205</v>
      </c>
      <c r="G214" s="11" t="s">
        <v>90</v>
      </c>
      <c r="H214" s="33" t="str">
        <f t="shared" si="2"/>
        <v>0302088113</v>
      </c>
      <c r="I214" s="12" t="s">
        <v>197</v>
      </c>
      <c r="J214" s="13">
        <v>8484000</v>
      </c>
      <c r="K214" s="13">
        <v>848400</v>
      </c>
      <c r="L214" s="60">
        <v>3</v>
      </c>
      <c r="M214" s="120"/>
      <c r="O214" s="120"/>
    </row>
    <row r="215" spans="2:15" ht="21" hidden="1" customHeight="1">
      <c r="B215" s="9">
        <f t="shared" si="3"/>
        <v>190</v>
      </c>
      <c r="C215" s="31" t="s">
        <v>815</v>
      </c>
      <c r="D215" s="31" t="s">
        <v>604</v>
      </c>
      <c r="E215" s="10" t="s">
        <v>486</v>
      </c>
      <c r="F215" s="32">
        <v>42205</v>
      </c>
      <c r="G215" s="11" t="s">
        <v>92</v>
      </c>
      <c r="H215" s="33" t="str">
        <f t="shared" si="2"/>
        <v>0305811563</v>
      </c>
      <c r="I215" s="12" t="s">
        <v>197</v>
      </c>
      <c r="J215" s="13">
        <v>6855800</v>
      </c>
      <c r="K215" s="13">
        <v>685580</v>
      </c>
      <c r="L215" s="60">
        <v>3</v>
      </c>
      <c r="M215" s="120"/>
      <c r="O215" s="120"/>
    </row>
    <row r="216" spans="2:15" ht="21" hidden="1" customHeight="1">
      <c r="B216" s="9">
        <f t="shared" si="3"/>
        <v>191</v>
      </c>
      <c r="C216" s="31" t="s">
        <v>815</v>
      </c>
      <c r="D216" s="31" t="s">
        <v>604</v>
      </c>
      <c r="E216" s="10" t="s">
        <v>487</v>
      </c>
      <c r="F216" s="32">
        <v>42205</v>
      </c>
      <c r="G216" s="11" t="s">
        <v>565</v>
      </c>
      <c r="H216" s="33" t="str">
        <f t="shared" si="2"/>
        <v>0312986405</v>
      </c>
      <c r="I216" s="12" t="s">
        <v>197</v>
      </c>
      <c r="J216" s="13">
        <v>2968000</v>
      </c>
      <c r="K216" s="13">
        <v>296800</v>
      </c>
      <c r="L216" s="60">
        <v>3</v>
      </c>
      <c r="M216" s="120"/>
      <c r="O216" s="120"/>
    </row>
    <row r="217" spans="2:15" ht="21" hidden="1" customHeight="1">
      <c r="B217" s="9">
        <f t="shared" si="3"/>
        <v>192</v>
      </c>
      <c r="C217" s="31" t="s">
        <v>815</v>
      </c>
      <c r="D217" s="31" t="s">
        <v>604</v>
      </c>
      <c r="E217" s="10" t="s">
        <v>488</v>
      </c>
      <c r="F217" s="32">
        <v>42205</v>
      </c>
      <c r="G217" s="11" t="s">
        <v>574</v>
      </c>
      <c r="H217" s="33" t="str">
        <f t="shared" si="2"/>
        <v>0303679158</v>
      </c>
      <c r="I217" s="12" t="s">
        <v>197</v>
      </c>
      <c r="J217" s="13">
        <v>16904115</v>
      </c>
      <c r="K217" s="13">
        <v>1690412</v>
      </c>
      <c r="L217" s="60">
        <v>3</v>
      </c>
      <c r="M217" s="120"/>
      <c r="O217" s="120"/>
    </row>
    <row r="218" spans="2:15" ht="21" hidden="1" customHeight="1">
      <c r="B218" s="9">
        <f t="shared" si="3"/>
        <v>193</v>
      </c>
      <c r="C218" s="31" t="s">
        <v>815</v>
      </c>
      <c r="D218" s="31" t="s">
        <v>604</v>
      </c>
      <c r="E218" s="10" t="s">
        <v>489</v>
      </c>
      <c r="F218" s="32">
        <v>42205</v>
      </c>
      <c r="G218" s="11" t="s">
        <v>282</v>
      </c>
      <c r="H218" s="33" t="str">
        <f t="shared" si="2"/>
        <v>3700447381</v>
      </c>
      <c r="I218" s="12" t="s">
        <v>197</v>
      </c>
      <c r="J218" s="13">
        <v>3088000</v>
      </c>
      <c r="K218" s="13">
        <v>308800</v>
      </c>
      <c r="L218" s="60">
        <v>3</v>
      </c>
      <c r="M218" s="120"/>
      <c r="O218" s="120"/>
    </row>
    <row r="219" spans="2:15" ht="21" hidden="1" customHeight="1">
      <c r="B219" s="9">
        <f t="shared" si="3"/>
        <v>194</v>
      </c>
      <c r="C219" s="31" t="s">
        <v>815</v>
      </c>
      <c r="D219" s="31" t="s">
        <v>604</v>
      </c>
      <c r="E219" s="10" t="s">
        <v>490</v>
      </c>
      <c r="F219" s="32">
        <v>42205</v>
      </c>
      <c r="G219" s="11" t="s">
        <v>282</v>
      </c>
      <c r="H219" s="33" t="str">
        <f t="shared" si="2"/>
        <v>3700447381</v>
      </c>
      <c r="I219" s="12" t="s">
        <v>197</v>
      </c>
      <c r="J219" s="13">
        <v>9336000</v>
      </c>
      <c r="K219" s="13">
        <v>933600</v>
      </c>
      <c r="L219" s="60">
        <v>3</v>
      </c>
      <c r="M219" s="120"/>
      <c r="O219" s="120"/>
    </row>
    <row r="220" spans="2:15" ht="21" hidden="1" customHeight="1">
      <c r="B220" s="9">
        <f t="shared" si="3"/>
        <v>195</v>
      </c>
      <c r="C220" s="31" t="s">
        <v>815</v>
      </c>
      <c r="D220" s="31" t="s">
        <v>604</v>
      </c>
      <c r="E220" s="10" t="s">
        <v>491</v>
      </c>
      <c r="F220" s="32">
        <v>42205</v>
      </c>
      <c r="G220" s="11" t="s">
        <v>91</v>
      </c>
      <c r="H220" s="33" t="str">
        <f t="shared" si="2"/>
        <v>0305135072</v>
      </c>
      <c r="I220" s="12" t="s">
        <v>197</v>
      </c>
      <c r="J220" s="13">
        <v>7799600</v>
      </c>
      <c r="K220" s="13">
        <v>779960</v>
      </c>
      <c r="L220" s="60">
        <v>3</v>
      </c>
      <c r="M220" s="120"/>
      <c r="O220" s="120"/>
    </row>
    <row r="221" spans="2:15" ht="21" hidden="1" customHeight="1">
      <c r="B221" s="9">
        <f t="shared" si="3"/>
        <v>196</v>
      </c>
      <c r="C221" s="31" t="s">
        <v>815</v>
      </c>
      <c r="D221" s="31" t="s">
        <v>604</v>
      </c>
      <c r="E221" s="10" t="s">
        <v>492</v>
      </c>
      <c r="F221" s="32">
        <v>42205</v>
      </c>
      <c r="G221" s="11" t="s">
        <v>562</v>
      </c>
      <c r="H221" s="33" t="str">
        <f t="shared" si="2"/>
        <v>1101700031</v>
      </c>
      <c r="I221" s="12" t="s">
        <v>600</v>
      </c>
      <c r="J221" s="13">
        <v>18002778</v>
      </c>
      <c r="K221" s="13">
        <v>1800278</v>
      </c>
      <c r="L221" s="60">
        <v>3</v>
      </c>
      <c r="M221" s="120"/>
      <c r="O221" s="120"/>
    </row>
    <row r="222" spans="2:15" ht="21" hidden="1" customHeight="1">
      <c r="B222" s="9">
        <f t="shared" si="3"/>
        <v>197</v>
      </c>
      <c r="C222" s="31" t="s">
        <v>815</v>
      </c>
      <c r="D222" s="31" t="s">
        <v>604</v>
      </c>
      <c r="E222" s="10" t="s">
        <v>493</v>
      </c>
      <c r="F222" s="32">
        <v>42205</v>
      </c>
      <c r="G222" s="11" t="s">
        <v>551</v>
      </c>
      <c r="H222" s="33" t="str">
        <f t="shared" si="2"/>
        <v>0303173202</v>
      </c>
      <c r="I222" s="12" t="s">
        <v>197</v>
      </c>
      <c r="J222" s="13">
        <v>15452146</v>
      </c>
      <c r="K222" s="13">
        <v>1545215</v>
      </c>
      <c r="L222" s="60">
        <v>3</v>
      </c>
      <c r="M222" s="120"/>
      <c r="O222" s="120"/>
    </row>
    <row r="223" spans="2:15" ht="21" hidden="1" customHeight="1">
      <c r="B223" s="9">
        <f t="shared" si="3"/>
        <v>198</v>
      </c>
      <c r="C223" s="31" t="s">
        <v>815</v>
      </c>
      <c r="D223" s="31" t="s">
        <v>604</v>
      </c>
      <c r="E223" s="10" t="s">
        <v>494</v>
      </c>
      <c r="F223" s="32">
        <v>42206</v>
      </c>
      <c r="G223" s="11" t="s">
        <v>562</v>
      </c>
      <c r="H223" s="33" t="str">
        <f t="shared" si="2"/>
        <v>1101700031</v>
      </c>
      <c r="I223" s="12" t="s">
        <v>600</v>
      </c>
      <c r="J223" s="13">
        <v>18797720</v>
      </c>
      <c r="K223" s="13">
        <v>1879772</v>
      </c>
      <c r="L223" s="60">
        <v>3</v>
      </c>
      <c r="M223" s="120"/>
      <c r="O223" s="120"/>
    </row>
    <row r="224" spans="2:15" ht="21" hidden="1" customHeight="1">
      <c r="B224" s="9">
        <f t="shared" si="3"/>
        <v>199</v>
      </c>
      <c r="C224" s="31" t="s">
        <v>815</v>
      </c>
      <c r="D224" s="31" t="s">
        <v>604</v>
      </c>
      <c r="E224" s="10" t="s">
        <v>495</v>
      </c>
      <c r="F224" s="32">
        <v>42208</v>
      </c>
      <c r="G224" s="11" t="s">
        <v>550</v>
      </c>
      <c r="H224" s="33" t="str">
        <f t="shared" si="2"/>
        <v>0302020771</v>
      </c>
      <c r="I224" s="12" t="s">
        <v>197</v>
      </c>
      <c r="J224" s="13">
        <v>7597300</v>
      </c>
      <c r="K224" s="13">
        <v>759730</v>
      </c>
      <c r="L224" s="60">
        <v>3</v>
      </c>
      <c r="M224" s="120"/>
      <c r="O224" s="120"/>
    </row>
    <row r="225" spans="2:15" ht="21" hidden="1" customHeight="1">
      <c r="B225" s="9">
        <f t="shared" si="3"/>
        <v>200</v>
      </c>
      <c r="C225" s="31" t="s">
        <v>815</v>
      </c>
      <c r="D225" s="31" t="s">
        <v>604</v>
      </c>
      <c r="E225" s="10" t="s">
        <v>496</v>
      </c>
      <c r="F225" s="32">
        <v>42208</v>
      </c>
      <c r="G225" s="11" t="s">
        <v>283</v>
      </c>
      <c r="H225" s="33" t="str">
        <f t="shared" si="2"/>
        <v>1101654138</v>
      </c>
      <c r="I225" s="12" t="s">
        <v>197</v>
      </c>
      <c r="J225" s="13">
        <v>10000000</v>
      </c>
      <c r="K225" s="13">
        <v>1000000</v>
      </c>
      <c r="L225" s="60">
        <v>3</v>
      </c>
      <c r="M225" s="120"/>
      <c r="O225" s="120"/>
    </row>
    <row r="226" spans="2:15" ht="21" hidden="1" customHeight="1">
      <c r="B226" s="9">
        <f t="shared" si="3"/>
        <v>201</v>
      </c>
      <c r="C226" s="31" t="s">
        <v>815</v>
      </c>
      <c r="D226" s="31" t="s">
        <v>604</v>
      </c>
      <c r="E226" s="10" t="s">
        <v>497</v>
      </c>
      <c r="F226" s="32">
        <v>42208</v>
      </c>
      <c r="G226" s="11" t="s">
        <v>562</v>
      </c>
      <c r="H226" s="33" t="str">
        <f t="shared" si="2"/>
        <v>1101700031</v>
      </c>
      <c r="I226" s="12" t="s">
        <v>600</v>
      </c>
      <c r="J226" s="13">
        <v>18069720</v>
      </c>
      <c r="K226" s="13">
        <v>1806972</v>
      </c>
      <c r="L226" s="60">
        <v>3</v>
      </c>
      <c r="M226" s="120"/>
      <c r="O226" s="120"/>
    </row>
    <row r="227" spans="2:15" ht="21" hidden="1" customHeight="1">
      <c r="B227" s="9">
        <f t="shared" si="3"/>
        <v>202</v>
      </c>
      <c r="C227" s="31" t="s">
        <v>815</v>
      </c>
      <c r="D227" s="31" t="s">
        <v>604</v>
      </c>
      <c r="E227" s="10" t="s">
        <v>498</v>
      </c>
      <c r="F227" s="32">
        <v>42209</v>
      </c>
      <c r="G227" s="11" t="s">
        <v>562</v>
      </c>
      <c r="H227" s="33" t="str">
        <f t="shared" si="2"/>
        <v>1101700031</v>
      </c>
      <c r="I227" s="12" t="s">
        <v>600</v>
      </c>
      <c r="J227" s="13">
        <v>18719500</v>
      </c>
      <c r="K227" s="13">
        <v>1871950</v>
      </c>
      <c r="L227" s="60">
        <v>3</v>
      </c>
      <c r="M227" s="120"/>
      <c r="O227" s="120"/>
    </row>
    <row r="228" spans="2:15" ht="21" hidden="1" customHeight="1">
      <c r="B228" s="9">
        <f t="shared" ref="B228:B290" si="6">IF(G228&lt;&gt;"",ROW()-25,"")</f>
        <v>203</v>
      </c>
      <c r="C228" s="31" t="s">
        <v>815</v>
      </c>
      <c r="D228" s="31" t="s">
        <v>604</v>
      </c>
      <c r="E228" s="10" t="s">
        <v>499</v>
      </c>
      <c r="F228" s="32">
        <v>42209</v>
      </c>
      <c r="G228" s="11" t="s">
        <v>283</v>
      </c>
      <c r="H228" s="33" t="str">
        <f t="shared" ref="H228:H290" si="7">IF(ISNA(VLOOKUP(G228,DSBR,2,0)),"",VLOOKUP(G228,DSBR,2,0))</f>
        <v>1101654138</v>
      </c>
      <c r="I228" s="12" t="s">
        <v>197</v>
      </c>
      <c r="J228" s="13">
        <v>9960000</v>
      </c>
      <c r="K228" s="13">
        <v>996000</v>
      </c>
      <c r="L228" s="60">
        <v>3</v>
      </c>
      <c r="M228" s="120"/>
      <c r="O228" s="120"/>
    </row>
    <row r="229" spans="2:15" ht="21" hidden="1" customHeight="1">
      <c r="B229" s="9">
        <f t="shared" si="6"/>
        <v>204</v>
      </c>
      <c r="C229" s="31" t="s">
        <v>815</v>
      </c>
      <c r="D229" s="31" t="s">
        <v>604</v>
      </c>
      <c r="E229" s="10" t="s">
        <v>500</v>
      </c>
      <c r="F229" s="32">
        <v>42209</v>
      </c>
      <c r="G229" s="11" t="s">
        <v>91</v>
      </c>
      <c r="H229" s="33" t="str">
        <f t="shared" si="7"/>
        <v>0305135072</v>
      </c>
      <c r="I229" s="12" t="s">
        <v>197</v>
      </c>
      <c r="J229" s="13">
        <v>10721600</v>
      </c>
      <c r="K229" s="13">
        <v>1072160</v>
      </c>
      <c r="L229" s="60">
        <v>3</v>
      </c>
      <c r="M229" s="120"/>
      <c r="O229" s="120"/>
    </row>
    <row r="230" spans="2:15" ht="21" hidden="1" customHeight="1">
      <c r="B230" s="9">
        <f t="shared" si="6"/>
        <v>205</v>
      </c>
      <c r="C230" s="31" t="s">
        <v>815</v>
      </c>
      <c r="D230" s="31" t="s">
        <v>604</v>
      </c>
      <c r="E230" s="10" t="s">
        <v>501</v>
      </c>
      <c r="F230" s="32">
        <v>42209</v>
      </c>
      <c r="G230" s="11" t="s">
        <v>91</v>
      </c>
      <c r="H230" s="33" t="str">
        <f t="shared" si="7"/>
        <v>0305135072</v>
      </c>
      <c r="I230" s="12" t="s">
        <v>197</v>
      </c>
      <c r="J230" s="13">
        <v>2323000</v>
      </c>
      <c r="K230" s="13">
        <v>232300</v>
      </c>
      <c r="L230" s="60">
        <v>3</v>
      </c>
      <c r="M230" s="120"/>
      <c r="O230" s="120"/>
    </row>
    <row r="231" spans="2:15" ht="21" hidden="1" customHeight="1">
      <c r="B231" s="9">
        <f t="shared" si="6"/>
        <v>206</v>
      </c>
      <c r="C231" s="31" t="s">
        <v>815</v>
      </c>
      <c r="D231" s="31" t="s">
        <v>604</v>
      </c>
      <c r="E231" s="10" t="s">
        <v>502</v>
      </c>
      <c r="F231" s="32">
        <v>42212</v>
      </c>
      <c r="G231" s="11" t="s">
        <v>556</v>
      </c>
      <c r="H231" s="33" t="str">
        <f t="shared" si="7"/>
        <v>0303148710</v>
      </c>
      <c r="I231" s="12" t="s">
        <v>197</v>
      </c>
      <c r="J231" s="13">
        <v>28923907</v>
      </c>
      <c r="K231" s="13">
        <v>2892391</v>
      </c>
      <c r="L231" s="60">
        <v>3</v>
      </c>
      <c r="M231" s="120"/>
      <c r="O231" s="120"/>
    </row>
    <row r="232" spans="2:15" ht="21" hidden="1" customHeight="1">
      <c r="B232" s="9">
        <f t="shared" si="6"/>
        <v>207</v>
      </c>
      <c r="C232" s="31" t="s">
        <v>815</v>
      </c>
      <c r="D232" s="31" t="s">
        <v>604</v>
      </c>
      <c r="E232" s="10" t="s">
        <v>503</v>
      </c>
      <c r="F232" s="32">
        <v>42214</v>
      </c>
      <c r="G232" s="11" t="s">
        <v>575</v>
      </c>
      <c r="H232" s="33" t="str">
        <f t="shared" si="7"/>
        <v>0312643246</v>
      </c>
      <c r="I232" s="12" t="s">
        <v>600</v>
      </c>
      <c r="J232" s="13">
        <v>300000</v>
      </c>
      <c r="K232" s="13">
        <v>30000</v>
      </c>
      <c r="L232" s="60">
        <v>3</v>
      </c>
      <c r="M232" s="120"/>
      <c r="O232" s="120"/>
    </row>
    <row r="233" spans="2:15" ht="21" hidden="1" customHeight="1">
      <c r="B233" s="9">
        <f t="shared" si="6"/>
        <v>208</v>
      </c>
      <c r="C233" s="31" t="s">
        <v>815</v>
      </c>
      <c r="D233" s="31" t="s">
        <v>604</v>
      </c>
      <c r="E233" s="10" t="s">
        <v>504</v>
      </c>
      <c r="F233" s="32">
        <v>42216</v>
      </c>
      <c r="G233" s="11" t="s">
        <v>90</v>
      </c>
      <c r="H233" s="33" t="str">
        <f t="shared" si="7"/>
        <v>0302088113</v>
      </c>
      <c r="I233" s="12" t="s">
        <v>197</v>
      </c>
      <c r="J233" s="13">
        <v>2094400</v>
      </c>
      <c r="K233" s="13">
        <v>209440</v>
      </c>
      <c r="L233" s="60">
        <v>3</v>
      </c>
      <c r="M233" s="120"/>
      <c r="O233" s="120"/>
    </row>
    <row r="234" spans="2:15" ht="21" hidden="1" customHeight="1">
      <c r="B234" s="9">
        <f t="shared" si="6"/>
        <v>209</v>
      </c>
      <c r="C234" s="31" t="s">
        <v>815</v>
      </c>
      <c r="D234" s="31" t="s">
        <v>604</v>
      </c>
      <c r="E234" s="10" t="s">
        <v>505</v>
      </c>
      <c r="F234" s="32">
        <v>42216</v>
      </c>
      <c r="G234" s="11" t="s">
        <v>279</v>
      </c>
      <c r="H234" s="33" t="str">
        <f t="shared" si="7"/>
        <v>0311028840</v>
      </c>
      <c r="I234" s="12" t="s">
        <v>197</v>
      </c>
      <c r="J234" s="13">
        <v>4920000</v>
      </c>
      <c r="K234" s="13">
        <v>492000</v>
      </c>
      <c r="L234" s="60">
        <v>3</v>
      </c>
      <c r="M234" s="120"/>
      <c r="O234" s="120"/>
    </row>
    <row r="235" spans="2:15" ht="21" hidden="1" customHeight="1">
      <c r="B235" s="9">
        <f t="shared" si="6"/>
        <v>210</v>
      </c>
      <c r="C235" s="31" t="s">
        <v>815</v>
      </c>
      <c r="D235" s="31" t="s">
        <v>604</v>
      </c>
      <c r="E235" s="10" t="s">
        <v>506</v>
      </c>
      <c r="F235" s="32">
        <v>42216</v>
      </c>
      <c r="G235" s="11" t="s">
        <v>550</v>
      </c>
      <c r="H235" s="33" t="str">
        <f t="shared" si="7"/>
        <v>0302020771</v>
      </c>
      <c r="I235" s="12" t="s">
        <v>197</v>
      </c>
      <c r="J235" s="13">
        <v>4260550</v>
      </c>
      <c r="K235" s="13">
        <v>426055</v>
      </c>
      <c r="L235" s="60">
        <v>3</v>
      </c>
      <c r="M235" s="120"/>
      <c r="O235" s="120"/>
    </row>
    <row r="236" spans="2:15" ht="21" hidden="1" customHeight="1">
      <c r="B236" s="9">
        <f t="shared" si="6"/>
        <v>211</v>
      </c>
      <c r="C236" s="31" t="s">
        <v>815</v>
      </c>
      <c r="D236" s="31" t="s">
        <v>604</v>
      </c>
      <c r="E236" s="10" t="s">
        <v>507</v>
      </c>
      <c r="F236" s="32">
        <v>42219</v>
      </c>
      <c r="G236" s="11" t="s">
        <v>281</v>
      </c>
      <c r="H236" s="33" t="str">
        <f t="shared" si="7"/>
        <v>1101334635</v>
      </c>
      <c r="I236" s="12" t="s">
        <v>197</v>
      </c>
      <c r="J236" s="13">
        <v>12042500</v>
      </c>
      <c r="K236" s="13">
        <v>1204250</v>
      </c>
      <c r="L236" s="60">
        <v>3</v>
      </c>
      <c r="M236" s="120"/>
      <c r="O236" s="120"/>
    </row>
    <row r="237" spans="2:15" ht="21" hidden="1" customHeight="1">
      <c r="B237" s="9">
        <f t="shared" si="6"/>
        <v>212</v>
      </c>
      <c r="C237" s="31" t="s">
        <v>815</v>
      </c>
      <c r="D237" s="31" t="s">
        <v>604</v>
      </c>
      <c r="E237" s="10" t="s">
        <v>508</v>
      </c>
      <c r="F237" s="32">
        <v>42219</v>
      </c>
      <c r="G237" s="11" t="s">
        <v>564</v>
      </c>
      <c r="H237" s="33" t="str">
        <f t="shared" si="7"/>
        <v>1201062551</v>
      </c>
      <c r="I237" s="12" t="s">
        <v>197</v>
      </c>
      <c r="J237" s="13">
        <v>12024570</v>
      </c>
      <c r="K237" s="13">
        <v>1202457</v>
      </c>
      <c r="L237" s="60">
        <v>3</v>
      </c>
      <c r="M237" s="120"/>
      <c r="O237" s="120"/>
    </row>
    <row r="238" spans="2:15" ht="21" hidden="1" customHeight="1">
      <c r="B238" s="9">
        <f t="shared" si="6"/>
        <v>213</v>
      </c>
      <c r="C238" s="31" t="s">
        <v>815</v>
      </c>
      <c r="D238" s="31" t="s">
        <v>604</v>
      </c>
      <c r="E238" s="10" t="s">
        <v>509</v>
      </c>
      <c r="F238" s="32">
        <v>42222</v>
      </c>
      <c r="G238" s="11" t="s">
        <v>93</v>
      </c>
      <c r="H238" s="33" t="str">
        <f t="shared" si="7"/>
        <v>0304221106</v>
      </c>
      <c r="I238" s="12" t="s">
        <v>197</v>
      </c>
      <c r="J238" s="13">
        <v>3571750</v>
      </c>
      <c r="K238" s="13">
        <v>357175</v>
      </c>
      <c r="L238" s="60">
        <v>3</v>
      </c>
      <c r="M238" s="120"/>
      <c r="O238" s="120"/>
    </row>
    <row r="239" spans="2:15" ht="21" hidden="1" customHeight="1">
      <c r="B239" s="9">
        <f t="shared" si="6"/>
        <v>214</v>
      </c>
      <c r="C239" s="31" t="s">
        <v>815</v>
      </c>
      <c r="D239" s="31" t="s">
        <v>604</v>
      </c>
      <c r="E239" s="10" t="s">
        <v>510</v>
      </c>
      <c r="F239" s="32">
        <v>42223</v>
      </c>
      <c r="G239" s="11" t="s">
        <v>91</v>
      </c>
      <c r="H239" s="33" t="str">
        <f t="shared" si="7"/>
        <v>0305135072</v>
      </c>
      <c r="I239" s="12" t="s">
        <v>197</v>
      </c>
      <c r="J239" s="13">
        <v>6375300</v>
      </c>
      <c r="K239" s="13">
        <v>637530</v>
      </c>
      <c r="L239" s="60">
        <v>3</v>
      </c>
      <c r="M239" s="120"/>
      <c r="O239" s="120"/>
    </row>
    <row r="240" spans="2:15" ht="21" hidden="1" customHeight="1">
      <c r="B240" s="9">
        <f t="shared" si="6"/>
        <v>215</v>
      </c>
      <c r="C240" s="31" t="s">
        <v>815</v>
      </c>
      <c r="D240" s="31" t="s">
        <v>604</v>
      </c>
      <c r="E240" s="10" t="s">
        <v>511</v>
      </c>
      <c r="F240" s="32">
        <v>42223</v>
      </c>
      <c r="G240" s="11" t="s">
        <v>576</v>
      </c>
      <c r="H240" s="33" t="str">
        <f t="shared" si="7"/>
        <v>0312552937</v>
      </c>
      <c r="I240" s="12" t="s">
        <v>197</v>
      </c>
      <c r="J240" s="13">
        <v>18837100</v>
      </c>
      <c r="K240" s="13">
        <v>1883710</v>
      </c>
      <c r="L240" s="60">
        <v>3</v>
      </c>
      <c r="M240" s="120"/>
      <c r="O240" s="120"/>
    </row>
    <row r="241" spans="2:15" ht="21" hidden="1" customHeight="1">
      <c r="B241" s="9">
        <f t="shared" si="6"/>
        <v>216</v>
      </c>
      <c r="C241" s="31" t="s">
        <v>815</v>
      </c>
      <c r="D241" s="31" t="s">
        <v>604</v>
      </c>
      <c r="E241" s="10" t="s">
        <v>512</v>
      </c>
      <c r="F241" s="32">
        <v>42223</v>
      </c>
      <c r="G241" s="11" t="s">
        <v>562</v>
      </c>
      <c r="H241" s="33" t="str">
        <f t="shared" si="7"/>
        <v>1101700031</v>
      </c>
      <c r="I241" s="12" t="s">
        <v>600</v>
      </c>
      <c r="J241" s="13">
        <v>6446780</v>
      </c>
      <c r="K241" s="13">
        <v>644678</v>
      </c>
      <c r="L241" s="60">
        <v>3</v>
      </c>
      <c r="M241" s="120"/>
      <c r="O241" s="120"/>
    </row>
    <row r="242" spans="2:15" ht="21" hidden="1" customHeight="1">
      <c r="B242" s="9">
        <f t="shared" si="6"/>
        <v>217</v>
      </c>
      <c r="C242" s="31" t="s">
        <v>815</v>
      </c>
      <c r="D242" s="31" t="s">
        <v>604</v>
      </c>
      <c r="E242" s="10" t="s">
        <v>513</v>
      </c>
      <c r="F242" s="32">
        <v>42223</v>
      </c>
      <c r="G242" s="11" t="s">
        <v>551</v>
      </c>
      <c r="H242" s="33" t="str">
        <f t="shared" si="7"/>
        <v>0303173202</v>
      </c>
      <c r="I242" s="12" t="s">
        <v>197</v>
      </c>
      <c r="J242" s="13">
        <v>13143373</v>
      </c>
      <c r="K242" s="13">
        <v>1314337</v>
      </c>
      <c r="L242" s="60">
        <v>3</v>
      </c>
      <c r="M242" s="120"/>
      <c r="O242" s="120"/>
    </row>
    <row r="243" spans="2:15" ht="21" hidden="1" customHeight="1">
      <c r="B243" s="9">
        <f t="shared" si="6"/>
        <v>218</v>
      </c>
      <c r="C243" s="31" t="s">
        <v>815</v>
      </c>
      <c r="D243" s="31" t="s">
        <v>604</v>
      </c>
      <c r="E243" s="10" t="s">
        <v>298</v>
      </c>
      <c r="F243" s="32">
        <v>42227</v>
      </c>
      <c r="G243" s="11" t="s">
        <v>562</v>
      </c>
      <c r="H243" s="33" t="str">
        <f t="shared" si="7"/>
        <v>1101700031</v>
      </c>
      <c r="I243" s="12" t="s">
        <v>600</v>
      </c>
      <c r="J243" s="13">
        <v>19665110</v>
      </c>
      <c r="K243" s="13">
        <v>1966511</v>
      </c>
      <c r="L243" s="60">
        <v>3</v>
      </c>
      <c r="M243" s="120"/>
      <c r="O243" s="120"/>
    </row>
    <row r="244" spans="2:15" ht="21" hidden="1" customHeight="1">
      <c r="B244" s="9">
        <f t="shared" si="6"/>
        <v>219</v>
      </c>
      <c r="C244" s="31" t="s">
        <v>815</v>
      </c>
      <c r="D244" s="31" t="s">
        <v>604</v>
      </c>
      <c r="E244" s="10" t="s">
        <v>514</v>
      </c>
      <c r="F244" s="32">
        <v>42227</v>
      </c>
      <c r="G244" s="11" t="s">
        <v>554</v>
      </c>
      <c r="H244" s="33" t="str">
        <f t="shared" si="7"/>
        <v>1101396102</v>
      </c>
      <c r="I244" s="12" t="s">
        <v>197</v>
      </c>
      <c r="J244" s="13">
        <v>14481000</v>
      </c>
      <c r="K244" s="13">
        <v>1448100</v>
      </c>
      <c r="L244" s="60">
        <v>3</v>
      </c>
      <c r="M244" s="120"/>
      <c r="O244" s="120"/>
    </row>
    <row r="245" spans="2:15" ht="21" hidden="1" customHeight="1">
      <c r="B245" s="9">
        <f t="shared" si="6"/>
        <v>220</v>
      </c>
      <c r="C245" s="31" t="s">
        <v>815</v>
      </c>
      <c r="D245" s="31" t="s">
        <v>604</v>
      </c>
      <c r="E245" s="10" t="s">
        <v>515</v>
      </c>
      <c r="F245" s="32">
        <v>42227</v>
      </c>
      <c r="G245" s="11" t="s">
        <v>577</v>
      </c>
      <c r="H245" s="33" t="str">
        <f t="shared" si="7"/>
        <v>0306054404</v>
      </c>
      <c r="I245" s="12" t="s">
        <v>197</v>
      </c>
      <c r="J245" s="13">
        <v>17596400</v>
      </c>
      <c r="K245" s="13">
        <v>1759640</v>
      </c>
      <c r="L245" s="60">
        <v>3</v>
      </c>
      <c r="M245" s="120"/>
      <c r="O245" s="120"/>
    </row>
    <row r="246" spans="2:15" ht="21" hidden="1" customHeight="1">
      <c r="B246" s="9">
        <f t="shared" si="6"/>
        <v>221</v>
      </c>
      <c r="C246" s="31" t="s">
        <v>815</v>
      </c>
      <c r="D246" s="31" t="s">
        <v>604</v>
      </c>
      <c r="E246" s="10" t="s">
        <v>516</v>
      </c>
      <c r="F246" s="32">
        <v>42229</v>
      </c>
      <c r="G246" s="11" t="s">
        <v>578</v>
      </c>
      <c r="H246" s="33" t="str">
        <f t="shared" si="7"/>
        <v>0309937119</v>
      </c>
      <c r="I246" s="12" t="s">
        <v>197</v>
      </c>
      <c r="J246" s="13">
        <v>5253000</v>
      </c>
      <c r="K246" s="13">
        <v>525300</v>
      </c>
      <c r="L246" s="60">
        <v>3</v>
      </c>
      <c r="M246" s="120"/>
      <c r="O246" s="120"/>
    </row>
    <row r="247" spans="2:15" ht="21" hidden="1" customHeight="1">
      <c r="B247" s="9">
        <f t="shared" si="6"/>
        <v>222</v>
      </c>
      <c r="C247" s="31" t="s">
        <v>815</v>
      </c>
      <c r="D247" s="31" t="s">
        <v>604</v>
      </c>
      <c r="E247" s="10" t="s">
        <v>517</v>
      </c>
      <c r="F247" s="32">
        <v>42229</v>
      </c>
      <c r="G247" s="11" t="s">
        <v>92</v>
      </c>
      <c r="H247" s="33" t="str">
        <f t="shared" si="7"/>
        <v>0305811563</v>
      </c>
      <c r="I247" s="12" t="s">
        <v>197</v>
      </c>
      <c r="J247" s="13">
        <v>1834900</v>
      </c>
      <c r="K247" s="13">
        <v>183490</v>
      </c>
      <c r="L247" s="60">
        <v>3</v>
      </c>
      <c r="M247" s="120"/>
      <c r="O247" s="120"/>
    </row>
    <row r="248" spans="2:15" ht="21" hidden="1" customHeight="1">
      <c r="B248" s="9">
        <f t="shared" si="6"/>
        <v>223</v>
      </c>
      <c r="C248" s="31" t="s">
        <v>815</v>
      </c>
      <c r="D248" s="31" t="s">
        <v>604</v>
      </c>
      <c r="E248" s="10" t="s">
        <v>518</v>
      </c>
      <c r="F248" s="32">
        <v>42229</v>
      </c>
      <c r="G248" s="11" t="s">
        <v>568</v>
      </c>
      <c r="H248" s="33" t="str">
        <f t="shared" si="7"/>
        <v>0309539439</v>
      </c>
      <c r="I248" s="12" t="s">
        <v>197</v>
      </c>
      <c r="J248" s="13">
        <v>3276800</v>
      </c>
      <c r="K248" s="13">
        <v>327680</v>
      </c>
      <c r="L248" s="60">
        <v>3</v>
      </c>
      <c r="M248" s="120"/>
      <c r="O248" s="120"/>
    </row>
    <row r="249" spans="2:15" ht="21" hidden="1" customHeight="1">
      <c r="B249" s="9">
        <f t="shared" si="6"/>
        <v>224</v>
      </c>
      <c r="C249" s="31" t="s">
        <v>815</v>
      </c>
      <c r="D249" s="31" t="s">
        <v>604</v>
      </c>
      <c r="E249" s="10" t="s">
        <v>519</v>
      </c>
      <c r="F249" s="32">
        <v>42229</v>
      </c>
      <c r="G249" s="11" t="s">
        <v>562</v>
      </c>
      <c r="H249" s="33" t="str">
        <f t="shared" si="7"/>
        <v>1101700031</v>
      </c>
      <c r="I249" s="12" t="s">
        <v>600</v>
      </c>
      <c r="J249" s="13">
        <v>1756350</v>
      </c>
      <c r="K249" s="13">
        <v>175635</v>
      </c>
      <c r="L249" s="60">
        <v>3</v>
      </c>
      <c r="M249" s="120"/>
      <c r="O249" s="120"/>
    </row>
    <row r="250" spans="2:15" ht="21" hidden="1" customHeight="1">
      <c r="B250" s="9">
        <f t="shared" si="6"/>
        <v>225</v>
      </c>
      <c r="C250" s="31" t="s">
        <v>815</v>
      </c>
      <c r="D250" s="31" t="s">
        <v>604</v>
      </c>
      <c r="E250" s="10" t="s">
        <v>520</v>
      </c>
      <c r="F250" s="32">
        <v>42234</v>
      </c>
      <c r="G250" s="11" t="s">
        <v>562</v>
      </c>
      <c r="H250" s="33" t="str">
        <f t="shared" si="7"/>
        <v>1101700031</v>
      </c>
      <c r="I250" s="12" t="s">
        <v>600</v>
      </c>
      <c r="J250" s="13">
        <v>10121000</v>
      </c>
      <c r="K250" s="13">
        <v>1012100</v>
      </c>
      <c r="L250" s="60">
        <v>3</v>
      </c>
      <c r="M250" s="120"/>
      <c r="O250" s="120"/>
    </row>
    <row r="251" spans="2:15" ht="21" hidden="1" customHeight="1">
      <c r="B251" s="9">
        <f t="shared" si="6"/>
        <v>226</v>
      </c>
      <c r="C251" s="31" t="s">
        <v>815</v>
      </c>
      <c r="D251" s="31" t="s">
        <v>604</v>
      </c>
      <c r="E251" s="10" t="s">
        <v>198</v>
      </c>
      <c r="F251" s="32">
        <v>42234</v>
      </c>
      <c r="G251" s="11" t="s">
        <v>547</v>
      </c>
      <c r="H251" s="33" t="str">
        <f t="shared" si="7"/>
        <v>1601265958</v>
      </c>
      <c r="I251" s="12" t="s">
        <v>197</v>
      </c>
      <c r="J251" s="13">
        <v>9472000</v>
      </c>
      <c r="K251" s="13">
        <v>947200</v>
      </c>
      <c r="L251" s="60">
        <v>3</v>
      </c>
      <c r="M251" s="120"/>
      <c r="O251" s="120"/>
    </row>
    <row r="252" spans="2:15" ht="21" hidden="1" customHeight="1">
      <c r="B252" s="9">
        <f t="shared" si="6"/>
        <v>227</v>
      </c>
      <c r="C252" s="31" t="s">
        <v>815</v>
      </c>
      <c r="D252" s="31" t="s">
        <v>604</v>
      </c>
      <c r="E252" s="10" t="s">
        <v>521</v>
      </c>
      <c r="F252" s="32">
        <v>42235</v>
      </c>
      <c r="G252" s="11" t="s">
        <v>92</v>
      </c>
      <c r="H252" s="33" t="str">
        <f t="shared" si="7"/>
        <v>0305811563</v>
      </c>
      <c r="I252" s="12" t="s">
        <v>197</v>
      </c>
      <c r="J252" s="13">
        <v>4189000</v>
      </c>
      <c r="K252" s="13">
        <v>418900</v>
      </c>
      <c r="L252" s="60">
        <v>3</v>
      </c>
      <c r="M252" s="120"/>
      <c r="O252" s="120"/>
    </row>
    <row r="253" spans="2:15" ht="21" hidden="1" customHeight="1">
      <c r="B253" s="9">
        <f t="shared" si="6"/>
        <v>228</v>
      </c>
      <c r="C253" s="31" t="s">
        <v>815</v>
      </c>
      <c r="D253" s="31" t="s">
        <v>604</v>
      </c>
      <c r="E253" s="10" t="s">
        <v>199</v>
      </c>
      <c r="F253" s="32">
        <v>42236</v>
      </c>
      <c r="G253" s="11" t="s">
        <v>550</v>
      </c>
      <c r="H253" s="33" t="str">
        <f t="shared" si="7"/>
        <v>0302020771</v>
      </c>
      <c r="I253" s="12" t="s">
        <v>197</v>
      </c>
      <c r="J253" s="13">
        <v>4042600</v>
      </c>
      <c r="K253" s="13">
        <v>404260</v>
      </c>
      <c r="L253" s="60">
        <v>3</v>
      </c>
      <c r="M253" s="120"/>
      <c r="O253" s="120"/>
    </row>
    <row r="254" spans="2:15" ht="21" hidden="1" customHeight="1">
      <c r="B254" s="9">
        <f t="shared" si="6"/>
        <v>229</v>
      </c>
      <c r="C254" s="31" t="s">
        <v>603</v>
      </c>
      <c r="D254" s="31" t="s">
        <v>604</v>
      </c>
      <c r="E254" s="10" t="s">
        <v>200</v>
      </c>
      <c r="F254" s="32">
        <v>42236</v>
      </c>
      <c r="G254" s="11" t="s">
        <v>546</v>
      </c>
      <c r="H254" s="33" t="str">
        <f t="shared" si="7"/>
        <v>0312378238</v>
      </c>
      <c r="I254" s="12" t="s">
        <v>197</v>
      </c>
      <c r="J254" s="13">
        <v>4248840</v>
      </c>
      <c r="K254" s="13">
        <v>424884</v>
      </c>
      <c r="L254" s="60">
        <v>3</v>
      </c>
      <c r="M254" s="120"/>
      <c r="O254" s="120"/>
    </row>
    <row r="255" spans="2:15" ht="21" hidden="1" customHeight="1">
      <c r="B255" s="9">
        <f t="shared" si="6"/>
        <v>230</v>
      </c>
      <c r="C255" s="31" t="s">
        <v>603</v>
      </c>
      <c r="D255" s="31" t="s">
        <v>604</v>
      </c>
      <c r="E255" s="10" t="s">
        <v>201</v>
      </c>
      <c r="F255" s="32">
        <v>42236</v>
      </c>
      <c r="G255" s="11" t="s">
        <v>282</v>
      </c>
      <c r="H255" s="33" t="str">
        <f t="shared" si="7"/>
        <v>3700447381</v>
      </c>
      <c r="I255" s="12" t="s">
        <v>197</v>
      </c>
      <c r="J255" s="13">
        <v>2067120</v>
      </c>
      <c r="K255" s="13">
        <v>206712</v>
      </c>
      <c r="L255" s="60">
        <v>3</v>
      </c>
      <c r="M255" s="120"/>
      <c r="O255" s="120"/>
    </row>
    <row r="256" spans="2:15" ht="21" hidden="1" customHeight="1">
      <c r="B256" s="9">
        <f t="shared" si="6"/>
        <v>231</v>
      </c>
      <c r="C256" s="31" t="s">
        <v>603</v>
      </c>
      <c r="D256" s="31" t="s">
        <v>604</v>
      </c>
      <c r="E256" s="10" t="s">
        <v>202</v>
      </c>
      <c r="F256" s="32">
        <v>42236</v>
      </c>
      <c r="G256" s="11" t="s">
        <v>562</v>
      </c>
      <c r="H256" s="33" t="str">
        <f t="shared" si="7"/>
        <v>1101700031</v>
      </c>
      <c r="I256" s="12" t="s">
        <v>600</v>
      </c>
      <c r="J256" s="13">
        <v>16459000</v>
      </c>
      <c r="K256" s="13">
        <v>1645900</v>
      </c>
      <c r="L256" s="60">
        <v>3</v>
      </c>
      <c r="M256" s="120"/>
      <c r="O256" s="120"/>
    </row>
    <row r="257" spans="2:15" ht="21" hidden="1" customHeight="1">
      <c r="B257" s="9">
        <f t="shared" si="6"/>
        <v>232</v>
      </c>
      <c r="C257" s="31" t="s">
        <v>603</v>
      </c>
      <c r="D257" s="31" t="s">
        <v>604</v>
      </c>
      <c r="E257" s="10" t="s">
        <v>203</v>
      </c>
      <c r="F257" s="32">
        <v>42238</v>
      </c>
      <c r="G257" s="11" t="s">
        <v>562</v>
      </c>
      <c r="H257" s="33" t="str">
        <f t="shared" si="7"/>
        <v>1101700031</v>
      </c>
      <c r="I257" s="12" t="s">
        <v>600</v>
      </c>
      <c r="J257" s="13">
        <v>15620000</v>
      </c>
      <c r="K257" s="13">
        <v>1562000</v>
      </c>
      <c r="L257" s="60">
        <v>3</v>
      </c>
      <c r="M257" s="120"/>
      <c r="O257" s="120"/>
    </row>
    <row r="258" spans="2:15" ht="21" hidden="1" customHeight="1">
      <c r="B258" s="9">
        <f t="shared" si="6"/>
        <v>233</v>
      </c>
      <c r="C258" s="31" t="s">
        <v>603</v>
      </c>
      <c r="D258" s="31" t="s">
        <v>604</v>
      </c>
      <c r="E258" s="10" t="s">
        <v>204</v>
      </c>
      <c r="F258" s="32">
        <v>42238</v>
      </c>
      <c r="G258" s="11" t="s">
        <v>564</v>
      </c>
      <c r="H258" s="33" t="str">
        <f t="shared" si="7"/>
        <v>1201062551</v>
      </c>
      <c r="I258" s="12" t="s">
        <v>197</v>
      </c>
      <c r="J258" s="13">
        <v>21948060</v>
      </c>
      <c r="K258" s="13">
        <v>2194806</v>
      </c>
      <c r="L258" s="60">
        <v>3</v>
      </c>
      <c r="M258" s="120"/>
      <c r="O258" s="120"/>
    </row>
    <row r="259" spans="2:15" ht="21" hidden="1" customHeight="1">
      <c r="B259" s="9">
        <f t="shared" si="6"/>
        <v>234</v>
      </c>
      <c r="C259" s="31" t="s">
        <v>603</v>
      </c>
      <c r="D259" s="31" t="s">
        <v>604</v>
      </c>
      <c r="E259" s="10" t="s">
        <v>205</v>
      </c>
      <c r="F259" s="32">
        <v>42240</v>
      </c>
      <c r="G259" s="11" t="s">
        <v>562</v>
      </c>
      <c r="H259" s="33" t="str">
        <f t="shared" si="7"/>
        <v>1101700031</v>
      </c>
      <c r="I259" s="12" t="s">
        <v>600</v>
      </c>
      <c r="J259" s="13">
        <v>12440000</v>
      </c>
      <c r="K259" s="13">
        <v>1244000</v>
      </c>
      <c r="L259" s="60">
        <v>3</v>
      </c>
      <c r="M259" s="120"/>
      <c r="O259" s="120"/>
    </row>
    <row r="260" spans="2:15" ht="21" hidden="1" customHeight="1">
      <c r="B260" s="9">
        <f t="shared" si="6"/>
        <v>235</v>
      </c>
      <c r="C260" s="31" t="s">
        <v>603</v>
      </c>
      <c r="D260" s="31" t="s">
        <v>604</v>
      </c>
      <c r="E260" s="10" t="s">
        <v>206</v>
      </c>
      <c r="F260" s="32">
        <v>42240</v>
      </c>
      <c r="G260" s="11" t="s">
        <v>92</v>
      </c>
      <c r="H260" s="33" t="str">
        <f t="shared" si="7"/>
        <v>0305811563</v>
      </c>
      <c r="I260" s="12" t="s">
        <v>197</v>
      </c>
      <c r="J260" s="13">
        <v>5900000</v>
      </c>
      <c r="K260" s="13">
        <v>590000</v>
      </c>
      <c r="L260" s="60">
        <v>3</v>
      </c>
      <c r="M260" s="120"/>
      <c r="O260" s="120"/>
    </row>
    <row r="261" spans="2:15" ht="21" hidden="1" customHeight="1">
      <c r="B261" s="9">
        <f t="shared" si="6"/>
        <v>236</v>
      </c>
      <c r="C261" s="31" t="s">
        <v>603</v>
      </c>
      <c r="D261" s="31" t="s">
        <v>604</v>
      </c>
      <c r="E261" s="10" t="s">
        <v>207</v>
      </c>
      <c r="F261" s="32">
        <v>42241</v>
      </c>
      <c r="G261" s="11" t="s">
        <v>281</v>
      </c>
      <c r="H261" s="33" t="str">
        <f t="shared" si="7"/>
        <v>1101334635</v>
      </c>
      <c r="I261" s="12" t="s">
        <v>197</v>
      </c>
      <c r="J261" s="13">
        <v>3679800</v>
      </c>
      <c r="K261" s="13">
        <v>367980</v>
      </c>
      <c r="L261" s="60">
        <v>3</v>
      </c>
      <c r="M261" s="120"/>
      <c r="O261" s="120"/>
    </row>
    <row r="262" spans="2:15" ht="21" hidden="1" customHeight="1">
      <c r="B262" s="9">
        <f t="shared" si="6"/>
        <v>237</v>
      </c>
      <c r="C262" s="31" t="s">
        <v>603</v>
      </c>
      <c r="D262" s="31" t="s">
        <v>604</v>
      </c>
      <c r="E262" s="10" t="s">
        <v>208</v>
      </c>
      <c r="F262" s="32">
        <v>42242</v>
      </c>
      <c r="G262" s="11" t="s">
        <v>92</v>
      </c>
      <c r="H262" s="33" t="str">
        <f t="shared" si="7"/>
        <v>0305811563</v>
      </c>
      <c r="I262" s="12" t="s">
        <v>197</v>
      </c>
      <c r="J262" s="13">
        <v>6383800</v>
      </c>
      <c r="K262" s="13">
        <v>638380</v>
      </c>
      <c r="L262" s="60">
        <v>3</v>
      </c>
      <c r="M262" s="120"/>
      <c r="O262" s="120"/>
    </row>
    <row r="263" spans="2:15" ht="21" hidden="1" customHeight="1">
      <c r="B263" s="9">
        <f t="shared" si="6"/>
        <v>238</v>
      </c>
      <c r="C263" s="31" t="s">
        <v>603</v>
      </c>
      <c r="D263" s="31" t="s">
        <v>604</v>
      </c>
      <c r="E263" s="10" t="s">
        <v>209</v>
      </c>
      <c r="F263" s="32">
        <v>42242</v>
      </c>
      <c r="G263" s="11" t="s">
        <v>90</v>
      </c>
      <c r="H263" s="33" t="str">
        <f t="shared" si="7"/>
        <v>0302088113</v>
      </c>
      <c r="I263" s="12" t="s">
        <v>197</v>
      </c>
      <c r="J263" s="13">
        <v>6394500</v>
      </c>
      <c r="K263" s="13">
        <v>639450</v>
      </c>
      <c r="L263" s="60">
        <v>3</v>
      </c>
      <c r="M263" s="120"/>
      <c r="O263" s="120"/>
    </row>
    <row r="264" spans="2:15" ht="21" hidden="1" customHeight="1">
      <c r="B264" s="9">
        <f t="shared" si="6"/>
        <v>239</v>
      </c>
      <c r="C264" s="31" t="s">
        <v>603</v>
      </c>
      <c r="D264" s="31" t="s">
        <v>604</v>
      </c>
      <c r="E264" s="10" t="s">
        <v>210</v>
      </c>
      <c r="F264" s="32">
        <v>42242</v>
      </c>
      <c r="G264" s="11" t="s">
        <v>576</v>
      </c>
      <c r="H264" s="33" t="str">
        <f t="shared" si="7"/>
        <v>0312552937</v>
      </c>
      <c r="I264" s="12" t="s">
        <v>197</v>
      </c>
      <c r="J264" s="13">
        <v>1099000</v>
      </c>
      <c r="K264" s="13">
        <v>109900</v>
      </c>
      <c r="L264" s="60">
        <v>3</v>
      </c>
      <c r="M264" s="120"/>
      <c r="O264" s="120"/>
    </row>
    <row r="265" spans="2:15" ht="21" hidden="1" customHeight="1">
      <c r="B265" s="9">
        <f t="shared" si="6"/>
        <v>240</v>
      </c>
      <c r="C265" s="31" t="s">
        <v>603</v>
      </c>
      <c r="D265" s="31" t="s">
        <v>604</v>
      </c>
      <c r="E265" s="10" t="s">
        <v>211</v>
      </c>
      <c r="F265" s="32">
        <v>42242</v>
      </c>
      <c r="G265" s="11" t="s">
        <v>576</v>
      </c>
      <c r="H265" s="33" t="str">
        <f t="shared" si="7"/>
        <v>0312552937</v>
      </c>
      <c r="I265" s="12" t="s">
        <v>197</v>
      </c>
      <c r="J265" s="13">
        <v>1110200</v>
      </c>
      <c r="K265" s="13">
        <v>111020</v>
      </c>
      <c r="L265" s="60">
        <v>3</v>
      </c>
      <c r="M265" s="120"/>
      <c r="O265" s="120"/>
    </row>
    <row r="266" spans="2:15" ht="21" hidden="1" customHeight="1">
      <c r="B266" s="9">
        <f t="shared" si="6"/>
        <v>241</v>
      </c>
      <c r="C266" s="31" t="s">
        <v>603</v>
      </c>
      <c r="D266" s="31" t="s">
        <v>604</v>
      </c>
      <c r="E266" s="10" t="s">
        <v>212</v>
      </c>
      <c r="F266" s="32">
        <v>42243</v>
      </c>
      <c r="G266" s="11" t="s">
        <v>579</v>
      </c>
      <c r="H266" s="33" t="str">
        <f t="shared" si="7"/>
        <v>0304354787</v>
      </c>
      <c r="I266" s="12" t="s">
        <v>197</v>
      </c>
      <c r="J266" s="13">
        <v>11850000</v>
      </c>
      <c r="K266" s="13">
        <v>1185000</v>
      </c>
      <c r="L266" s="60">
        <v>3</v>
      </c>
      <c r="M266" s="120"/>
      <c r="O266" s="120"/>
    </row>
    <row r="267" spans="2:15" ht="21" hidden="1" customHeight="1">
      <c r="B267" s="9">
        <f t="shared" si="6"/>
        <v>242</v>
      </c>
      <c r="C267" s="31" t="s">
        <v>603</v>
      </c>
      <c r="D267" s="31" t="s">
        <v>604</v>
      </c>
      <c r="E267" s="10" t="s">
        <v>213</v>
      </c>
      <c r="F267" s="32">
        <v>42243</v>
      </c>
      <c r="G267" s="11" t="s">
        <v>91</v>
      </c>
      <c r="H267" s="33" t="str">
        <f t="shared" si="7"/>
        <v>0305135072</v>
      </c>
      <c r="I267" s="12" t="s">
        <v>197</v>
      </c>
      <c r="J267" s="13">
        <v>10279410</v>
      </c>
      <c r="K267" s="13">
        <v>1027941</v>
      </c>
      <c r="L267" s="60">
        <v>3</v>
      </c>
      <c r="M267" s="120"/>
      <c r="O267" s="120"/>
    </row>
    <row r="268" spans="2:15" ht="21" hidden="1" customHeight="1">
      <c r="B268" s="9">
        <f t="shared" si="6"/>
        <v>243</v>
      </c>
      <c r="C268" s="31" t="s">
        <v>603</v>
      </c>
      <c r="D268" s="31" t="s">
        <v>604</v>
      </c>
      <c r="E268" s="10" t="s">
        <v>214</v>
      </c>
      <c r="F268" s="32">
        <v>42243</v>
      </c>
      <c r="G268" s="11" t="s">
        <v>576</v>
      </c>
      <c r="H268" s="33" t="str">
        <f t="shared" si="7"/>
        <v>0312552937</v>
      </c>
      <c r="I268" s="12" t="s">
        <v>197</v>
      </c>
      <c r="J268" s="13">
        <v>22600000</v>
      </c>
      <c r="K268" s="13">
        <v>2260000</v>
      </c>
      <c r="L268" s="60">
        <v>3</v>
      </c>
      <c r="M268" s="120"/>
      <c r="O268" s="120"/>
    </row>
    <row r="269" spans="2:15" ht="21" hidden="1" customHeight="1">
      <c r="B269" s="9">
        <f t="shared" si="6"/>
        <v>244</v>
      </c>
      <c r="C269" s="31" t="s">
        <v>603</v>
      </c>
      <c r="D269" s="31" t="s">
        <v>604</v>
      </c>
      <c r="E269" s="10" t="s">
        <v>215</v>
      </c>
      <c r="F269" s="32">
        <v>42244</v>
      </c>
      <c r="G269" s="11" t="s">
        <v>550</v>
      </c>
      <c r="H269" s="33" t="str">
        <f t="shared" si="7"/>
        <v>0302020771</v>
      </c>
      <c r="I269" s="12" t="s">
        <v>197</v>
      </c>
      <c r="J269" s="13">
        <v>4540300</v>
      </c>
      <c r="K269" s="13">
        <v>454030</v>
      </c>
      <c r="L269" s="60">
        <v>3</v>
      </c>
      <c r="M269" s="120"/>
      <c r="O269" s="120"/>
    </row>
    <row r="270" spans="2:15" ht="21" hidden="1" customHeight="1">
      <c r="B270" s="9">
        <f t="shared" si="6"/>
        <v>245</v>
      </c>
      <c r="C270" s="31" t="s">
        <v>603</v>
      </c>
      <c r="D270" s="31" t="s">
        <v>604</v>
      </c>
      <c r="E270" s="10" t="s">
        <v>216</v>
      </c>
      <c r="F270" s="32">
        <v>42244</v>
      </c>
      <c r="G270" s="11" t="s">
        <v>90</v>
      </c>
      <c r="H270" s="33" t="str">
        <f t="shared" si="7"/>
        <v>0302088113</v>
      </c>
      <c r="I270" s="12" t="s">
        <v>197</v>
      </c>
      <c r="J270" s="13">
        <v>1746850</v>
      </c>
      <c r="K270" s="13">
        <v>174685</v>
      </c>
      <c r="L270" s="60">
        <v>3</v>
      </c>
      <c r="M270" s="120"/>
      <c r="O270" s="120"/>
    </row>
    <row r="271" spans="2:15" ht="21" hidden="1" customHeight="1">
      <c r="B271" s="9">
        <f t="shared" si="6"/>
        <v>246</v>
      </c>
      <c r="C271" s="31" t="s">
        <v>603</v>
      </c>
      <c r="D271" s="31" t="s">
        <v>604</v>
      </c>
      <c r="E271" s="10" t="s">
        <v>217</v>
      </c>
      <c r="F271" s="32">
        <v>42244</v>
      </c>
      <c r="G271" s="11" t="s">
        <v>576</v>
      </c>
      <c r="H271" s="33" t="str">
        <f t="shared" si="7"/>
        <v>0312552937</v>
      </c>
      <c r="I271" s="12" t="s">
        <v>197</v>
      </c>
      <c r="J271" s="13">
        <v>1553200</v>
      </c>
      <c r="K271" s="13">
        <v>155320</v>
      </c>
      <c r="L271" s="60">
        <v>3</v>
      </c>
      <c r="M271" s="120"/>
      <c r="O271" s="120"/>
    </row>
    <row r="272" spans="2:15" ht="21" hidden="1" customHeight="1">
      <c r="B272" s="9">
        <f t="shared" si="6"/>
        <v>247</v>
      </c>
      <c r="C272" s="31" t="s">
        <v>603</v>
      </c>
      <c r="D272" s="31" t="s">
        <v>604</v>
      </c>
      <c r="E272" s="10" t="s">
        <v>96</v>
      </c>
      <c r="F272" s="32">
        <v>42245</v>
      </c>
      <c r="G272" s="11" t="s">
        <v>580</v>
      </c>
      <c r="H272" s="33" t="str">
        <f t="shared" si="7"/>
        <v>0311138829</v>
      </c>
      <c r="I272" s="12" t="s">
        <v>600</v>
      </c>
      <c r="J272" s="13">
        <v>6590500</v>
      </c>
      <c r="K272" s="13">
        <v>659050</v>
      </c>
      <c r="L272" s="60">
        <v>3</v>
      </c>
      <c r="M272" s="120"/>
      <c r="O272" s="120"/>
    </row>
    <row r="273" spans="2:15" ht="21" hidden="1" customHeight="1">
      <c r="B273" s="9">
        <f t="shared" si="6"/>
        <v>248</v>
      </c>
      <c r="C273" s="31" t="s">
        <v>603</v>
      </c>
      <c r="D273" s="31" t="s">
        <v>604</v>
      </c>
      <c r="E273" s="10" t="s">
        <v>218</v>
      </c>
      <c r="F273" s="32">
        <v>42245</v>
      </c>
      <c r="G273" s="11" t="s">
        <v>576</v>
      </c>
      <c r="H273" s="33" t="str">
        <f t="shared" si="7"/>
        <v>0312552937</v>
      </c>
      <c r="I273" s="12" t="s">
        <v>197</v>
      </c>
      <c r="J273" s="13">
        <v>2042000</v>
      </c>
      <c r="K273" s="13">
        <v>204200</v>
      </c>
      <c r="L273" s="60">
        <v>3</v>
      </c>
      <c r="M273" s="120"/>
      <c r="O273" s="120"/>
    </row>
    <row r="274" spans="2:15" ht="21" hidden="1" customHeight="1">
      <c r="B274" s="9">
        <f t="shared" si="6"/>
        <v>249</v>
      </c>
      <c r="C274" s="31" t="s">
        <v>603</v>
      </c>
      <c r="D274" s="31" t="s">
        <v>604</v>
      </c>
      <c r="E274" s="10" t="s">
        <v>522</v>
      </c>
      <c r="F274" s="32">
        <v>42248</v>
      </c>
      <c r="G274" s="11" t="s">
        <v>92</v>
      </c>
      <c r="H274" s="33" t="str">
        <f t="shared" si="7"/>
        <v>0305811563</v>
      </c>
      <c r="I274" s="12" t="s">
        <v>197</v>
      </c>
      <c r="J274" s="13">
        <v>7233400</v>
      </c>
      <c r="K274" s="13">
        <v>723340</v>
      </c>
      <c r="L274" s="60">
        <v>3</v>
      </c>
      <c r="M274" s="120"/>
      <c r="O274" s="120"/>
    </row>
    <row r="275" spans="2:15" ht="21" hidden="1" customHeight="1">
      <c r="B275" s="9">
        <f t="shared" si="6"/>
        <v>250</v>
      </c>
      <c r="C275" s="31" t="s">
        <v>603</v>
      </c>
      <c r="D275" s="31" t="s">
        <v>604</v>
      </c>
      <c r="E275" s="10" t="s">
        <v>219</v>
      </c>
      <c r="F275" s="32">
        <v>42248</v>
      </c>
      <c r="G275" s="11" t="s">
        <v>551</v>
      </c>
      <c r="H275" s="33" t="str">
        <f t="shared" si="7"/>
        <v>0303173202</v>
      </c>
      <c r="I275" s="12" t="s">
        <v>197</v>
      </c>
      <c r="J275" s="13">
        <v>10771501</v>
      </c>
      <c r="K275" s="13">
        <v>1077150</v>
      </c>
      <c r="L275" s="60">
        <v>3</v>
      </c>
      <c r="M275" s="120"/>
      <c r="O275" s="120"/>
    </row>
    <row r="276" spans="2:15" ht="21" hidden="1" customHeight="1">
      <c r="B276" s="9">
        <f t="shared" si="6"/>
        <v>251</v>
      </c>
      <c r="C276" s="31" t="s">
        <v>603</v>
      </c>
      <c r="D276" s="31" t="s">
        <v>604</v>
      </c>
      <c r="E276" s="10" t="s">
        <v>220</v>
      </c>
      <c r="F276" s="32">
        <v>42248</v>
      </c>
      <c r="G276" s="11" t="s">
        <v>562</v>
      </c>
      <c r="H276" s="33" t="str">
        <f t="shared" si="7"/>
        <v>1101700031</v>
      </c>
      <c r="I276" s="12" t="s">
        <v>600</v>
      </c>
      <c r="J276" s="13">
        <v>13090275</v>
      </c>
      <c r="K276" s="13">
        <v>1309028</v>
      </c>
      <c r="L276" s="60">
        <v>3</v>
      </c>
      <c r="M276" s="120"/>
      <c r="O276" s="120"/>
    </row>
    <row r="277" spans="2:15" ht="21" hidden="1" customHeight="1">
      <c r="B277" s="9">
        <f t="shared" si="6"/>
        <v>252</v>
      </c>
      <c r="C277" s="31" t="s">
        <v>603</v>
      </c>
      <c r="D277" s="31" t="s">
        <v>604</v>
      </c>
      <c r="E277" s="10" t="s">
        <v>221</v>
      </c>
      <c r="F277" s="32">
        <v>42254</v>
      </c>
      <c r="G277" s="11" t="s">
        <v>581</v>
      </c>
      <c r="H277" s="33" t="str">
        <f t="shared" si="7"/>
        <v>0305008349</v>
      </c>
      <c r="I277" s="12" t="s">
        <v>197</v>
      </c>
      <c r="J277" s="13">
        <v>12662500</v>
      </c>
      <c r="K277" s="13">
        <v>1266250</v>
      </c>
      <c r="L277" s="60">
        <v>3</v>
      </c>
      <c r="M277" s="120"/>
      <c r="O277" s="120"/>
    </row>
    <row r="278" spans="2:15" ht="21" hidden="1" customHeight="1">
      <c r="B278" s="9">
        <f t="shared" si="6"/>
        <v>253</v>
      </c>
      <c r="C278" s="31" t="s">
        <v>603</v>
      </c>
      <c r="D278" s="31" t="s">
        <v>604</v>
      </c>
      <c r="E278" s="10" t="s">
        <v>222</v>
      </c>
      <c r="F278" s="32">
        <v>42255</v>
      </c>
      <c r="G278" s="11" t="s">
        <v>281</v>
      </c>
      <c r="H278" s="33" t="str">
        <f t="shared" si="7"/>
        <v>1101334635</v>
      </c>
      <c r="I278" s="12" t="s">
        <v>197</v>
      </c>
      <c r="J278" s="13">
        <v>4329600</v>
      </c>
      <c r="K278" s="13">
        <v>432960</v>
      </c>
      <c r="L278" s="60">
        <v>3</v>
      </c>
      <c r="M278" s="120"/>
      <c r="O278" s="120"/>
    </row>
    <row r="279" spans="2:15" ht="21" hidden="1" customHeight="1">
      <c r="B279" s="9">
        <f t="shared" si="6"/>
        <v>254</v>
      </c>
      <c r="C279" s="31" t="s">
        <v>603</v>
      </c>
      <c r="D279" s="31" t="s">
        <v>604</v>
      </c>
      <c r="E279" s="10" t="s">
        <v>223</v>
      </c>
      <c r="F279" s="32">
        <v>42255</v>
      </c>
      <c r="G279" s="11" t="s">
        <v>284</v>
      </c>
      <c r="H279" s="33" t="str">
        <f t="shared" si="7"/>
        <v>3702265404</v>
      </c>
      <c r="I279" s="12" t="s">
        <v>197</v>
      </c>
      <c r="J279" s="13">
        <v>1680000</v>
      </c>
      <c r="K279" s="13">
        <v>168000</v>
      </c>
      <c r="L279" s="60">
        <v>3</v>
      </c>
      <c r="M279" s="120"/>
      <c r="O279" s="120"/>
    </row>
    <row r="280" spans="2:15" ht="21" hidden="1" customHeight="1">
      <c r="B280" s="9">
        <f t="shared" si="6"/>
        <v>255</v>
      </c>
      <c r="C280" s="31" t="s">
        <v>603</v>
      </c>
      <c r="D280" s="31" t="s">
        <v>604</v>
      </c>
      <c r="E280" s="10" t="s">
        <v>224</v>
      </c>
      <c r="F280" s="32">
        <v>42255</v>
      </c>
      <c r="G280" s="11" t="s">
        <v>562</v>
      </c>
      <c r="H280" s="33" t="str">
        <f t="shared" si="7"/>
        <v>1101700031</v>
      </c>
      <c r="I280" s="12" t="s">
        <v>600</v>
      </c>
      <c r="J280" s="13">
        <v>11314085</v>
      </c>
      <c r="K280" s="13">
        <v>1131409</v>
      </c>
      <c r="L280" s="60">
        <v>3</v>
      </c>
      <c r="M280" s="120"/>
      <c r="O280" s="120"/>
    </row>
    <row r="281" spans="2:15" ht="21" hidden="1" customHeight="1">
      <c r="B281" s="9">
        <f t="shared" si="6"/>
        <v>256</v>
      </c>
      <c r="C281" s="31" t="s">
        <v>603</v>
      </c>
      <c r="D281" s="31" t="s">
        <v>604</v>
      </c>
      <c r="E281" s="10" t="s">
        <v>225</v>
      </c>
      <c r="F281" s="32">
        <v>42256</v>
      </c>
      <c r="G281" s="11" t="s">
        <v>578</v>
      </c>
      <c r="H281" s="33" t="str">
        <f t="shared" si="7"/>
        <v>0309937119</v>
      </c>
      <c r="I281" s="12" t="s">
        <v>197</v>
      </c>
      <c r="J281" s="13">
        <v>4294800</v>
      </c>
      <c r="K281" s="13">
        <v>429480</v>
      </c>
      <c r="L281" s="60">
        <v>3</v>
      </c>
      <c r="M281" s="120"/>
      <c r="O281" s="120"/>
    </row>
    <row r="282" spans="2:15" ht="21" hidden="1" customHeight="1">
      <c r="B282" s="9">
        <f t="shared" si="6"/>
        <v>257</v>
      </c>
      <c r="C282" s="31" t="s">
        <v>603</v>
      </c>
      <c r="D282" s="31" t="s">
        <v>604</v>
      </c>
      <c r="E282" s="10" t="s">
        <v>226</v>
      </c>
      <c r="F282" s="32">
        <v>42256</v>
      </c>
      <c r="G282" s="11" t="s">
        <v>562</v>
      </c>
      <c r="H282" s="33" t="str">
        <f t="shared" si="7"/>
        <v>1101700031</v>
      </c>
      <c r="I282" s="12" t="s">
        <v>600</v>
      </c>
      <c r="J282" s="13">
        <v>15261032</v>
      </c>
      <c r="K282" s="13">
        <v>1526103</v>
      </c>
      <c r="L282" s="60">
        <v>3</v>
      </c>
      <c r="M282" s="120"/>
      <c r="O282" s="120"/>
    </row>
    <row r="283" spans="2:15" ht="21" hidden="1" customHeight="1">
      <c r="B283" s="9">
        <f t="shared" si="6"/>
        <v>258</v>
      </c>
      <c r="C283" s="31" t="s">
        <v>603</v>
      </c>
      <c r="D283" s="31" t="s">
        <v>604</v>
      </c>
      <c r="E283" s="10" t="s">
        <v>523</v>
      </c>
      <c r="F283" s="32">
        <v>42257</v>
      </c>
      <c r="G283" s="11" t="s">
        <v>582</v>
      </c>
      <c r="H283" s="33" t="str">
        <f t="shared" si="7"/>
        <v>0311463667</v>
      </c>
      <c r="I283" s="12" t="s">
        <v>600</v>
      </c>
      <c r="J283" s="13">
        <v>14376880</v>
      </c>
      <c r="K283" s="13">
        <v>1437688</v>
      </c>
      <c r="L283" s="60">
        <v>3</v>
      </c>
      <c r="M283" s="120"/>
      <c r="O283" s="120"/>
    </row>
    <row r="284" spans="2:15" ht="21" hidden="1" customHeight="1">
      <c r="B284" s="9">
        <f t="shared" si="6"/>
        <v>259</v>
      </c>
      <c r="C284" s="31" t="s">
        <v>603</v>
      </c>
      <c r="D284" s="31" t="s">
        <v>604</v>
      </c>
      <c r="E284" s="10" t="s">
        <v>227</v>
      </c>
      <c r="F284" s="32">
        <v>42257</v>
      </c>
      <c r="G284" s="11" t="s">
        <v>90</v>
      </c>
      <c r="H284" s="33" t="str">
        <f t="shared" si="7"/>
        <v>0302088113</v>
      </c>
      <c r="I284" s="12" t="s">
        <v>197</v>
      </c>
      <c r="J284" s="13">
        <v>4502900</v>
      </c>
      <c r="K284" s="13">
        <v>450290</v>
      </c>
      <c r="L284" s="60">
        <v>3</v>
      </c>
      <c r="M284" s="120"/>
      <c r="O284" s="120"/>
    </row>
    <row r="285" spans="2:15" ht="21" hidden="1" customHeight="1">
      <c r="B285" s="9">
        <f t="shared" si="6"/>
        <v>260</v>
      </c>
      <c r="C285" s="31" t="s">
        <v>603</v>
      </c>
      <c r="D285" s="31" t="s">
        <v>604</v>
      </c>
      <c r="E285" s="10" t="s">
        <v>524</v>
      </c>
      <c r="F285" s="32">
        <v>42258</v>
      </c>
      <c r="G285" s="11" t="s">
        <v>581</v>
      </c>
      <c r="H285" s="33" t="str">
        <f t="shared" si="7"/>
        <v>0305008349</v>
      </c>
      <c r="I285" s="12" t="s">
        <v>197</v>
      </c>
      <c r="J285" s="13">
        <v>12500000</v>
      </c>
      <c r="K285" s="13">
        <v>1250000</v>
      </c>
      <c r="L285" s="60">
        <v>3</v>
      </c>
      <c r="M285" s="120"/>
      <c r="O285" s="120"/>
    </row>
    <row r="286" spans="2:15" ht="21" hidden="1" customHeight="1">
      <c r="B286" s="9">
        <f t="shared" si="6"/>
        <v>261</v>
      </c>
      <c r="C286" s="31" t="s">
        <v>603</v>
      </c>
      <c r="D286" s="31" t="s">
        <v>604</v>
      </c>
      <c r="E286" s="10" t="s">
        <v>228</v>
      </c>
      <c r="F286" s="32">
        <v>42258</v>
      </c>
      <c r="G286" s="11" t="s">
        <v>562</v>
      </c>
      <c r="H286" s="33" t="str">
        <f t="shared" si="7"/>
        <v>1101700031</v>
      </c>
      <c r="I286" s="12" t="s">
        <v>600</v>
      </c>
      <c r="J286" s="13">
        <v>13051500</v>
      </c>
      <c r="K286" s="13">
        <v>1305150</v>
      </c>
      <c r="L286" s="60">
        <v>3</v>
      </c>
      <c r="M286" s="120"/>
      <c r="O286" s="120"/>
    </row>
    <row r="287" spans="2:15" ht="21" hidden="1" customHeight="1">
      <c r="B287" s="9">
        <f t="shared" si="6"/>
        <v>262</v>
      </c>
      <c r="C287" s="31" t="s">
        <v>603</v>
      </c>
      <c r="D287" s="31" t="s">
        <v>604</v>
      </c>
      <c r="E287" s="10" t="s">
        <v>288</v>
      </c>
      <c r="F287" s="32">
        <v>42259</v>
      </c>
      <c r="G287" s="11" t="s">
        <v>91</v>
      </c>
      <c r="H287" s="33" t="str">
        <f t="shared" si="7"/>
        <v>0305135072</v>
      </c>
      <c r="I287" s="12" t="s">
        <v>197</v>
      </c>
      <c r="J287" s="13">
        <v>8184850</v>
      </c>
      <c r="K287" s="13">
        <v>818485</v>
      </c>
      <c r="L287" s="60">
        <v>3</v>
      </c>
      <c r="M287" s="120"/>
      <c r="O287" s="120"/>
    </row>
    <row r="288" spans="2:15" ht="21" hidden="1" customHeight="1">
      <c r="B288" s="9">
        <f t="shared" si="6"/>
        <v>263</v>
      </c>
      <c r="C288" s="31" t="s">
        <v>603</v>
      </c>
      <c r="D288" s="31" t="s">
        <v>604</v>
      </c>
      <c r="E288" s="10" t="s">
        <v>525</v>
      </c>
      <c r="F288" s="32">
        <v>42259</v>
      </c>
      <c r="G288" s="11" t="s">
        <v>576</v>
      </c>
      <c r="H288" s="33" t="str">
        <f t="shared" si="7"/>
        <v>0312552937</v>
      </c>
      <c r="I288" s="12" t="s">
        <v>197</v>
      </c>
      <c r="J288" s="13">
        <v>19670600</v>
      </c>
      <c r="K288" s="13">
        <v>1967060</v>
      </c>
      <c r="L288" s="60">
        <v>3</v>
      </c>
      <c r="M288" s="120"/>
      <c r="O288" s="120"/>
    </row>
    <row r="289" spans="2:15" ht="21" hidden="1" customHeight="1">
      <c r="B289" s="9">
        <f t="shared" si="6"/>
        <v>264</v>
      </c>
      <c r="C289" s="31" t="s">
        <v>603</v>
      </c>
      <c r="D289" s="31" t="s">
        <v>604</v>
      </c>
      <c r="E289" s="10" t="s">
        <v>229</v>
      </c>
      <c r="F289" s="32">
        <v>42259</v>
      </c>
      <c r="G289" s="11" t="s">
        <v>562</v>
      </c>
      <c r="H289" s="33" t="str">
        <f t="shared" si="7"/>
        <v>1101700031</v>
      </c>
      <c r="I289" s="12" t="s">
        <v>600</v>
      </c>
      <c r="J289" s="13">
        <v>11473500</v>
      </c>
      <c r="K289" s="13">
        <v>1147350</v>
      </c>
      <c r="L289" s="60">
        <v>3</v>
      </c>
      <c r="M289" s="120"/>
      <c r="O289" s="120"/>
    </row>
    <row r="290" spans="2:15" ht="21" hidden="1" customHeight="1">
      <c r="B290" s="9">
        <f t="shared" si="6"/>
        <v>265</v>
      </c>
      <c r="C290" s="31" t="s">
        <v>603</v>
      </c>
      <c r="D290" s="31" t="s">
        <v>604</v>
      </c>
      <c r="E290" s="10" t="s">
        <v>230</v>
      </c>
      <c r="F290" s="32">
        <v>42262</v>
      </c>
      <c r="G290" s="11" t="s">
        <v>565</v>
      </c>
      <c r="H290" s="33" t="str">
        <f t="shared" si="7"/>
        <v>0312986405</v>
      </c>
      <c r="I290" s="12" t="s">
        <v>197</v>
      </c>
      <c r="J290" s="13">
        <v>3146500</v>
      </c>
      <c r="K290" s="13">
        <v>314650</v>
      </c>
      <c r="L290" s="60">
        <v>3</v>
      </c>
      <c r="M290" s="120"/>
      <c r="O290" s="120"/>
    </row>
    <row r="291" spans="2:15" ht="21" hidden="1" customHeight="1">
      <c r="B291" s="9">
        <f t="shared" ref="B291:B354" si="8">IF(G291&lt;&gt;"",ROW()-25,"")</f>
        <v>266</v>
      </c>
      <c r="C291" s="31" t="s">
        <v>603</v>
      </c>
      <c r="D291" s="31" t="s">
        <v>604</v>
      </c>
      <c r="E291" s="10" t="s">
        <v>231</v>
      </c>
      <c r="F291" s="32">
        <v>42262</v>
      </c>
      <c r="G291" s="11" t="s">
        <v>576</v>
      </c>
      <c r="H291" s="33" t="str">
        <f t="shared" ref="H291:H354" si="9">IF(ISNA(VLOOKUP(G291,DSBR,2,0)),"",VLOOKUP(G291,DSBR,2,0))</f>
        <v>0312552937</v>
      </c>
      <c r="I291" s="12" t="s">
        <v>197</v>
      </c>
      <c r="J291" s="13">
        <v>2269000</v>
      </c>
      <c r="K291" s="13">
        <v>226900</v>
      </c>
      <c r="L291" s="60">
        <v>3</v>
      </c>
      <c r="M291" s="120"/>
      <c r="O291" s="120"/>
    </row>
    <row r="292" spans="2:15" ht="21" hidden="1" customHeight="1">
      <c r="B292" s="9">
        <f t="shared" si="8"/>
        <v>267</v>
      </c>
      <c r="C292" s="31" t="s">
        <v>603</v>
      </c>
      <c r="D292" s="31" t="s">
        <v>604</v>
      </c>
      <c r="E292" s="10" t="s">
        <v>526</v>
      </c>
      <c r="F292" s="32">
        <v>42263</v>
      </c>
      <c r="G292" s="11" t="s">
        <v>574</v>
      </c>
      <c r="H292" s="33" t="str">
        <f t="shared" si="9"/>
        <v>0303679158</v>
      </c>
      <c r="I292" s="12" t="s">
        <v>197</v>
      </c>
      <c r="J292" s="13">
        <v>13000000</v>
      </c>
      <c r="K292" s="13">
        <v>1300000</v>
      </c>
      <c r="L292" s="60">
        <v>3</v>
      </c>
      <c r="M292" s="120"/>
      <c r="O292" s="120"/>
    </row>
    <row r="293" spans="2:15" ht="21" hidden="1" customHeight="1">
      <c r="B293" s="9">
        <f t="shared" si="8"/>
        <v>268</v>
      </c>
      <c r="C293" s="31" t="s">
        <v>603</v>
      </c>
      <c r="D293" s="31" t="s">
        <v>604</v>
      </c>
      <c r="E293" s="10" t="s">
        <v>232</v>
      </c>
      <c r="F293" s="32">
        <v>42263</v>
      </c>
      <c r="G293" s="11" t="s">
        <v>279</v>
      </c>
      <c r="H293" s="33" t="str">
        <f t="shared" si="9"/>
        <v>0311028840</v>
      </c>
      <c r="I293" s="12" t="s">
        <v>600</v>
      </c>
      <c r="J293" s="13">
        <v>4360000</v>
      </c>
      <c r="K293" s="13">
        <v>436000</v>
      </c>
      <c r="L293" s="60">
        <v>3</v>
      </c>
      <c r="M293" s="120"/>
      <c r="O293" s="120"/>
    </row>
    <row r="294" spans="2:15" ht="21" hidden="1" customHeight="1">
      <c r="B294" s="9">
        <f t="shared" si="8"/>
        <v>269</v>
      </c>
      <c r="C294" s="31" t="s">
        <v>603</v>
      </c>
      <c r="D294" s="31" t="s">
        <v>604</v>
      </c>
      <c r="E294" s="10" t="s">
        <v>233</v>
      </c>
      <c r="F294" s="32">
        <v>42265</v>
      </c>
      <c r="G294" s="11" t="s">
        <v>554</v>
      </c>
      <c r="H294" s="33" t="str">
        <f t="shared" si="9"/>
        <v>1101396102</v>
      </c>
      <c r="I294" s="12" t="s">
        <v>197</v>
      </c>
      <c r="J294" s="13">
        <v>14084000</v>
      </c>
      <c r="K294" s="13">
        <v>1408400</v>
      </c>
      <c r="L294" s="60">
        <v>3</v>
      </c>
      <c r="M294" s="120"/>
      <c r="O294" s="120"/>
    </row>
    <row r="295" spans="2:15" ht="21" hidden="1" customHeight="1">
      <c r="B295" s="9">
        <f t="shared" si="8"/>
        <v>270</v>
      </c>
      <c r="C295" s="31" t="s">
        <v>603</v>
      </c>
      <c r="D295" s="31" t="s">
        <v>604</v>
      </c>
      <c r="E295" s="10" t="s">
        <v>234</v>
      </c>
      <c r="F295" s="32">
        <v>42266</v>
      </c>
      <c r="G295" s="11" t="s">
        <v>582</v>
      </c>
      <c r="H295" s="33" t="str">
        <f t="shared" si="9"/>
        <v>0311463667</v>
      </c>
      <c r="I295" s="12" t="s">
        <v>600</v>
      </c>
      <c r="J295" s="13">
        <v>5139330</v>
      </c>
      <c r="K295" s="13">
        <v>513933</v>
      </c>
      <c r="L295" s="60">
        <v>3</v>
      </c>
      <c r="M295" s="120"/>
      <c r="O295" s="120"/>
    </row>
    <row r="296" spans="2:15" ht="21" hidden="1" customHeight="1">
      <c r="B296" s="9">
        <f t="shared" si="8"/>
        <v>271</v>
      </c>
      <c r="C296" s="31" t="s">
        <v>603</v>
      </c>
      <c r="D296" s="31" t="s">
        <v>604</v>
      </c>
      <c r="E296" s="10" t="s">
        <v>235</v>
      </c>
      <c r="F296" s="32">
        <v>42266</v>
      </c>
      <c r="G296" s="11" t="s">
        <v>550</v>
      </c>
      <c r="H296" s="33" t="str">
        <f t="shared" si="9"/>
        <v>0302020771</v>
      </c>
      <c r="I296" s="12" t="s">
        <v>197</v>
      </c>
      <c r="J296" s="13">
        <v>5829800</v>
      </c>
      <c r="K296" s="13">
        <v>582980</v>
      </c>
      <c r="L296" s="60">
        <v>3</v>
      </c>
      <c r="M296" s="120"/>
      <c r="O296" s="120"/>
    </row>
    <row r="297" spans="2:15" ht="21" hidden="1" customHeight="1">
      <c r="B297" s="9">
        <f t="shared" si="8"/>
        <v>272</v>
      </c>
      <c r="C297" s="31" t="s">
        <v>603</v>
      </c>
      <c r="D297" s="31" t="s">
        <v>604</v>
      </c>
      <c r="E297" s="10" t="s">
        <v>527</v>
      </c>
      <c r="F297" s="32">
        <v>42268</v>
      </c>
      <c r="G297" s="11" t="s">
        <v>568</v>
      </c>
      <c r="H297" s="33" t="str">
        <f t="shared" si="9"/>
        <v>0309539439</v>
      </c>
      <c r="I297" s="12" t="s">
        <v>197</v>
      </c>
      <c r="J297" s="13">
        <v>3174400</v>
      </c>
      <c r="K297" s="13">
        <v>317440</v>
      </c>
      <c r="L297" s="60">
        <v>3</v>
      </c>
      <c r="M297" s="120"/>
      <c r="O297" s="120"/>
    </row>
    <row r="298" spans="2:15" ht="21" hidden="1" customHeight="1">
      <c r="B298" s="9">
        <f t="shared" si="8"/>
        <v>273</v>
      </c>
      <c r="C298" s="31" t="s">
        <v>603</v>
      </c>
      <c r="D298" s="31" t="s">
        <v>604</v>
      </c>
      <c r="E298" s="10" t="s">
        <v>236</v>
      </c>
      <c r="F298" s="32">
        <v>42268</v>
      </c>
      <c r="G298" s="11" t="s">
        <v>576</v>
      </c>
      <c r="H298" s="33" t="str">
        <f t="shared" si="9"/>
        <v>0312552937</v>
      </c>
      <c r="I298" s="12" t="s">
        <v>197</v>
      </c>
      <c r="J298" s="13">
        <v>2175000</v>
      </c>
      <c r="K298" s="13">
        <v>217500</v>
      </c>
      <c r="L298" s="60">
        <v>3</v>
      </c>
      <c r="M298" s="120"/>
      <c r="O298" s="120"/>
    </row>
    <row r="299" spans="2:15" ht="21" hidden="1" customHeight="1">
      <c r="B299" s="9">
        <f t="shared" si="8"/>
        <v>274</v>
      </c>
      <c r="C299" s="31" t="s">
        <v>603</v>
      </c>
      <c r="D299" s="31" t="s">
        <v>604</v>
      </c>
      <c r="E299" s="10" t="s">
        <v>237</v>
      </c>
      <c r="F299" s="32">
        <v>42268</v>
      </c>
      <c r="G299" s="11" t="s">
        <v>562</v>
      </c>
      <c r="H299" s="33" t="str">
        <f t="shared" si="9"/>
        <v>1101700031</v>
      </c>
      <c r="I299" s="12" t="s">
        <v>600</v>
      </c>
      <c r="J299" s="13">
        <v>13756775</v>
      </c>
      <c r="K299" s="13">
        <v>1375678</v>
      </c>
      <c r="L299" s="60">
        <v>3</v>
      </c>
      <c r="M299" s="120"/>
      <c r="O299" s="120"/>
    </row>
    <row r="300" spans="2:15" ht="21" hidden="1" customHeight="1">
      <c r="B300" s="9">
        <f t="shared" si="8"/>
        <v>275</v>
      </c>
      <c r="C300" s="31" t="s">
        <v>603</v>
      </c>
      <c r="D300" s="31" t="s">
        <v>604</v>
      </c>
      <c r="E300" s="10" t="s">
        <v>238</v>
      </c>
      <c r="F300" s="32">
        <v>42268</v>
      </c>
      <c r="G300" s="11" t="s">
        <v>551</v>
      </c>
      <c r="H300" s="33" t="str">
        <f t="shared" si="9"/>
        <v>0303173202</v>
      </c>
      <c r="I300" s="12" t="s">
        <v>197</v>
      </c>
      <c r="J300" s="13">
        <v>725298</v>
      </c>
      <c r="K300" s="13">
        <v>72530</v>
      </c>
      <c r="L300" s="60">
        <v>3</v>
      </c>
      <c r="M300" s="120"/>
      <c r="O300" s="120"/>
    </row>
    <row r="301" spans="2:15" ht="21" hidden="1" customHeight="1">
      <c r="B301" s="9">
        <f t="shared" si="8"/>
        <v>276</v>
      </c>
      <c r="C301" s="31" t="s">
        <v>603</v>
      </c>
      <c r="D301" s="31" t="s">
        <v>604</v>
      </c>
      <c r="E301" s="10" t="s">
        <v>239</v>
      </c>
      <c r="F301" s="32">
        <v>42268</v>
      </c>
      <c r="G301" s="11" t="s">
        <v>565</v>
      </c>
      <c r="H301" s="33" t="str">
        <f t="shared" si="9"/>
        <v>0312986405</v>
      </c>
      <c r="I301" s="12" t="s">
        <v>197</v>
      </c>
      <c r="J301" s="13">
        <v>3252000</v>
      </c>
      <c r="K301" s="13">
        <v>325200</v>
      </c>
      <c r="L301" s="60">
        <v>3</v>
      </c>
      <c r="M301" s="120"/>
      <c r="O301" s="120"/>
    </row>
    <row r="302" spans="2:15" ht="21" hidden="1" customHeight="1">
      <c r="B302" s="9">
        <f t="shared" si="8"/>
        <v>277</v>
      </c>
      <c r="C302" s="31" t="s">
        <v>603</v>
      </c>
      <c r="D302" s="31" t="s">
        <v>604</v>
      </c>
      <c r="E302" s="10" t="s">
        <v>240</v>
      </c>
      <c r="F302" s="32">
        <v>42268</v>
      </c>
      <c r="G302" s="11" t="s">
        <v>579</v>
      </c>
      <c r="H302" s="33" t="str">
        <f t="shared" si="9"/>
        <v>0304354787</v>
      </c>
      <c r="I302" s="12" t="s">
        <v>197</v>
      </c>
      <c r="J302" s="13">
        <v>16640000</v>
      </c>
      <c r="K302" s="13">
        <v>1664000</v>
      </c>
      <c r="L302" s="60">
        <v>3</v>
      </c>
      <c r="M302" s="120"/>
      <c r="O302" s="120"/>
    </row>
    <row r="303" spans="2:15" ht="21" hidden="1" customHeight="1">
      <c r="B303" s="9">
        <f t="shared" si="8"/>
        <v>278</v>
      </c>
      <c r="C303" s="31" t="s">
        <v>603</v>
      </c>
      <c r="D303" s="31" t="s">
        <v>604</v>
      </c>
      <c r="E303" s="10" t="s">
        <v>241</v>
      </c>
      <c r="F303" s="32">
        <v>42270</v>
      </c>
      <c r="G303" s="11" t="s">
        <v>90</v>
      </c>
      <c r="H303" s="33" t="str">
        <f t="shared" si="9"/>
        <v>0302088113</v>
      </c>
      <c r="I303" s="12" t="s">
        <v>197</v>
      </c>
      <c r="J303" s="13">
        <v>2415000</v>
      </c>
      <c r="K303" s="13">
        <v>241500</v>
      </c>
      <c r="L303" s="60">
        <v>3</v>
      </c>
      <c r="M303" s="120"/>
      <c r="O303" s="120"/>
    </row>
    <row r="304" spans="2:15" ht="21" hidden="1" customHeight="1">
      <c r="B304" s="9">
        <f t="shared" si="8"/>
        <v>279</v>
      </c>
      <c r="C304" s="31" t="s">
        <v>603</v>
      </c>
      <c r="D304" s="31" t="s">
        <v>604</v>
      </c>
      <c r="E304" s="10" t="s">
        <v>242</v>
      </c>
      <c r="F304" s="32">
        <v>42270</v>
      </c>
      <c r="G304" s="11" t="s">
        <v>583</v>
      </c>
      <c r="H304" s="33" t="str">
        <f t="shared" si="9"/>
        <v>0312857463</v>
      </c>
      <c r="I304" s="12" t="s">
        <v>197</v>
      </c>
      <c r="J304" s="13">
        <v>5605500</v>
      </c>
      <c r="K304" s="13">
        <v>560550</v>
      </c>
      <c r="L304" s="60">
        <v>3</v>
      </c>
      <c r="M304" s="120"/>
      <c r="O304" s="120"/>
    </row>
    <row r="305" spans="2:15" ht="21" hidden="1" customHeight="1">
      <c r="B305" s="9">
        <f t="shared" si="8"/>
        <v>280</v>
      </c>
      <c r="C305" s="31" t="s">
        <v>603</v>
      </c>
      <c r="D305" s="31" t="s">
        <v>604</v>
      </c>
      <c r="E305" s="10" t="s">
        <v>243</v>
      </c>
      <c r="F305" s="32">
        <v>42270</v>
      </c>
      <c r="G305" s="11" t="s">
        <v>551</v>
      </c>
      <c r="H305" s="33" t="str">
        <f t="shared" si="9"/>
        <v>0303173202</v>
      </c>
      <c r="I305" s="12" t="s">
        <v>197</v>
      </c>
      <c r="J305" s="13">
        <v>7827095</v>
      </c>
      <c r="K305" s="13">
        <v>782710</v>
      </c>
      <c r="L305" s="60">
        <v>3</v>
      </c>
      <c r="M305" s="120"/>
      <c r="O305" s="120"/>
    </row>
    <row r="306" spans="2:15" ht="21" hidden="1" customHeight="1">
      <c r="B306" s="9">
        <f t="shared" si="8"/>
        <v>281</v>
      </c>
      <c r="C306" s="31" t="s">
        <v>603</v>
      </c>
      <c r="D306" s="31" t="s">
        <v>604</v>
      </c>
      <c r="E306" s="10" t="s">
        <v>528</v>
      </c>
      <c r="F306" s="32">
        <v>42275</v>
      </c>
      <c r="G306" s="11" t="s">
        <v>576</v>
      </c>
      <c r="H306" s="33" t="str">
        <f t="shared" si="9"/>
        <v>0312552937</v>
      </c>
      <c r="I306" s="12" t="s">
        <v>197</v>
      </c>
      <c r="J306" s="13">
        <v>1650000</v>
      </c>
      <c r="K306" s="13">
        <v>165000</v>
      </c>
      <c r="L306" s="60">
        <v>3</v>
      </c>
      <c r="M306" s="120"/>
      <c r="O306" s="120"/>
    </row>
    <row r="307" spans="2:15" ht="21" hidden="1" customHeight="1">
      <c r="B307" s="9">
        <f t="shared" si="8"/>
        <v>282</v>
      </c>
      <c r="C307" s="31" t="s">
        <v>603</v>
      </c>
      <c r="D307" s="31" t="s">
        <v>604</v>
      </c>
      <c r="E307" s="10" t="s">
        <v>244</v>
      </c>
      <c r="F307" s="32">
        <v>42276</v>
      </c>
      <c r="G307" s="11" t="s">
        <v>92</v>
      </c>
      <c r="H307" s="33" t="str">
        <f t="shared" si="9"/>
        <v>0305811563</v>
      </c>
      <c r="I307" s="12" t="s">
        <v>197</v>
      </c>
      <c r="J307" s="13">
        <v>7966200</v>
      </c>
      <c r="K307" s="13">
        <v>796620</v>
      </c>
      <c r="L307" s="60">
        <v>3</v>
      </c>
      <c r="M307" s="120"/>
      <c r="O307" s="120"/>
    </row>
    <row r="308" spans="2:15" ht="21" hidden="1" customHeight="1">
      <c r="B308" s="9">
        <f t="shared" si="8"/>
        <v>283</v>
      </c>
      <c r="C308" s="31" t="s">
        <v>603</v>
      </c>
      <c r="D308" s="31" t="s">
        <v>604</v>
      </c>
      <c r="E308" s="10" t="s">
        <v>245</v>
      </c>
      <c r="F308" s="32">
        <v>42276</v>
      </c>
      <c r="G308" s="11" t="s">
        <v>91</v>
      </c>
      <c r="H308" s="33" t="str">
        <f t="shared" si="9"/>
        <v>0305135072</v>
      </c>
      <c r="I308" s="12" t="s">
        <v>197</v>
      </c>
      <c r="J308" s="13">
        <v>9764400</v>
      </c>
      <c r="K308" s="13">
        <v>976440</v>
      </c>
      <c r="L308" s="60">
        <v>3</v>
      </c>
      <c r="M308" s="120"/>
      <c r="O308" s="120"/>
    </row>
    <row r="309" spans="2:15" ht="21" hidden="1" customHeight="1">
      <c r="B309" s="9">
        <f t="shared" si="8"/>
        <v>284</v>
      </c>
      <c r="C309" s="31" t="s">
        <v>603</v>
      </c>
      <c r="D309" s="31" t="s">
        <v>604</v>
      </c>
      <c r="E309" s="10" t="s">
        <v>299</v>
      </c>
      <c r="F309" s="32">
        <v>42277</v>
      </c>
      <c r="G309" s="11" t="s">
        <v>551</v>
      </c>
      <c r="H309" s="33" t="str">
        <f t="shared" si="9"/>
        <v>0303173202</v>
      </c>
      <c r="I309" s="12" t="s">
        <v>197</v>
      </c>
      <c r="J309" s="13">
        <v>12716332</v>
      </c>
      <c r="K309" s="13">
        <v>1271633</v>
      </c>
      <c r="L309" s="60">
        <v>3</v>
      </c>
      <c r="M309" s="120"/>
      <c r="O309" s="120"/>
    </row>
    <row r="310" spans="2:15" ht="21" hidden="1" customHeight="1">
      <c r="B310" s="9">
        <f t="shared" si="8"/>
        <v>285</v>
      </c>
      <c r="C310" s="31" t="s">
        <v>603</v>
      </c>
      <c r="D310" s="31" t="s">
        <v>604</v>
      </c>
      <c r="E310" s="10" t="s">
        <v>529</v>
      </c>
      <c r="F310" s="32">
        <v>42277</v>
      </c>
      <c r="G310" s="11" t="s">
        <v>584</v>
      </c>
      <c r="H310" s="33" t="str">
        <f t="shared" si="9"/>
        <v>0309197961</v>
      </c>
      <c r="I310" s="12" t="s">
        <v>197</v>
      </c>
      <c r="J310" s="13">
        <v>17066000</v>
      </c>
      <c r="K310" s="13">
        <v>1706600</v>
      </c>
      <c r="L310" s="60">
        <v>3</v>
      </c>
      <c r="M310" s="120"/>
      <c r="O310" s="120"/>
    </row>
    <row r="311" spans="2:15" ht="21" hidden="1" customHeight="1">
      <c r="B311" s="9">
        <f t="shared" si="8"/>
        <v>286</v>
      </c>
      <c r="C311" s="31" t="s">
        <v>603</v>
      </c>
      <c r="D311" s="31" t="s">
        <v>604</v>
      </c>
      <c r="E311" s="10" t="s">
        <v>246</v>
      </c>
      <c r="F311" s="32">
        <v>42277</v>
      </c>
      <c r="G311" s="11" t="s">
        <v>585</v>
      </c>
      <c r="H311" s="33" t="str">
        <f t="shared" si="9"/>
        <v>0304834977</v>
      </c>
      <c r="I311" s="12" t="s">
        <v>197</v>
      </c>
      <c r="J311" s="13">
        <v>5000000</v>
      </c>
      <c r="K311" s="13">
        <v>500000</v>
      </c>
      <c r="L311" s="60">
        <v>3</v>
      </c>
      <c r="M311" s="120"/>
      <c r="O311" s="120"/>
    </row>
    <row r="312" spans="2:15" ht="21" customHeight="1">
      <c r="B312" s="9">
        <f t="shared" si="8"/>
        <v>287</v>
      </c>
      <c r="C312" s="31" t="s">
        <v>603</v>
      </c>
      <c r="D312" s="31" t="s">
        <v>604</v>
      </c>
      <c r="E312" s="10" t="s">
        <v>247</v>
      </c>
      <c r="F312" s="32">
        <v>42278</v>
      </c>
      <c r="G312" s="11" t="s">
        <v>576</v>
      </c>
      <c r="H312" s="33" t="str">
        <f t="shared" si="9"/>
        <v>0312552937</v>
      </c>
      <c r="I312" s="12" t="s">
        <v>197</v>
      </c>
      <c r="J312" s="13">
        <v>1529000</v>
      </c>
      <c r="K312" s="13">
        <v>152900</v>
      </c>
      <c r="L312" s="60">
        <v>4</v>
      </c>
      <c r="M312" s="119"/>
      <c r="O312" s="119"/>
    </row>
    <row r="313" spans="2:15" ht="21" customHeight="1">
      <c r="B313" s="9">
        <f t="shared" si="8"/>
        <v>288</v>
      </c>
      <c r="C313" s="31" t="s">
        <v>603</v>
      </c>
      <c r="D313" s="31" t="s">
        <v>604</v>
      </c>
      <c r="E313" s="10" t="s">
        <v>248</v>
      </c>
      <c r="F313" s="32">
        <v>42279</v>
      </c>
      <c r="G313" s="11" t="s">
        <v>90</v>
      </c>
      <c r="H313" s="33" t="str">
        <f t="shared" si="9"/>
        <v>0302088113</v>
      </c>
      <c r="I313" s="12" t="s">
        <v>197</v>
      </c>
      <c r="J313" s="13">
        <v>5302500</v>
      </c>
      <c r="K313" s="13">
        <v>530250</v>
      </c>
      <c r="L313" s="60">
        <v>4</v>
      </c>
      <c r="M313" s="119"/>
      <c r="O313" s="119"/>
    </row>
    <row r="314" spans="2:15" ht="21" customHeight="1">
      <c r="B314" s="9">
        <f t="shared" si="8"/>
        <v>289</v>
      </c>
      <c r="C314" s="31" t="s">
        <v>603</v>
      </c>
      <c r="D314" s="31" t="s">
        <v>604</v>
      </c>
      <c r="E314" s="10" t="s">
        <v>530</v>
      </c>
      <c r="F314" s="32">
        <v>42279</v>
      </c>
      <c r="G314" s="11" t="s">
        <v>550</v>
      </c>
      <c r="H314" s="33" t="str">
        <f t="shared" si="9"/>
        <v>0302020771</v>
      </c>
      <c r="I314" s="12" t="s">
        <v>197</v>
      </c>
      <c r="J314" s="13">
        <v>1523200</v>
      </c>
      <c r="K314" s="13">
        <v>152320</v>
      </c>
      <c r="L314" s="60">
        <v>4</v>
      </c>
      <c r="M314" s="119"/>
      <c r="O314" s="119"/>
    </row>
    <row r="315" spans="2:15" ht="21" customHeight="1">
      <c r="B315" s="9">
        <f t="shared" si="8"/>
        <v>290</v>
      </c>
      <c r="C315" s="31" t="s">
        <v>603</v>
      </c>
      <c r="D315" s="31" t="s">
        <v>604</v>
      </c>
      <c r="E315" s="10" t="s">
        <v>249</v>
      </c>
      <c r="F315" s="32">
        <v>42280</v>
      </c>
      <c r="G315" s="11" t="s">
        <v>576</v>
      </c>
      <c r="H315" s="33" t="str">
        <f t="shared" si="9"/>
        <v>0312552937</v>
      </c>
      <c r="I315" s="12" t="s">
        <v>197</v>
      </c>
      <c r="J315" s="13">
        <v>23600000</v>
      </c>
      <c r="K315" s="13">
        <v>2360000</v>
      </c>
      <c r="L315" s="60">
        <v>4</v>
      </c>
      <c r="M315" s="119"/>
      <c r="O315" s="119"/>
    </row>
    <row r="316" spans="2:15" s="130" customFormat="1" ht="21" customHeight="1">
      <c r="B316" s="121">
        <f t="shared" si="8"/>
        <v>291</v>
      </c>
      <c r="C316" s="122" t="s">
        <v>603</v>
      </c>
      <c r="D316" s="122" t="s">
        <v>604</v>
      </c>
      <c r="E316" s="123" t="s">
        <v>531</v>
      </c>
      <c r="F316" s="124">
        <v>42280</v>
      </c>
      <c r="G316" s="125" t="s">
        <v>91</v>
      </c>
      <c r="H316" s="126" t="str">
        <f t="shared" si="9"/>
        <v>0305135072</v>
      </c>
      <c r="I316" s="127" t="s">
        <v>197</v>
      </c>
      <c r="J316" s="128">
        <v>11541900</v>
      </c>
      <c r="K316" s="128">
        <v>1154190</v>
      </c>
      <c r="L316" s="60">
        <v>4</v>
      </c>
      <c r="M316" s="119"/>
      <c r="O316" s="119"/>
    </row>
    <row r="317" spans="2:15" ht="21" customHeight="1">
      <c r="B317" s="9">
        <f t="shared" si="8"/>
        <v>292</v>
      </c>
      <c r="C317" s="31" t="s">
        <v>603</v>
      </c>
      <c r="D317" s="31" t="s">
        <v>604</v>
      </c>
      <c r="E317" s="10" t="s">
        <v>250</v>
      </c>
      <c r="F317" s="32">
        <v>42280</v>
      </c>
      <c r="G317" s="11" t="s">
        <v>562</v>
      </c>
      <c r="H317" s="33" t="str">
        <f t="shared" si="9"/>
        <v>1101700031</v>
      </c>
      <c r="I317" s="12" t="s">
        <v>600</v>
      </c>
      <c r="J317" s="13">
        <v>7847028</v>
      </c>
      <c r="K317" s="13">
        <v>784703</v>
      </c>
      <c r="L317" s="60">
        <v>4</v>
      </c>
      <c r="M317" s="119"/>
      <c r="O317" s="119"/>
    </row>
    <row r="318" spans="2:15" ht="21" customHeight="1">
      <c r="B318" s="9">
        <f t="shared" si="8"/>
        <v>293</v>
      </c>
      <c r="C318" s="31" t="s">
        <v>603</v>
      </c>
      <c r="D318" s="31" t="s">
        <v>604</v>
      </c>
      <c r="E318" s="10" t="s">
        <v>251</v>
      </c>
      <c r="F318" s="32">
        <v>42282</v>
      </c>
      <c r="G318" s="11" t="s">
        <v>564</v>
      </c>
      <c r="H318" s="33" t="str">
        <f t="shared" si="9"/>
        <v>1201062551</v>
      </c>
      <c r="I318" s="12" t="s">
        <v>197</v>
      </c>
      <c r="J318" s="13">
        <v>9474940</v>
      </c>
      <c r="K318" s="13">
        <v>947494</v>
      </c>
      <c r="L318" s="60">
        <v>4</v>
      </c>
      <c r="M318" s="119"/>
      <c r="O318" s="119"/>
    </row>
    <row r="319" spans="2:15" ht="21" customHeight="1">
      <c r="B319" s="9">
        <f t="shared" si="8"/>
        <v>294</v>
      </c>
      <c r="C319" s="31" t="s">
        <v>603</v>
      </c>
      <c r="D319" s="31" t="s">
        <v>604</v>
      </c>
      <c r="E319" s="10" t="s">
        <v>532</v>
      </c>
      <c r="F319" s="32">
        <v>42282</v>
      </c>
      <c r="G319" s="11" t="s">
        <v>562</v>
      </c>
      <c r="H319" s="33" t="str">
        <f t="shared" si="9"/>
        <v>1101700031</v>
      </c>
      <c r="I319" s="12" t="s">
        <v>600</v>
      </c>
      <c r="J319" s="13">
        <v>3815848</v>
      </c>
      <c r="K319" s="13">
        <v>381585</v>
      </c>
      <c r="L319" s="60">
        <v>4</v>
      </c>
      <c r="M319" s="119"/>
      <c r="O319" s="119"/>
    </row>
    <row r="320" spans="2:15" ht="21" customHeight="1">
      <c r="B320" s="9">
        <f t="shared" si="8"/>
        <v>295</v>
      </c>
      <c r="C320" s="31" t="s">
        <v>603</v>
      </c>
      <c r="D320" s="31" t="s">
        <v>604</v>
      </c>
      <c r="E320" s="10" t="s">
        <v>533</v>
      </c>
      <c r="F320" s="32">
        <v>42283</v>
      </c>
      <c r="G320" s="11" t="s">
        <v>581</v>
      </c>
      <c r="H320" s="33" t="str">
        <f t="shared" si="9"/>
        <v>0305008349</v>
      </c>
      <c r="I320" s="12" t="s">
        <v>197</v>
      </c>
      <c r="J320" s="13">
        <v>13473000</v>
      </c>
      <c r="K320" s="13">
        <v>1347300</v>
      </c>
      <c r="L320" s="60">
        <v>4</v>
      </c>
      <c r="M320" s="119"/>
      <c r="O320" s="119"/>
    </row>
    <row r="321" spans="2:15" ht="21" customHeight="1">
      <c r="B321" s="9">
        <f t="shared" si="8"/>
        <v>296</v>
      </c>
      <c r="C321" s="31" t="s">
        <v>603</v>
      </c>
      <c r="D321" s="31" t="s">
        <v>604</v>
      </c>
      <c r="E321" s="10" t="s">
        <v>534</v>
      </c>
      <c r="F321" s="32">
        <v>42283</v>
      </c>
      <c r="G321" s="11" t="s">
        <v>547</v>
      </c>
      <c r="H321" s="33" t="str">
        <f t="shared" si="9"/>
        <v>1601265958</v>
      </c>
      <c r="I321" s="12" t="s">
        <v>197</v>
      </c>
      <c r="J321" s="13">
        <v>30414000</v>
      </c>
      <c r="K321" s="13">
        <v>3041400</v>
      </c>
      <c r="L321" s="60">
        <v>4</v>
      </c>
      <c r="M321" s="119"/>
      <c r="O321" s="119"/>
    </row>
    <row r="322" spans="2:15" ht="21" customHeight="1">
      <c r="B322" s="9">
        <f t="shared" si="8"/>
        <v>297</v>
      </c>
      <c r="C322" s="31" t="s">
        <v>603</v>
      </c>
      <c r="D322" s="31" t="s">
        <v>604</v>
      </c>
      <c r="E322" s="10" t="s">
        <v>252</v>
      </c>
      <c r="F322" s="32">
        <v>42285</v>
      </c>
      <c r="G322" s="11" t="s">
        <v>576</v>
      </c>
      <c r="H322" s="33" t="str">
        <f t="shared" si="9"/>
        <v>0312552937</v>
      </c>
      <c r="I322" s="12" t="s">
        <v>197</v>
      </c>
      <c r="J322" s="13">
        <v>2624000</v>
      </c>
      <c r="K322" s="13">
        <v>262400</v>
      </c>
      <c r="L322" s="60">
        <v>4</v>
      </c>
      <c r="M322" s="119"/>
      <c r="O322" s="119"/>
    </row>
    <row r="323" spans="2:15" ht="21" customHeight="1">
      <c r="B323" s="9">
        <f t="shared" si="8"/>
        <v>298</v>
      </c>
      <c r="C323" s="31" t="s">
        <v>603</v>
      </c>
      <c r="D323" s="31" t="s">
        <v>604</v>
      </c>
      <c r="E323" s="10" t="s">
        <v>253</v>
      </c>
      <c r="F323" s="32">
        <v>42285</v>
      </c>
      <c r="G323" s="11" t="s">
        <v>91</v>
      </c>
      <c r="H323" s="33" t="str">
        <f t="shared" si="9"/>
        <v>0305135072</v>
      </c>
      <c r="I323" s="12" t="s">
        <v>197</v>
      </c>
      <c r="J323" s="13">
        <v>6383250</v>
      </c>
      <c r="K323" s="13">
        <v>638325</v>
      </c>
      <c r="L323" s="60">
        <v>4</v>
      </c>
      <c r="M323" s="119"/>
      <c r="O323" s="119"/>
    </row>
    <row r="324" spans="2:15" ht="21" customHeight="1">
      <c r="B324" s="9">
        <f t="shared" si="8"/>
        <v>299</v>
      </c>
      <c r="C324" s="31" t="s">
        <v>603</v>
      </c>
      <c r="D324" s="31" t="s">
        <v>604</v>
      </c>
      <c r="E324" s="10" t="s">
        <v>254</v>
      </c>
      <c r="F324" s="32">
        <v>42286</v>
      </c>
      <c r="G324" s="11" t="s">
        <v>552</v>
      </c>
      <c r="H324" s="33" t="str">
        <f t="shared" si="9"/>
        <v>0311915553</v>
      </c>
      <c r="I324" s="12" t="s">
        <v>197</v>
      </c>
      <c r="J324" s="13">
        <v>5191000</v>
      </c>
      <c r="K324" s="13">
        <v>519100</v>
      </c>
      <c r="L324" s="60">
        <v>4</v>
      </c>
      <c r="M324" s="119"/>
      <c r="O324" s="119"/>
    </row>
    <row r="325" spans="2:15" ht="21" customHeight="1">
      <c r="B325" s="9">
        <f t="shared" si="8"/>
        <v>300</v>
      </c>
      <c r="C325" s="31" t="s">
        <v>603</v>
      </c>
      <c r="D325" s="31" t="s">
        <v>604</v>
      </c>
      <c r="E325" s="10" t="s">
        <v>255</v>
      </c>
      <c r="F325" s="32">
        <v>42286</v>
      </c>
      <c r="G325" s="11" t="s">
        <v>93</v>
      </c>
      <c r="H325" s="33" t="str">
        <f t="shared" si="9"/>
        <v>0304221106</v>
      </c>
      <c r="I325" s="12" t="s">
        <v>197</v>
      </c>
      <c r="J325" s="13">
        <v>3571750</v>
      </c>
      <c r="K325" s="13">
        <v>357175</v>
      </c>
      <c r="L325" s="60">
        <v>4</v>
      </c>
      <c r="M325" s="119"/>
      <c r="O325" s="119"/>
    </row>
    <row r="326" spans="2:15" ht="21" customHeight="1">
      <c r="B326" s="9">
        <f t="shared" si="8"/>
        <v>301</v>
      </c>
      <c r="C326" s="31" t="s">
        <v>603</v>
      </c>
      <c r="D326" s="31" t="s">
        <v>604</v>
      </c>
      <c r="E326" s="10" t="s">
        <v>256</v>
      </c>
      <c r="F326" s="32">
        <v>42286</v>
      </c>
      <c r="G326" s="11" t="s">
        <v>562</v>
      </c>
      <c r="H326" s="33" t="str">
        <f t="shared" si="9"/>
        <v>1101700031</v>
      </c>
      <c r="I326" s="12" t="s">
        <v>600</v>
      </c>
      <c r="J326" s="13">
        <v>4479875</v>
      </c>
      <c r="K326" s="13">
        <v>447988</v>
      </c>
      <c r="L326" s="60">
        <v>4</v>
      </c>
      <c r="M326" s="119"/>
      <c r="O326" s="119"/>
    </row>
    <row r="327" spans="2:15" ht="21" customHeight="1">
      <c r="B327" s="9">
        <f t="shared" si="8"/>
        <v>302</v>
      </c>
      <c r="C327" s="31" t="s">
        <v>603</v>
      </c>
      <c r="D327" s="31" t="s">
        <v>604</v>
      </c>
      <c r="E327" s="10" t="s">
        <v>257</v>
      </c>
      <c r="F327" s="32">
        <v>42287</v>
      </c>
      <c r="G327" s="11" t="s">
        <v>283</v>
      </c>
      <c r="H327" s="33" t="str">
        <f t="shared" si="9"/>
        <v>1101654138</v>
      </c>
      <c r="I327" s="12" t="s">
        <v>197</v>
      </c>
      <c r="J327" s="13">
        <v>17750000</v>
      </c>
      <c r="K327" s="13">
        <v>1775000</v>
      </c>
      <c r="L327" s="60">
        <v>4</v>
      </c>
      <c r="M327" s="119"/>
      <c r="O327" s="119"/>
    </row>
    <row r="328" spans="2:15" ht="21" customHeight="1">
      <c r="B328" s="9">
        <f t="shared" si="8"/>
        <v>303</v>
      </c>
      <c r="C328" s="31" t="s">
        <v>603</v>
      </c>
      <c r="D328" s="31" t="s">
        <v>604</v>
      </c>
      <c r="E328" s="10" t="s">
        <v>258</v>
      </c>
      <c r="F328" s="32">
        <v>42287</v>
      </c>
      <c r="G328" s="11" t="s">
        <v>279</v>
      </c>
      <c r="H328" s="33" t="str">
        <f t="shared" si="9"/>
        <v>0311028840</v>
      </c>
      <c r="I328" s="12" t="s">
        <v>600</v>
      </c>
      <c r="J328" s="13">
        <v>1220000</v>
      </c>
      <c r="K328" s="13">
        <v>122000</v>
      </c>
      <c r="L328" s="60">
        <v>4</v>
      </c>
      <c r="M328" s="119"/>
      <c r="O328" s="119"/>
    </row>
    <row r="329" spans="2:15" ht="21" customHeight="1">
      <c r="B329" s="9">
        <f t="shared" si="8"/>
        <v>304</v>
      </c>
      <c r="C329" s="31" t="s">
        <v>603</v>
      </c>
      <c r="D329" s="31" t="s">
        <v>604</v>
      </c>
      <c r="E329" s="10" t="s">
        <v>259</v>
      </c>
      <c r="F329" s="32">
        <v>42287</v>
      </c>
      <c r="G329" s="11" t="s">
        <v>562</v>
      </c>
      <c r="H329" s="33" t="str">
        <f t="shared" si="9"/>
        <v>1101700031</v>
      </c>
      <c r="I329" s="12" t="s">
        <v>600</v>
      </c>
      <c r="J329" s="13">
        <v>8020620</v>
      </c>
      <c r="K329" s="13">
        <v>802062</v>
      </c>
      <c r="L329" s="60">
        <v>4</v>
      </c>
      <c r="M329" s="119"/>
      <c r="O329" s="119"/>
    </row>
    <row r="330" spans="2:15" ht="21" customHeight="1">
      <c r="B330" s="9">
        <f t="shared" si="8"/>
        <v>305</v>
      </c>
      <c r="C330" s="31" t="s">
        <v>603</v>
      </c>
      <c r="D330" s="31" t="s">
        <v>604</v>
      </c>
      <c r="E330" s="10" t="s">
        <v>260</v>
      </c>
      <c r="F330" s="32">
        <v>42289</v>
      </c>
      <c r="G330" s="11" t="s">
        <v>562</v>
      </c>
      <c r="H330" s="33" t="str">
        <f t="shared" si="9"/>
        <v>1101700031</v>
      </c>
      <c r="I330" s="12" t="s">
        <v>600</v>
      </c>
      <c r="J330" s="13">
        <v>5898326</v>
      </c>
      <c r="K330" s="13">
        <v>589833</v>
      </c>
      <c r="L330" s="60">
        <v>4</v>
      </c>
      <c r="M330" s="119"/>
      <c r="O330" s="119"/>
    </row>
    <row r="331" spans="2:15" ht="21" customHeight="1">
      <c r="B331" s="9">
        <f t="shared" si="8"/>
        <v>306</v>
      </c>
      <c r="C331" s="31" t="s">
        <v>603</v>
      </c>
      <c r="D331" s="31" t="s">
        <v>604</v>
      </c>
      <c r="E331" s="10" t="s">
        <v>261</v>
      </c>
      <c r="F331" s="32">
        <v>42289</v>
      </c>
      <c r="G331" s="11" t="s">
        <v>586</v>
      </c>
      <c r="H331" s="33" t="str">
        <f t="shared" si="9"/>
        <v>0313039397</v>
      </c>
      <c r="I331" s="12" t="s">
        <v>197</v>
      </c>
      <c r="J331" s="13">
        <v>2490000</v>
      </c>
      <c r="K331" s="13">
        <v>249000</v>
      </c>
      <c r="L331" s="60">
        <v>4</v>
      </c>
      <c r="M331" s="119"/>
      <c r="O331" s="119"/>
    </row>
    <row r="332" spans="2:15" ht="21" customHeight="1">
      <c r="B332" s="9">
        <f t="shared" si="8"/>
        <v>307</v>
      </c>
      <c r="C332" s="31" t="s">
        <v>603</v>
      </c>
      <c r="D332" s="31" t="s">
        <v>604</v>
      </c>
      <c r="E332" s="10" t="s">
        <v>262</v>
      </c>
      <c r="F332" s="32">
        <v>42289</v>
      </c>
      <c r="G332" s="11" t="s">
        <v>287</v>
      </c>
      <c r="H332" s="33" t="str">
        <f t="shared" si="9"/>
        <v>0311575716</v>
      </c>
      <c r="I332" s="12" t="s">
        <v>197</v>
      </c>
      <c r="J332" s="13">
        <v>14625000</v>
      </c>
      <c r="K332" s="13">
        <v>1462500</v>
      </c>
      <c r="L332" s="60">
        <v>4</v>
      </c>
      <c r="M332" s="119"/>
      <c r="O332" s="119"/>
    </row>
    <row r="333" spans="2:15" ht="21" customHeight="1">
      <c r="B333" s="9">
        <f t="shared" si="8"/>
        <v>308</v>
      </c>
      <c r="C333" s="31" t="s">
        <v>603</v>
      </c>
      <c r="D333" s="31" t="s">
        <v>604</v>
      </c>
      <c r="E333" s="10" t="s">
        <v>263</v>
      </c>
      <c r="F333" s="32">
        <v>42289</v>
      </c>
      <c r="G333" s="11" t="s">
        <v>587</v>
      </c>
      <c r="H333" s="33" t="str">
        <f t="shared" si="9"/>
        <v>0304768675</v>
      </c>
      <c r="I333" s="12" t="s">
        <v>600</v>
      </c>
      <c r="J333" s="13">
        <v>14420000</v>
      </c>
      <c r="K333" s="13">
        <v>1442000</v>
      </c>
      <c r="L333" s="60">
        <v>4</v>
      </c>
      <c r="M333" s="119"/>
      <c r="O333" s="119"/>
    </row>
    <row r="334" spans="2:15" ht="21" customHeight="1">
      <c r="B334" s="9">
        <f t="shared" si="8"/>
        <v>309</v>
      </c>
      <c r="C334" s="31" t="s">
        <v>603</v>
      </c>
      <c r="D334" s="31" t="s">
        <v>604</v>
      </c>
      <c r="E334" s="10" t="s">
        <v>535</v>
      </c>
      <c r="F334" s="32">
        <v>42290</v>
      </c>
      <c r="G334" s="11" t="s">
        <v>576</v>
      </c>
      <c r="H334" s="33" t="str">
        <f t="shared" si="9"/>
        <v>0312552937</v>
      </c>
      <c r="I334" s="12" t="s">
        <v>197</v>
      </c>
      <c r="J334" s="13">
        <v>710000</v>
      </c>
      <c r="K334" s="13">
        <v>71000</v>
      </c>
      <c r="L334" s="60">
        <v>4</v>
      </c>
      <c r="M334" s="119"/>
      <c r="O334" s="119"/>
    </row>
    <row r="335" spans="2:15" ht="21" customHeight="1">
      <c r="B335" s="9">
        <f t="shared" si="8"/>
        <v>310</v>
      </c>
      <c r="C335" s="31" t="s">
        <v>603</v>
      </c>
      <c r="D335" s="31" t="s">
        <v>604</v>
      </c>
      <c r="E335" s="10" t="s">
        <v>264</v>
      </c>
      <c r="F335" s="32">
        <v>42290</v>
      </c>
      <c r="G335" s="11" t="s">
        <v>562</v>
      </c>
      <c r="H335" s="33" t="str">
        <f t="shared" si="9"/>
        <v>1101700031</v>
      </c>
      <c r="I335" s="12" t="s">
        <v>600</v>
      </c>
      <c r="J335" s="13">
        <v>12719000</v>
      </c>
      <c r="K335" s="13">
        <v>1271900</v>
      </c>
      <c r="L335" s="60">
        <v>4</v>
      </c>
      <c r="M335" s="119"/>
      <c r="O335" s="119"/>
    </row>
    <row r="336" spans="2:15" ht="21" customHeight="1">
      <c r="B336" s="9">
        <f t="shared" si="8"/>
        <v>311</v>
      </c>
      <c r="C336" s="31" t="s">
        <v>603</v>
      </c>
      <c r="D336" s="31" t="s">
        <v>604</v>
      </c>
      <c r="E336" s="10" t="s">
        <v>265</v>
      </c>
      <c r="F336" s="32">
        <v>42291</v>
      </c>
      <c r="G336" s="11" t="s">
        <v>576</v>
      </c>
      <c r="H336" s="33" t="str">
        <f t="shared" si="9"/>
        <v>0312552937</v>
      </c>
      <c r="I336" s="12" t="s">
        <v>197</v>
      </c>
      <c r="J336" s="13">
        <v>24862600</v>
      </c>
      <c r="K336" s="13">
        <v>2486260</v>
      </c>
      <c r="L336" s="60">
        <v>4</v>
      </c>
      <c r="M336" s="119"/>
      <c r="O336" s="119"/>
    </row>
    <row r="337" spans="2:15" ht="21" customHeight="1">
      <c r="B337" s="9">
        <f t="shared" si="8"/>
        <v>312</v>
      </c>
      <c r="C337" s="31" t="s">
        <v>603</v>
      </c>
      <c r="D337" s="31" t="s">
        <v>604</v>
      </c>
      <c r="E337" s="10" t="s">
        <v>266</v>
      </c>
      <c r="F337" s="32">
        <v>42293</v>
      </c>
      <c r="G337" s="11" t="s">
        <v>562</v>
      </c>
      <c r="H337" s="33" t="str">
        <f t="shared" si="9"/>
        <v>1101700031</v>
      </c>
      <c r="I337" s="12" t="s">
        <v>600</v>
      </c>
      <c r="J337" s="13">
        <v>11473500</v>
      </c>
      <c r="K337" s="13">
        <v>1147350</v>
      </c>
      <c r="L337" s="60">
        <v>4</v>
      </c>
      <c r="M337" s="119"/>
      <c r="O337" s="119"/>
    </row>
    <row r="338" spans="2:15" ht="21" customHeight="1">
      <c r="B338" s="9">
        <f t="shared" si="8"/>
        <v>313</v>
      </c>
      <c r="C338" s="31" t="s">
        <v>603</v>
      </c>
      <c r="D338" s="31" t="s">
        <v>604</v>
      </c>
      <c r="E338" s="10" t="s">
        <v>289</v>
      </c>
      <c r="F338" s="32">
        <v>42293</v>
      </c>
      <c r="G338" s="11" t="s">
        <v>91</v>
      </c>
      <c r="H338" s="33" t="str">
        <f t="shared" si="9"/>
        <v>0305135072</v>
      </c>
      <c r="I338" s="12" t="s">
        <v>197</v>
      </c>
      <c r="J338" s="13">
        <v>9533850</v>
      </c>
      <c r="K338" s="13">
        <v>953385</v>
      </c>
      <c r="L338" s="60">
        <v>4</v>
      </c>
      <c r="M338" s="119"/>
      <c r="O338" s="119"/>
    </row>
    <row r="339" spans="2:15" ht="21" customHeight="1">
      <c r="B339" s="9">
        <f t="shared" si="8"/>
        <v>314</v>
      </c>
      <c r="C339" s="31" t="s">
        <v>603</v>
      </c>
      <c r="D339" s="31" t="s">
        <v>604</v>
      </c>
      <c r="E339" s="10" t="s">
        <v>267</v>
      </c>
      <c r="F339" s="32">
        <v>42293</v>
      </c>
      <c r="G339" s="11" t="s">
        <v>90</v>
      </c>
      <c r="H339" s="33" t="str">
        <f t="shared" si="9"/>
        <v>0302088113</v>
      </c>
      <c r="I339" s="12" t="s">
        <v>197</v>
      </c>
      <c r="J339" s="13">
        <v>7745900</v>
      </c>
      <c r="K339" s="13">
        <v>774590</v>
      </c>
      <c r="L339" s="60">
        <v>4</v>
      </c>
      <c r="M339" s="119"/>
      <c r="O339" s="119"/>
    </row>
    <row r="340" spans="2:15" ht="21" customHeight="1">
      <c r="B340" s="9">
        <f t="shared" si="8"/>
        <v>315</v>
      </c>
      <c r="C340" s="31" t="s">
        <v>603</v>
      </c>
      <c r="D340" s="31" t="s">
        <v>604</v>
      </c>
      <c r="E340" s="10" t="s">
        <v>102</v>
      </c>
      <c r="F340" s="32">
        <v>42293</v>
      </c>
      <c r="G340" s="11" t="s">
        <v>580</v>
      </c>
      <c r="H340" s="33" t="str">
        <f t="shared" si="9"/>
        <v>0311138829</v>
      </c>
      <c r="I340" s="12" t="s">
        <v>197</v>
      </c>
      <c r="J340" s="13">
        <v>9279300</v>
      </c>
      <c r="K340" s="13">
        <v>927930</v>
      </c>
      <c r="L340" s="60">
        <v>4</v>
      </c>
      <c r="M340" s="119"/>
      <c r="O340" s="119"/>
    </row>
    <row r="341" spans="2:15" ht="21" customHeight="1">
      <c r="B341" s="9">
        <f t="shared" si="8"/>
        <v>316</v>
      </c>
      <c r="C341" s="31" t="s">
        <v>603</v>
      </c>
      <c r="D341" s="31" t="s">
        <v>604</v>
      </c>
      <c r="E341" s="10" t="s">
        <v>103</v>
      </c>
      <c r="F341" s="32">
        <v>42294</v>
      </c>
      <c r="G341" s="11" t="s">
        <v>546</v>
      </c>
      <c r="H341" s="33" t="str">
        <f t="shared" si="9"/>
        <v>0312378238</v>
      </c>
      <c r="I341" s="12" t="s">
        <v>197</v>
      </c>
      <c r="J341" s="13">
        <v>5808000</v>
      </c>
      <c r="K341" s="13">
        <v>580800</v>
      </c>
      <c r="L341" s="60">
        <v>4</v>
      </c>
      <c r="M341" s="119"/>
      <c r="O341" s="119"/>
    </row>
    <row r="342" spans="2:15" ht="21" customHeight="1">
      <c r="B342" s="9">
        <f t="shared" si="8"/>
        <v>317</v>
      </c>
      <c r="C342" s="31" t="s">
        <v>603</v>
      </c>
      <c r="D342" s="31" t="s">
        <v>604</v>
      </c>
      <c r="E342" s="10" t="s">
        <v>104</v>
      </c>
      <c r="F342" s="32">
        <v>42294</v>
      </c>
      <c r="G342" s="11" t="s">
        <v>578</v>
      </c>
      <c r="H342" s="33" t="str">
        <f t="shared" si="9"/>
        <v>0309937119</v>
      </c>
      <c r="I342" s="12" t="s">
        <v>197</v>
      </c>
      <c r="J342" s="13">
        <v>9000000</v>
      </c>
      <c r="K342" s="13">
        <v>900000</v>
      </c>
      <c r="L342" s="60">
        <v>4</v>
      </c>
      <c r="M342" s="119"/>
      <c r="O342" s="119"/>
    </row>
    <row r="343" spans="2:15" ht="21" customHeight="1">
      <c r="B343" s="9">
        <f t="shared" si="8"/>
        <v>318</v>
      </c>
      <c r="C343" s="31" t="s">
        <v>603</v>
      </c>
      <c r="D343" s="31" t="s">
        <v>604</v>
      </c>
      <c r="E343" s="10" t="s">
        <v>105</v>
      </c>
      <c r="F343" s="32">
        <v>42294</v>
      </c>
      <c r="G343" s="11" t="s">
        <v>573</v>
      </c>
      <c r="H343" s="33" t="str">
        <f t="shared" si="9"/>
        <v>0306194698</v>
      </c>
      <c r="I343" s="12" t="s">
        <v>197</v>
      </c>
      <c r="J343" s="13">
        <v>2545200</v>
      </c>
      <c r="K343" s="13">
        <v>254520</v>
      </c>
      <c r="L343" s="60">
        <v>4</v>
      </c>
      <c r="M343" s="119"/>
      <c r="O343" s="119"/>
    </row>
    <row r="344" spans="2:15" ht="21" customHeight="1">
      <c r="B344" s="9">
        <f t="shared" si="8"/>
        <v>319</v>
      </c>
      <c r="C344" s="31" t="s">
        <v>603</v>
      </c>
      <c r="D344" s="31" t="s">
        <v>604</v>
      </c>
      <c r="E344" s="10" t="s">
        <v>106</v>
      </c>
      <c r="F344" s="32">
        <v>42296</v>
      </c>
      <c r="G344" s="11" t="s">
        <v>576</v>
      </c>
      <c r="H344" s="33" t="str">
        <f t="shared" si="9"/>
        <v>0312552937</v>
      </c>
      <c r="I344" s="12" t="s">
        <v>197</v>
      </c>
      <c r="J344" s="13">
        <v>4457000</v>
      </c>
      <c r="K344" s="13">
        <v>445700</v>
      </c>
      <c r="L344" s="60">
        <v>4</v>
      </c>
      <c r="M344" s="119"/>
      <c r="O344" s="119"/>
    </row>
    <row r="345" spans="2:15" ht="21" customHeight="1">
      <c r="B345" s="9">
        <f t="shared" si="8"/>
        <v>320</v>
      </c>
      <c r="C345" s="31" t="s">
        <v>603</v>
      </c>
      <c r="D345" s="31" t="s">
        <v>604</v>
      </c>
      <c r="E345" s="10" t="s">
        <v>107</v>
      </c>
      <c r="F345" s="32">
        <v>42296</v>
      </c>
      <c r="G345" s="11" t="s">
        <v>573</v>
      </c>
      <c r="H345" s="33" t="str">
        <f t="shared" si="9"/>
        <v>0306194698</v>
      </c>
      <c r="I345" s="12" t="s">
        <v>600</v>
      </c>
      <c r="J345" s="13">
        <v>3143400</v>
      </c>
      <c r="K345" s="13">
        <v>314340</v>
      </c>
      <c r="L345" s="60">
        <v>4</v>
      </c>
      <c r="M345" s="119"/>
      <c r="O345" s="119"/>
    </row>
    <row r="346" spans="2:15" ht="21" customHeight="1">
      <c r="B346" s="9">
        <f t="shared" si="8"/>
        <v>321</v>
      </c>
      <c r="C346" s="31" t="s">
        <v>603</v>
      </c>
      <c r="D346" s="31" t="s">
        <v>604</v>
      </c>
      <c r="E346" s="10" t="s">
        <v>536</v>
      </c>
      <c r="F346" s="32">
        <v>42296</v>
      </c>
      <c r="G346" s="11" t="s">
        <v>574</v>
      </c>
      <c r="H346" s="33" t="str">
        <f t="shared" si="9"/>
        <v>0303679158</v>
      </c>
      <c r="I346" s="12" t="s">
        <v>197</v>
      </c>
      <c r="J346" s="13">
        <v>7115350</v>
      </c>
      <c r="K346" s="13">
        <v>711535</v>
      </c>
      <c r="L346" s="60">
        <v>4</v>
      </c>
      <c r="M346" s="119"/>
      <c r="O346" s="119"/>
    </row>
    <row r="347" spans="2:15" ht="21" customHeight="1">
      <c r="B347" s="9">
        <f t="shared" si="8"/>
        <v>322</v>
      </c>
      <c r="C347" s="31" t="s">
        <v>603</v>
      </c>
      <c r="D347" s="31" t="s">
        <v>604</v>
      </c>
      <c r="E347" s="10" t="s">
        <v>108</v>
      </c>
      <c r="F347" s="32">
        <v>42297</v>
      </c>
      <c r="G347" s="11" t="s">
        <v>578</v>
      </c>
      <c r="H347" s="33" t="str">
        <f t="shared" si="9"/>
        <v>0309937119</v>
      </c>
      <c r="I347" s="12" t="s">
        <v>197</v>
      </c>
      <c r="J347" s="13">
        <v>3124500</v>
      </c>
      <c r="K347" s="13">
        <v>312450</v>
      </c>
      <c r="L347" s="60">
        <v>4</v>
      </c>
      <c r="M347" s="119"/>
      <c r="O347" s="119"/>
    </row>
    <row r="348" spans="2:15" ht="21" customHeight="1">
      <c r="B348" s="9">
        <f t="shared" si="8"/>
        <v>323</v>
      </c>
      <c r="C348" s="31" t="s">
        <v>603</v>
      </c>
      <c r="D348" s="31" t="s">
        <v>604</v>
      </c>
      <c r="E348" s="10" t="s">
        <v>109</v>
      </c>
      <c r="F348" s="32">
        <v>42297</v>
      </c>
      <c r="G348" s="11" t="s">
        <v>287</v>
      </c>
      <c r="H348" s="33" t="str">
        <f t="shared" si="9"/>
        <v>0311575716</v>
      </c>
      <c r="I348" s="12" t="s">
        <v>197</v>
      </c>
      <c r="J348" s="13">
        <v>15795000</v>
      </c>
      <c r="K348" s="13">
        <v>1579500</v>
      </c>
      <c r="L348" s="60">
        <v>4</v>
      </c>
      <c r="M348" s="119"/>
      <c r="O348" s="119"/>
    </row>
    <row r="349" spans="2:15" ht="21" customHeight="1">
      <c r="B349" s="9">
        <f t="shared" si="8"/>
        <v>324</v>
      </c>
      <c r="C349" s="31" t="s">
        <v>603</v>
      </c>
      <c r="D349" s="31" t="s">
        <v>604</v>
      </c>
      <c r="E349" s="10" t="s">
        <v>110</v>
      </c>
      <c r="F349" s="32">
        <v>42298</v>
      </c>
      <c r="G349" s="11" t="s">
        <v>581</v>
      </c>
      <c r="H349" s="33" t="str">
        <f t="shared" si="9"/>
        <v>0305008349</v>
      </c>
      <c r="I349" s="12" t="s">
        <v>197</v>
      </c>
      <c r="J349" s="13">
        <v>13300000</v>
      </c>
      <c r="K349" s="13">
        <v>1330000</v>
      </c>
      <c r="L349" s="60">
        <v>4</v>
      </c>
      <c r="M349" s="119"/>
      <c r="O349" s="119"/>
    </row>
    <row r="350" spans="2:15" ht="21" customHeight="1">
      <c r="B350" s="9">
        <f t="shared" si="8"/>
        <v>325</v>
      </c>
      <c r="C350" s="31" t="s">
        <v>603</v>
      </c>
      <c r="D350" s="31" t="s">
        <v>604</v>
      </c>
      <c r="E350" s="10" t="s">
        <v>111</v>
      </c>
      <c r="F350" s="32">
        <v>42299</v>
      </c>
      <c r="G350" s="11" t="s">
        <v>550</v>
      </c>
      <c r="H350" s="33" t="str">
        <f t="shared" si="9"/>
        <v>0302020771</v>
      </c>
      <c r="I350" s="12" t="s">
        <v>197</v>
      </c>
      <c r="J350" s="13">
        <v>13314450</v>
      </c>
      <c r="K350" s="13">
        <v>1331445</v>
      </c>
      <c r="L350" s="60">
        <v>4</v>
      </c>
      <c r="M350" s="119"/>
      <c r="O350" s="119"/>
    </row>
    <row r="351" spans="2:15" ht="21" customHeight="1">
      <c r="B351" s="9">
        <f t="shared" si="8"/>
        <v>326</v>
      </c>
      <c r="C351" s="31" t="s">
        <v>603</v>
      </c>
      <c r="D351" s="31" t="s">
        <v>604</v>
      </c>
      <c r="E351" s="10" t="s">
        <v>268</v>
      </c>
      <c r="F351" s="32">
        <v>42299</v>
      </c>
      <c r="G351" s="11" t="s">
        <v>588</v>
      </c>
      <c r="H351" s="33" t="str">
        <f t="shared" si="9"/>
        <v>0301421202</v>
      </c>
      <c r="I351" s="12" t="s">
        <v>197</v>
      </c>
      <c r="J351" s="13">
        <v>2280000</v>
      </c>
      <c r="K351" s="13">
        <v>228000</v>
      </c>
      <c r="L351" s="60">
        <v>4</v>
      </c>
      <c r="M351" s="119"/>
      <c r="O351" s="119"/>
    </row>
    <row r="352" spans="2:15" ht="21" customHeight="1">
      <c r="B352" s="9">
        <f t="shared" si="8"/>
        <v>327</v>
      </c>
      <c r="C352" s="31" t="s">
        <v>603</v>
      </c>
      <c r="D352" s="31" t="s">
        <v>604</v>
      </c>
      <c r="E352" s="10" t="s">
        <v>112</v>
      </c>
      <c r="F352" s="32">
        <v>42299</v>
      </c>
      <c r="G352" s="11" t="s">
        <v>579</v>
      </c>
      <c r="H352" s="33" t="str">
        <f t="shared" si="9"/>
        <v>0304354787</v>
      </c>
      <c r="I352" s="12" t="s">
        <v>197</v>
      </c>
      <c r="J352" s="13">
        <v>8160000</v>
      </c>
      <c r="K352" s="13">
        <v>816000</v>
      </c>
      <c r="L352" s="60">
        <v>4</v>
      </c>
      <c r="M352" s="119"/>
      <c r="O352" s="119"/>
    </row>
    <row r="353" spans="2:15" ht="21" customHeight="1">
      <c r="B353" s="9">
        <f t="shared" si="8"/>
        <v>328</v>
      </c>
      <c r="C353" s="31" t="s">
        <v>603</v>
      </c>
      <c r="D353" s="31" t="s">
        <v>604</v>
      </c>
      <c r="E353" s="10" t="s">
        <v>113</v>
      </c>
      <c r="F353" s="32">
        <v>42300</v>
      </c>
      <c r="G353" s="11" t="s">
        <v>281</v>
      </c>
      <c r="H353" s="33" t="str">
        <f t="shared" si="9"/>
        <v>1101334635</v>
      </c>
      <c r="I353" s="12" t="s">
        <v>197</v>
      </c>
      <c r="J353" s="13">
        <v>6018500</v>
      </c>
      <c r="K353" s="13">
        <v>601850</v>
      </c>
      <c r="L353" s="60">
        <v>4</v>
      </c>
      <c r="M353" s="119"/>
      <c r="O353" s="119"/>
    </row>
    <row r="354" spans="2:15" ht="21" customHeight="1">
      <c r="B354" s="9">
        <f t="shared" si="8"/>
        <v>329</v>
      </c>
      <c r="C354" s="31" t="s">
        <v>603</v>
      </c>
      <c r="D354" s="31" t="s">
        <v>604</v>
      </c>
      <c r="E354" s="10" t="s">
        <v>114</v>
      </c>
      <c r="F354" s="32">
        <v>42300</v>
      </c>
      <c r="G354" s="11" t="s">
        <v>551</v>
      </c>
      <c r="H354" s="33" t="str">
        <f t="shared" si="9"/>
        <v>0303173202</v>
      </c>
      <c r="I354" s="12" t="s">
        <v>197</v>
      </c>
      <c r="J354" s="13">
        <v>16763117</v>
      </c>
      <c r="K354" s="13">
        <v>1676312</v>
      </c>
      <c r="L354" s="60">
        <v>4</v>
      </c>
      <c r="M354" s="119"/>
      <c r="O354" s="119"/>
    </row>
    <row r="355" spans="2:15" ht="21" customHeight="1">
      <c r="B355" s="9">
        <f t="shared" ref="B355:B418" si="10">IF(G355&lt;&gt;"",ROW()-25,"")</f>
        <v>330</v>
      </c>
      <c r="C355" s="31" t="s">
        <v>603</v>
      </c>
      <c r="D355" s="31" t="s">
        <v>604</v>
      </c>
      <c r="E355" s="10" t="s">
        <v>115</v>
      </c>
      <c r="F355" s="32">
        <v>42300</v>
      </c>
      <c r="G355" s="11" t="s">
        <v>564</v>
      </c>
      <c r="H355" s="33" t="str">
        <f t="shared" ref="H355:H418" si="11">IF(ISNA(VLOOKUP(G355,DSBR,2,0)),"",VLOOKUP(G355,DSBR,2,0))</f>
        <v>1201062551</v>
      </c>
      <c r="I355" s="12" t="s">
        <v>197</v>
      </c>
      <c r="J355" s="13">
        <v>17172650</v>
      </c>
      <c r="K355" s="13">
        <v>1717265</v>
      </c>
      <c r="L355" s="60">
        <v>4</v>
      </c>
      <c r="M355" s="119"/>
      <c r="O355" s="119"/>
    </row>
    <row r="356" spans="2:15" ht="21" customHeight="1">
      <c r="B356" s="9">
        <f t="shared" si="10"/>
        <v>331</v>
      </c>
      <c r="C356" s="31" t="s">
        <v>603</v>
      </c>
      <c r="D356" s="31" t="s">
        <v>604</v>
      </c>
      <c r="E356" s="10" t="s">
        <v>537</v>
      </c>
      <c r="F356" s="32">
        <v>42300</v>
      </c>
      <c r="G356" s="11" t="s">
        <v>576</v>
      </c>
      <c r="H356" s="33" t="str">
        <f t="shared" si="11"/>
        <v>0312552937</v>
      </c>
      <c r="I356" s="12" t="s">
        <v>197</v>
      </c>
      <c r="J356" s="13">
        <v>3325000</v>
      </c>
      <c r="K356" s="13">
        <v>332500</v>
      </c>
      <c r="L356" s="60">
        <v>4</v>
      </c>
      <c r="M356" s="119"/>
      <c r="O356" s="119"/>
    </row>
    <row r="357" spans="2:15" ht="21" customHeight="1">
      <c r="B357" s="9">
        <f t="shared" si="10"/>
        <v>332</v>
      </c>
      <c r="C357" s="31" t="s">
        <v>603</v>
      </c>
      <c r="D357" s="31" t="s">
        <v>604</v>
      </c>
      <c r="E357" s="10" t="s">
        <v>538</v>
      </c>
      <c r="F357" s="32">
        <v>42300</v>
      </c>
      <c r="G357" s="11" t="s">
        <v>287</v>
      </c>
      <c r="H357" s="33" t="str">
        <f t="shared" si="11"/>
        <v>0311575716</v>
      </c>
      <c r="I357" s="12" t="s">
        <v>197</v>
      </c>
      <c r="J357" s="13">
        <v>15035054</v>
      </c>
      <c r="K357" s="13">
        <v>1503505</v>
      </c>
      <c r="L357" s="60">
        <v>4</v>
      </c>
      <c r="M357" s="119"/>
      <c r="O357" s="119"/>
    </row>
    <row r="358" spans="2:15" ht="21" customHeight="1">
      <c r="B358" s="9">
        <f t="shared" si="10"/>
        <v>333</v>
      </c>
      <c r="C358" s="31" t="s">
        <v>603</v>
      </c>
      <c r="D358" s="31" t="s">
        <v>604</v>
      </c>
      <c r="E358" s="10" t="s">
        <v>116</v>
      </c>
      <c r="F358" s="32">
        <v>42303</v>
      </c>
      <c r="G358" s="11" t="s">
        <v>90</v>
      </c>
      <c r="H358" s="33" t="str">
        <f t="shared" si="11"/>
        <v>0302088113</v>
      </c>
      <c r="I358" s="12" t="s">
        <v>197</v>
      </c>
      <c r="J358" s="13">
        <v>8809500</v>
      </c>
      <c r="K358" s="13">
        <v>880950</v>
      </c>
      <c r="L358" s="60">
        <v>4</v>
      </c>
      <c r="M358" s="119"/>
      <c r="O358" s="119"/>
    </row>
    <row r="359" spans="2:15" ht="21" customHeight="1">
      <c r="B359" s="9">
        <f t="shared" si="10"/>
        <v>334</v>
      </c>
      <c r="C359" s="31" t="s">
        <v>603</v>
      </c>
      <c r="D359" s="31" t="s">
        <v>604</v>
      </c>
      <c r="E359" s="10" t="s">
        <v>117</v>
      </c>
      <c r="F359" s="32">
        <v>42304</v>
      </c>
      <c r="G359" s="11" t="s">
        <v>554</v>
      </c>
      <c r="H359" s="33" t="str">
        <f t="shared" si="11"/>
        <v>1101396102</v>
      </c>
      <c r="I359" s="12" t="s">
        <v>197</v>
      </c>
      <c r="J359" s="13">
        <v>13189345</v>
      </c>
      <c r="K359" s="13">
        <v>1318935</v>
      </c>
      <c r="L359" s="60">
        <v>4</v>
      </c>
      <c r="M359" s="119"/>
      <c r="O359" s="119"/>
    </row>
    <row r="360" spans="2:15" ht="21" customHeight="1">
      <c r="B360" s="9">
        <f t="shared" si="10"/>
        <v>335</v>
      </c>
      <c r="C360" s="31" t="s">
        <v>603</v>
      </c>
      <c r="D360" s="31" t="s">
        <v>604</v>
      </c>
      <c r="E360" s="10" t="s">
        <v>118</v>
      </c>
      <c r="F360" s="32">
        <v>42305</v>
      </c>
      <c r="G360" s="11" t="s">
        <v>550</v>
      </c>
      <c r="H360" s="33" t="str">
        <f t="shared" si="11"/>
        <v>0302020771</v>
      </c>
      <c r="I360" s="12" t="s">
        <v>197</v>
      </c>
      <c r="J360" s="13">
        <v>1158750</v>
      </c>
      <c r="K360" s="13">
        <v>115875</v>
      </c>
      <c r="L360" s="60">
        <v>4</v>
      </c>
      <c r="M360" s="119"/>
      <c r="O360" s="119"/>
    </row>
    <row r="361" spans="2:15" ht="21" customHeight="1">
      <c r="B361" s="9">
        <f t="shared" si="10"/>
        <v>336</v>
      </c>
      <c r="C361" s="31" t="s">
        <v>603</v>
      </c>
      <c r="D361" s="31" t="s">
        <v>604</v>
      </c>
      <c r="E361" s="10" t="s">
        <v>119</v>
      </c>
      <c r="F361" s="32">
        <v>42306</v>
      </c>
      <c r="G361" s="11" t="s">
        <v>564</v>
      </c>
      <c r="H361" s="33" t="str">
        <f t="shared" si="11"/>
        <v>1201062551</v>
      </c>
      <c r="I361" s="12" t="s">
        <v>197</v>
      </c>
      <c r="J361" s="13">
        <v>8935400</v>
      </c>
      <c r="K361" s="13">
        <v>893540</v>
      </c>
      <c r="L361" s="60">
        <v>4</v>
      </c>
      <c r="M361" s="119"/>
      <c r="O361" s="119"/>
    </row>
    <row r="362" spans="2:15" ht="21" customHeight="1">
      <c r="B362" s="9">
        <f t="shared" si="10"/>
        <v>337</v>
      </c>
      <c r="C362" s="31" t="s">
        <v>603</v>
      </c>
      <c r="D362" s="31" t="s">
        <v>604</v>
      </c>
      <c r="E362" s="10" t="s">
        <v>269</v>
      </c>
      <c r="F362" s="32">
        <v>42306</v>
      </c>
      <c r="G362" s="11" t="s">
        <v>587</v>
      </c>
      <c r="H362" s="33" t="str">
        <f t="shared" si="11"/>
        <v>0304768675</v>
      </c>
      <c r="I362" s="12" t="s">
        <v>600</v>
      </c>
      <c r="J362" s="13">
        <v>15347000</v>
      </c>
      <c r="K362" s="13">
        <v>1534700</v>
      </c>
      <c r="L362" s="60">
        <v>4</v>
      </c>
      <c r="M362" s="119"/>
      <c r="O362" s="119"/>
    </row>
    <row r="363" spans="2:15" ht="21" customHeight="1">
      <c r="B363" s="9">
        <f t="shared" si="10"/>
        <v>338</v>
      </c>
      <c r="C363" s="31" t="s">
        <v>603</v>
      </c>
      <c r="D363" s="31" t="s">
        <v>604</v>
      </c>
      <c r="E363" s="10" t="s">
        <v>270</v>
      </c>
      <c r="F363" s="32">
        <v>42308</v>
      </c>
      <c r="G363" s="11" t="s">
        <v>581</v>
      </c>
      <c r="H363" s="33" t="str">
        <f t="shared" si="11"/>
        <v>0305008349</v>
      </c>
      <c r="I363" s="12" t="s">
        <v>197</v>
      </c>
      <c r="J363" s="13">
        <v>13300000</v>
      </c>
      <c r="K363" s="13">
        <v>1330000</v>
      </c>
      <c r="L363" s="60">
        <v>4</v>
      </c>
      <c r="M363" s="119"/>
      <c r="O363" s="119"/>
    </row>
    <row r="364" spans="2:15" ht="21" customHeight="1">
      <c r="B364" s="9">
        <f t="shared" si="10"/>
        <v>339</v>
      </c>
      <c r="C364" s="31" t="s">
        <v>603</v>
      </c>
      <c r="D364" s="31" t="s">
        <v>604</v>
      </c>
      <c r="E364" s="10" t="s">
        <v>271</v>
      </c>
      <c r="F364" s="32">
        <v>42308</v>
      </c>
      <c r="G364" s="11" t="s">
        <v>576</v>
      </c>
      <c r="H364" s="33" t="str">
        <f t="shared" si="11"/>
        <v>0312552937</v>
      </c>
      <c r="I364" s="12" t="s">
        <v>197</v>
      </c>
      <c r="J364" s="13">
        <v>19670600</v>
      </c>
      <c r="K364" s="13">
        <v>1967060</v>
      </c>
      <c r="L364" s="60">
        <v>4</v>
      </c>
      <c r="M364" s="119"/>
      <c r="O364" s="119"/>
    </row>
    <row r="365" spans="2:15" ht="21" customHeight="1">
      <c r="B365" s="9">
        <f t="shared" si="10"/>
        <v>340</v>
      </c>
      <c r="C365" s="31" t="s">
        <v>603</v>
      </c>
      <c r="D365" s="31" t="s">
        <v>604</v>
      </c>
      <c r="E365" s="10" t="s">
        <v>539</v>
      </c>
      <c r="F365" s="32">
        <v>42308</v>
      </c>
      <c r="G365" s="11" t="s">
        <v>551</v>
      </c>
      <c r="H365" s="33" t="str">
        <f t="shared" si="11"/>
        <v>0303173202</v>
      </c>
      <c r="I365" s="12" t="s">
        <v>197</v>
      </c>
      <c r="J365" s="13">
        <v>14234700</v>
      </c>
      <c r="K365" s="13">
        <v>1423470</v>
      </c>
      <c r="L365" s="60">
        <v>4</v>
      </c>
      <c r="M365" s="119"/>
      <c r="O365" s="119"/>
    </row>
    <row r="366" spans="2:15" ht="21" customHeight="1">
      <c r="B366" s="9">
        <f t="shared" si="10"/>
        <v>341</v>
      </c>
      <c r="C366" s="31" t="s">
        <v>603</v>
      </c>
      <c r="D366" s="31" t="s">
        <v>604</v>
      </c>
      <c r="E366" s="10" t="s">
        <v>120</v>
      </c>
      <c r="F366" s="32">
        <v>42311</v>
      </c>
      <c r="G366" s="11" t="s">
        <v>551</v>
      </c>
      <c r="H366" s="33" t="str">
        <f t="shared" si="11"/>
        <v>0303173202</v>
      </c>
      <c r="I366" s="12" t="s">
        <v>197</v>
      </c>
      <c r="J366" s="13">
        <v>11767352</v>
      </c>
      <c r="K366" s="13">
        <v>1176735</v>
      </c>
      <c r="L366" s="60">
        <v>4</v>
      </c>
      <c r="M366" s="119"/>
      <c r="O366" s="119"/>
    </row>
    <row r="367" spans="2:15" ht="21" customHeight="1">
      <c r="B367" s="9">
        <f t="shared" si="10"/>
        <v>342</v>
      </c>
      <c r="C367" s="31" t="s">
        <v>603</v>
      </c>
      <c r="D367" s="31" t="s">
        <v>604</v>
      </c>
      <c r="E367" s="10" t="s">
        <v>121</v>
      </c>
      <c r="F367" s="32">
        <v>42311</v>
      </c>
      <c r="G367" s="11" t="s">
        <v>552</v>
      </c>
      <c r="H367" s="33" t="str">
        <f t="shared" si="11"/>
        <v>0311915553</v>
      </c>
      <c r="I367" s="12" t="s">
        <v>197</v>
      </c>
      <c r="J367" s="13">
        <v>4915820</v>
      </c>
      <c r="K367" s="13">
        <v>491582</v>
      </c>
      <c r="L367" s="60">
        <v>4</v>
      </c>
      <c r="M367" s="119"/>
      <c r="O367" s="119"/>
    </row>
    <row r="368" spans="2:15" ht="21" customHeight="1">
      <c r="B368" s="9">
        <f t="shared" si="10"/>
        <v>343</v>
      </c>
      <c r="C368" s="31" t="s">
        <v>603</v>
      </c>
      <c r="D368" s="31" t="s">
        <v>604</v>
      </c>
      <c r="E368" s="10" t="s">
        <v>122</v>
      </c>
      <c r="F368" s="32">
        <v>42311</v>
      </c>
      <c r="G368" s="11" t="s">
        <v>91</v>
      </c>
      <c r="H368" s="33" t="str">
        <f t="shared" si="11"/>
        <v>0305135072</v>
      </c>
      <c r="I368" s="12" t="s">
        <v>197</v>
      </c>
      <c r="J368" s="13">
        <v>13924700</v>
      </c>
      <c r="K368" s="13">
        <v>1392470</v>
      </c>
      <c r="L368" s="60">
        <v>4</v>
      </c>
      <c r="M368" s="119"/>
      <c r="O368" s="119"/>
    </row>
    <row r="369" spans="2:15" ht="21" customHeight="1">
      <c r="B369" s="9">
        <f t="shared" si="10"/>
        <v>344</v>
      </c>
      <c r="C369" s="31" t="s">
        <v>603</v>
      </c>
      <c r="D369" s="31" t="s">
        <v>604</v>
      </c>
      <c r="E369" s="10" t="s">
        <v>272</v>
      </c>
      <c r="F369" s="32">
        <v>42311</v>
      </c>
      <c r="G369" s="11" t="s">
        <v>562</v>
      </c>
      <c r="H369" s="33" t="str">
        <f t="shared" si="11"/>
        <v>1101700031</v>
      </c>
      <c r="I369" s="12" t="s">
        <v>600</v>
      </c>
      <c r="J369" s="13">
        <v>8359834</v>
      </c>
      <c r="K369" s="13">
        <v>835983</v>
      </c>
      <c r="L369" s="60">
        <v>4</v>
      </c>
      <c r="M369" s="119"/>
      <c r="O369" s="119"/>
    </row>
    <row r="370" spans="2:15" ht="21" customHeight="1">
      <c r="B370" s="9">
        <f t="shared" si="10"/>
        <v>345</v>
      </c>
      <c r="C370" s="31" t="s">
        <v>603</v>
      </c>
      <c r="D370" s="31" t="s">
        <v>604</v>
      </c>
      <c r="E370" s="10" t="s">
        <v>273</v>
      </c>
      <c r="F370" s="32">
        <v>42312</v>
      </c>
      <c r="G370" s="11" t="s">
        <v>94</v>
      </c>
      <c r="H370" s="33" t="str">
        <f t="shared" si="11"/>
        <v>1100934340</v>
      </c>
      <c r="I370" s="12" t="s">
        <v>197</v>
      </c>
      <c r="J370" s="13">
        <v>3454150</v>
      </c>
      <c r="K370" s="13">
        <v>345415</v>
      </c>
      <c r="L370" s="60">
        <v>4</v>
      </c>
      <c r="M370" s="119"/>
      <c r="O370" s="119"/>
    </row>
    <row r="371" spans="2:15" ht="21" customHeight="1">
      <c r="B371" s="9">
        <f t="shared" si="10"/>
        <v>346</v>
      </c>
      <c r="C371" s="31" t="s">
        <v>603</v>
      </c>
      <c r="D371" s="31" t="s">
        <v>604</v>
      </c>
      <c r="E371" s="10" t="s">
        <v>123</v>
      </c>
      <c r="F371" s="32">
        <v>42312</v>
      </c>
      <c r="G371" s="11" t="s">
        <v>574</v>
      </c>
      <c r="H371" s="33" t="str">
        <f t="shared" si="11"/>
        <v>0303679158</v>
      </c>
      <c r="I371" s="12" t="s">
        <v>197</v>
      </c>
      <c r="J371" s="13">
        <v>6183973</v>
      </c>
      <c r="K371" s="13">
        <v>618397</v>
      </c>
      <c r="L371" s="60">
        <v>4</v>
      </c>
      <c r="M371" s="119"/>
      <c r="O371" s="119"/>
    </row>
    <row r="372" spans="2:15" ht="21" customHeight="1">
      <c r="B372" s="9">
        <f t="shared" si="10"/>
        <v>347</v>
      </c>
      <c r="C372" s="31" t="s">
        <v>603</v>
      </c>
      <c r="D372" s="31" t="s">
        <v>604</v>
      </c>
      <c r="E372" s="10" t="s">
        <v>124</v>
      </c>
      <c r="F372" s="32">
        <v>42312</v>
      </c>
      <c r="G372" s="11" t="s">
        <v>562</v>
      </c>
      <c r="H372" s="33" t="str">
        <f t="shared" si="11"/>
        <v>1101700031</v>
      </c>
      <c r="I372" s="12" t="s">
        <v>600</v>
      </c>
      <c r="J372" s="13">
        <v>13498589</v>
      </c>
      <c r="K372" s="13">
        <v>1349859</v>
      </c>
      <c r="L372" s="60">
        <v>4</v>
      </c>
      <c r="M372" s="119"/>
      <c r="O372" s="119"/>
    </row>
    <row r="373" spans="2:15" ht="21" customHeight="1">
      <c r="B373" s="9">
        <f t="shared" si="10"/>
        <v>348</v>
      </c>
      <c r="C373" s="31" t="s">
        <v>603</v>
      </c>
      <c r="D373" s="31" t="s">
        <v>604</v>
      </c>
      <c r="E373" s="10" t="s">
        <v>125</v>
      </c>
      <c r="F373" s="32">
        <v>42313</v>
      </c>
      <c r="G373" s="11" t="s">
        <v>564</v>
      </c>
      <c r="H373" s="33" t="str">
        <f t="shared" si="11"/>
        <v>1201062551</v>
      </c>
      <c r="I373" s="12" t="s">
        <v>197</v>
      </c>
      <c r="J373" s="13">
        <v>7997650</v>
      </c>
      <c r="K373" s="13">
        <v>799765</v>
      </c>
      <c r="L373" s="60">
        <v>4</v>
      </c>
      <c r="M373" s="119"/>
      <c r="O373" s="119"/>
    </row>
    <row r="374" spans="2:15" ht="21" customHeight="1">
      <c r="B374" s="9">
        <f t="shared" si="10"/>
        <v>349</v>
      </c>
      <c r="C374" s="31" t="s">
        <v>603</v>
      </c>
      <c r="D374" s="31" t="s">
        <v>604</v>
      </c>
      <c r="E374" s="10" t="s">
        <v>126</v>
      </c>
      <c r="F374" s="32">
        <v>42313</v>
      </c>
      <c r="G374" s="11" t="s">
        <v>574</v>
      </c>
      <c r="H374" s="33" t="str">
        <f t="shared" si="11"/>
        <v>0303679158</v>
      </c>
      <c r="I374" s="12" t="s">
        <v>197</v>
      </c>
      <c r="J374" s="13">
        <v>1557710</v>
      </c>
      <c r="K374" s="13">
        <v>155771</v>
      </c>
      <c r="L374" s="60">
        <v>4</v>
      </c>
      <c r="M374" s="119"/>
      <c r="O374" s="119"/>
    </row>
    <row r="375" spans="2:15" ht="21" customHeight="1">
      <c r="B375" s="9">
        <f t="shared" si="10"/>
        <v>350</v>
      </c>
      <c r="C375" s="31" t="s">
        <v>603</v>
      </c>
      <c r="D375" s="31" t="s">
        <v>604</v>
      </c>
      <c r="E375" s="10" t="s">
        <v>127</v>
      </c>
      <c r="F375" s="32">
        <v>42315</v>
      </c>
      <c r="G375" s="11" t="s">
        <v>576</v>
      </c>
      <c r="H375" s="33" t="str">
        <f t="shared" si="11"/>
        <v>0312552937</v>
      </c>
      <c r="I375" s="12" t="s">
        <v>197</v>
      </c>
      <c r="J375" s="13">
        <v>532500</v>
      </c>
      <c r="K375" s="13">
        <v>53250</v>
      </c>
      <c r="L375" s="60">
        <v>4</v>
      </c>
      <c r="M375" s="119"/>
      <c r="O375" s="119"/>
    </row>
    <row r="376" spans="2:15" ht="21" customHeight="1">
      <c r="B376" s="9">
        <f t="shared" si="10"/>
        <v>351</v>
      </c>
      <c r="C376" s="31" t="s">
        <v>603</v>
      </c>
      <c r="D376" s="31" t="s">
        <v>604</v>
      </c>
      <c r="E376" s="10" t="s">
        <v>128</v>
      </c>
      <c r="F376" s="32">
        <v>42315</v>
      </c>
      <c r="G376" s="11" t="s">
        <v>91</v>
      </c>
      <c r="H376" s="33" t="str">
        <f t="shared" si="11"/>
        <v>0305135072</v>
      </c>
      <c r="I376" s="12" t="s">
        <v>197</v>
      </c>
      <c r="J376" s="13">
        <v>7703200</v>
      </c>
      <c r="K376" s="13">
        <v>770320</v>
      </c>
      <c r="L376" s="60">
        <v>4</v>
      </c>
      <c r="M376" s="119"/>
      <c r="O376" s="119"/>
    </row>
    <row r="377" spans="2:15" ht="21" customHeight="1">
      <c r="B377" s="9">
        <f t="shared" si="10"/>
        <v>352</v>
      </c>
      <c r="C377" s="31" t="s">
        <v>603</v>
      </c>
      <c r="D377" s="31" t="s">
        <v>604</v>
      </c>
      <c r="E377" s="10" t="s">
        <v>129</v>
      </c>
      <c r="F377" s="32">
        <v>42317</v>
      </c>
      <c r="G377" s="11" t="s">
        <v>568</v>
      </c>
      <c r="H377" s="33" t="str">
        <f t="shared" si="11"/>
        <v>0309539439</v>
      </c>
      <c r="I377" s="12" t="s">
        <v>197</v>
      </c>
      <c r="J377" s="13">
        <v>3321600</v>
      </c>
      <c r="K377" s="13">
        <v>332160</v>
      </c>
      <c r="L377" s="60">
        <v>4</v>
      </c>
      <c r="M377" s="119"/>
      <c r="O377" s="119"/>
    </row>
    <row r="378" spans="2:15" ht="21" customHeight="1">
      <c r="B378" s="9">
        <f t="shared" si="10"/>
        <v>353</v>
      </c>
      <c r="C378" s="31" t="s">
        <v>603</v>
      </c>
      <c r="D378" s="31" t="s">
        <v>604</v>
      </c>
      <c r="E378" s="10" t="s">
        <v>130</v>
      </c>
      <c r="F378" s="32">
        <v>42317</v>
      </c>
      <c r="G378" s="11" t="s">
        <v>589</v>
      </c>
      <c r="H378" s="33" t="str">
        <f t="shared" si="11"/>
        <v>0310981740</v>
      </c>
      <c r="I378" s="12" t="s">
        <v>197</v>
      </c>
      <c r="J378" s="13">
        <v>1297000</v>
      </c>
      <c r="K378" s="13">
        <v>129700</v>
      </c>
      <c r="L378" s="60">
        <v>4</v>
      </c>
      <c r="M378" s="119"/>
      <c r="O378" s="119"/>
    </row>
    <row r="379" spans="2:15" ht="21" customHeight="1">
      <c r="B379" s="9">
        <f t="shared" si="10"/>
        <v>354</v>
      </c>
      <c r="C379" s="31" t="s">
        <v>603</v>
      </c>
      <c r="D379" s="31" t="s">
        <v>604</v>
      </c>
      <c r="E379" s="10" t="s">
        <v>131</v>
      </c>
      <c r="F379" s="32">
        <v>42317</v>
      </c>
      <c r="G379" s="11" t="s">
        <v>590</v>
      </c>
      <c r="H379" s="33" t="str">
        <f t="shared" si="11"/>
        <v>0311868342</v>
      </c>
      <c r="I379" s="12" t="s">
        <v>197</v>
      </c>
      <c r="J379" s="13">
        <v>4880000</v>
      </c>
      <c r="K379" s="13">
        <v>488000</v>
      </c>
      <c r="L379" s="60">
        <v>4</v>
      </c>
      <c r="M379" s="119"/>
      <c r="O379" s="119"/>
    </row>
    <row r="380" spans="2:15" ht="21" customHeight="1">
      <c r="B380" s="9">
        <f t="shared" si="10"/>
        <v>355</v>
      </c>
      <c r="C380" s="31" t="s">
        <v>603</v>
      </c>
      <c r="D380" s="31" t="s">
        <v>604</v>
      </c>
      <c r="E380" s="10" t="s">
        <v>132</v>
      </c>
      <c r="F380" s="32">
        <v>42317</v>
      </c>
      <c r="G380" s="11" t="s">
        <v>562</v>
      </c>
      <c r="H380" s="33" t="str">
        <f t="shared" si="11"/>
        <v>1101700031</v>
      </c>
      <c r="I380" s="12" t="s">
        <v>600</v>
      </c>
      <c r="J380" s="13">
        <v>16858182</v>
      </c>
      <c r="K380" s="13">
        <v>1685818</v>
      </c>
      <c r="L380" s="60">
        <v>4</v>
      </c>
      <c r="M380" s="119"/>
      <c r="O380" s="119"/>
    </row>
    <row r="381" spans="2:15" ht="21" customHeight="1">
      <c r="B381" s="9">
        <f t="shared" si="10"/>
        <v>356</v>
      </c>
      <c r="C381" s="31" t="s">
        <v>603</v>
      </c>
      <c r="D381" s="31" t="s">
        <v>604</v>
      </c>
      <c r="E381" s="10" t="s">
        <v>133</v>
      </c>
      <c r="F381" s="32">
        <v>42319</v>
      </c>
      <c r="G381" s="11" t="s">
        <v>591</v>
      </c>
      <c r="H381" s="33" t="str">
        <f t="shared" si="11"/>
        <v>0310228188</v>
      </c>
      <c r="I381" s="12" t="s">
        <v>197</v>
      </c>
      <c r="J381" s="13">
        <v>2156000</v>
      </c>
      <c r="K381" s="13">
        <v>215600</v>
      </c>
      <c r="L381" s="60">
        <v>4</v>
      </c>
      <c r="M381" s="119"/>
      <c r="O381" s="119"/>
    </row>
    <row r="382" spans="2:15" ht="21" customHeight="1">
      <c r="B382" s="9">
        <f t="shared" si="10"/>
        <v>357</v>
      </c>
      <c r="C382" s="31" t="s">
        <v>603</v>
      </c>
      <c r="D382" s="31" t="s">
        <v>604</v>
      </c>
      <c r="E382" s="10" t="s">
        <v>134</v>
      </c>
      <c r="F382" s="32">
        <v>42321</v>
      </c>
      <c r="G382" s="11" t="s">
        <v>565</v>
      </c>
      <c r="H382" s="33" t="str">
        <f t="shared" si="11"/>
        <v>0312986405</v>
      </c>
      <c r="I382" s="12" t="s">
        <v>197</v>
      </c>
      <c r="J382" s="13">
        <v>1612000</v>
      </c>
      <c r="K382" s="13">
        <v>161200</v>
      </c>
      <c r="L382" s="60">
        <v>4</v>
      </c>
      <c r="M382" s="119"/>
      <c r="O382" s="119"/>
    </row>
    <row r="383" spans="2:15" ht="21" customHeight="1">
      <c r="B383" s="9">
        <f t="shared" si="10"/>
        <v>358</v>
      </c>
      <c r="C383" s="31" t="s">
        <v>603</v>
      </c>
      <c r="D383" s="31" t="s">
        <v>604</v>
      </c>
      <c r="E383" s="10" t="s">
        <v>135</v>
      </c>
      <c r="F383" s="32">
        <v>42321</v>
      </c>
      <c r="G383" s="11" t="s">
        <v>92</v>
      </c>
      <c r="H383" s="33" t="str">
        <f t="shared" si="11"/>
        <v>0305811563</v>
      </c>
      <c r="I383" s="12" t="s">
        <v>197</v>
      </c>
      <c r="J383" s="13">
        <v>4342400</v>
      </c>
      <c r="K383" s="13">
        <v>434240</v>
      </c>
      <c r="L383" s="60">
        <v>4</v>
      </c>
      <c r="M383" s="119"/>
      <c r="O383" s="119"/>
    </row>
    <row r="384" spans="2:15" ht="21" customHeight="1">
      <c r="B384" s="9">
        <f t="shared" si="10"/>
        <v>359</v>
      </c>
      <c r="C384" s="31" t="s">
        <v>603</v>
      </c>
      <c r="D384" s="31" t="s">
        <v>604</v>
      </c>
      <c r="E384" s="10" t="s">
        <v>136</v>
      </c>
      <c r="F384" s="32">
        <v>42321</v>
      </c>
      <c r="G384" s="11" t="s">
        <v>576</v>
      </c>
      <c r="H384" s="33" t="str">
        <f t="shared" si="11"/>
        <v>0312552937</v>
      </c>
      <c r="I384" s="12" t="s">
        <v>197</v>
      </c>
      <c r="J384" s="13">
        <v>31470600</v>
      </c>
      <c r="K384" s="13">
        <v>3147060</v>
      </c>
      <c r="L384" s="60">
        <v>4</v>
      </c>
      <c r="M384" s="119"/>
      <c r="O384" s="119"/>
    </row>
    <row r="385" spans="2:15" ht="21" customHeight="1">
      <c r="B385" s="9">
        <f t="shared" si="10"/>
        <v>360</v>
      </c>
      <c r="C385" s="31" t="s">
        <v>603</v>
      </c>
      <c r="D385" s="31" t="s">
        <v>604</v>
      </c>
      <c r="E385" s="10" t="s">
        <v>274</v>
      </c>
      <c r="F385" s="32">
        <v>42321</v>
      </c>
      <c r="G385" s="11" t="s">
        <v>281</v>
      </c>
      <c r="H385" s="33" t="str">
        <f t="shared" si="11"/>
        <v>1101334635</v>
      </c>
      <c r="I385" s="12" t="s">
        <v>197</v>
      </c>
      <c r="J385" s="13">
        <v>4444000</v>
      </c>
      <c r="K385" s="13">
        <v>444400</v>
      </c>
      <c r="L385" s="60">
        <v>4</v>
      </c>
      <c r="M385" s="119"/>
      <c r="O385" s="119"/>
    </row>
    <row r="386" spans="2:15" ht="21" customHeight="1">
      <c r="B386" s="9">
        <f t="shared" si="10"/>
        <v>361</v>
      </c>
      <c r="C386" s="31" t="s">
        <v>603</v>
      </c>
      <c r="D386" s="31" t="s">
        <v>604</v>
      </c>
      <c r="E386" s="10" t="s">
        <v>137</v>
      </c>
      <c r="F386" s="32">
        <v>42324</v>
      </c>
      <c r="G386" s="11" t="s">
        <v>573</v>
      </c>
      <c r="H386" s="33" t="str">
        <f t="shared" si="11"/>
        <v>0306194698</v>
      </c>
      <c r="I386" s="12" t="s">
        <v>197</v>
      </c>
      <c r="J386" s="13">
        <v>2112700</v>
      </c>
      <c r="K386" s="13">
        <v>211270</v>
      </c>
      <c r="L386" s="60">
        <v>4</v>
      </c>
      <c r="M386" s="119"/>
      <c r="O386" s="119"/>
    </row>
    <row r="387" spans="2:15" ht="21" customHeight="1">
      <c r="B387" s="9">
        <f t="shared" si="10"/>
        <v>362</v>
      </c>
      <c r="C387" s="31" t="s">
        <v>603</v>
      </c>
      <c r="D387" s="31" t="s">
        <v>604</v>
      </c>
      <c r="E387" s="10" t="s">
        <v>138</v>
      </c>
      <c r="F387" s="32">
        <v>42324</v>
      </c>
      <c r="G387" s="11" t="s">
        <v>576</v>
      </c>
      <c r="H387" s="33" t="str">
        <f t="shared" si="11"/>
        <v>0312552937</v>
      </c>
      <c r="I387" s="12" t="s">
        <v>197</v>
      </c>
      <c r="J387" s="13">
        <v>1994000</v>
      </c>
      <c r="K387" s="13">
        <v>199400</v>
      </c>
      <c r="L387" s="60">
        <v>4</v>
      </c>
      <c r="M387" s="119"/>
      <c r="O387" s="119"/>
    </row>
    <row r="388" spans="2:15" ht="21" customHeight="1">
      <c r="B388" s="9">
        <f t="shared" si="10"/>
        <v>363</v>
      </c>
      <c r="C388" s="31" t="s">
        <v>603</v>
      </c>
      <c r="D388" s="31" t="s">
        <v>604</v>
      </c>
      <c r="E388" s="10" t="s">
        <v>540</v>
      </c>
      <c r="F388" s="32">
        <v>42326</v>
      </c>
      <c r="G388" s="11" t="s">
        <v>579</v>
      </c>
      <c r="H388" s="33" t="str">
        <f t="shared" si="11"/>
        <v>0304354787</v>
      </c>
      <c r="I388" s="12" t="s">
        <v>197</v>
      </c>
      <c r="J388" s="13">
        <v>18000000</v>
      </c>
      <c r="K388" s="13">
        <v>1800000</v>
      </c>
      <c r="L388" s="60">
        <v>4</v>
      </c>
      <c r="M388" s="119"/>
      <c r="O388" s="119"/>
    </row>
    <row r="389" spans="2:15" ht="21" customHeight="1">
      <c r="B389" s="9">
        <f t="shared" si="10"/>
        <v>364</v>
      </c>
      <c r="C389" s="31" t="s">
        <v>603</v>
      </c>
      <c r="D389" s="31" t="s">
        <v>604</v>
      </c>
      <c r="E389" s="10" t="s">
        <v>139</v>
      </c>
      <c r="F389" s="32">
        <v>42326</v>
      </c>
      <c r="G389" s="11" t="s">
        <v>552</v>
      </c>
      <c r="H389" s="33" t="str">
        <f t="shared" si="11"/>
        <v>0311915553</v>
      </c>
      <c r="I389" s="12" t="s">
        <v>197</v>
      </c>
      <c r="J389" s="13">
        <v>14033540</v>
      </c>
      <c r="K389" s="13">
        <v>1403354</v>
      </c>
      <c r="L389" s="60">
        <v>4</v>
      </c>
      <c r="M389" s="119"/>
      <c r="O389" s="119"/>
    </row>
    <row r="390" spans="2:15" ht="21" customHeight="1">
      <c r="B390" s="9">
        <f t="shared" si="10"/>
        <v>365</v>
      </c>
      <c r="C390" s="31" t="s">
        <v>603</v>
      </c>
      <c r="D390" s="31" t="s">
        <v>604</v>
      </c>
      <c r="E390" s="10" t="s">
        <v>140</v>
      </c>
      <c r="F390" s="32">
        <v>42326</v>
      </c>
      <c r="G390" s="11" t="s">
        <v>578</v>
      </c>
      <c r="H390" s="33" t="str">
        <f t="shared" si="11"/>
        <v>0309937119</v>
      </c>
      <c r="I390" s="12" t="s">
        <v>197</v>
      </c>
      <c r="J390" s="13">
        <v>3488358</v>
      </c>
      <c r="K390" s="13">
        <v>348836</v>
      </c>
      <c r="L390" s="60">
        <v>4</v>
      </c>
      <c r="M390" s="119"/>
      <c r="O390" s="119"/>
    </row>
    <row r="391" spans="2:15" ht="21" customHeight="1">
      <c r="B391" s="9">
        <f t="shared" si="10"/>
        <v>366</v>
      </c>
      <c r="C391" s="31" t="s">
        <v>603</v>
      </c>
      <c r="D391" s="31" t="s">
        <v>604</v>
      </c>
      <c r="E391" s="10" t="s">
        <v>141</v>
      </c>
      <c r="F391" s="32">
        <v>42327</v>
      </c>
      <c r="G391" s="11" t="s">
        <v>568</v>
      </c>
      <c r="H391" s="33" t="str">
        <f t="shared" si="11"/>
        <v>0309539439</v>
      </c>
      <c r="I391" s="12" t="s">
        <v>197</v>
      </c>
      <c r="J391" s="13">
        <v>1769000</v>
      </c>
      <c r="K391" s="13">
        <v>176900</v>
      </c>
      <c r="L391" s="60">
        <v>4</v>
      </c>
      <c r="M391" s="119"/>
      <c r="O391" s="119"/>
    </row>
    <row r="392" spans="2:15" ht="21" customHeight="1">
      <c r="B392" s="9">
        <f t="shared" si="10"/>
        <v>367</v>
      </c>
      <c r="C392" s="31" t="s">
        <v>603</v>
      </c>
      <c r="D392" s="31" t="s">
        <v>604</v>
      </c>
      <c r="E392" s="10" t="s">
        <v>142</v>
      </c>
      <c r="F392" s="32">
        <v>42327</v>
      </c>
      <c r="G392" s="11" t="s">
        <v>90</v>
      </c>
      <c r="H392" s="33" t="str">
        <f t="shared" si="11"/>
        <v>0302088113</v>
      </c>
      <c r="I392" s="12" t="s">
        <v>197</v>
      </c>
      <c r="J392" s="13">
        <v>9324000</v>
      </c>
      <c r="K392" s="13">
        <v>932400</v>
      </c>
      <c r="L392" s="60">
        <v>4</v>
      </c>
      <c r="M392" s="119"/>
      <c r="O392" s="119"/>
    </row>
    <row r="393" spans="2:15" ht="21" customHeight="1">
      <c r="B393" s="9">
        <f t="shared" si="10"/>
        <v>368</v>
      </c>
      <c r="C393" s="31" t="s">
        <v>603</v>
      </c>
      <c r="D393" s="31" t="s">
        <v>604</v>
      </c>
      <c r="E393" s="10" t="s">
        <v>541</v>
      </c>
      <c r="F393" s="32">
        <v>42329</v>
      </c>
      <c r="G393" s="11" t="s">
        <v>91</v>
      </c>
      <c r="H393" s="33" t="str">
        <f t="shared" si="11"/>
        <v>0305135072</v>
      </c>
      <c r="I393" s="12" t="s">
        <v>197</v>
      </c>
      <c r="J393" s="13">
        <v>9518700</v>
      </c>
      <c r="K393" s="13">
        <v>951870</v>
      </c>
      <c r="L393" s="60">
        <v>4</v>
      </c>
      <c r="M393" s="119"/>
      <c r="O393" s="119"/>
    </row>
    <row r="394" spans="2:15" ht="21" customHeight="1">
      <c r="B394" s="9">
        <f t="shared" si="10"/>
        <v>369</v>
      </c>
      <c r="C394" s="31" t="s">
        <v>603</v>
      </c>
      <c r="D394" s="31" t="s">
        <v>604</v>
      </c>
      <c r="E394" s="10" t="s">
        <v>275</v>
      </c>
      <c r="F394" s="32">
        <v>42329</v>
      </c>
      <c r="G394" s="11" t="s">
        <v>550</v>
      </c>
      <c r="H394" s="33" t="str">
        <f t="shared" si="11"/>
        <v>0302020771</v>
      </c>
      <c r="I394" s="12" t="s">
        <v>197</v>
      </c>
      <c r="J394" s="13">
        <v>9901200</v>
      </c>
      <c r="K394" s="13">
        <v>990120</v>
      </c>
      <c r="L394" s="60">
        <v>4</v>
      </c>
      <c r="M394" s="119"/>
      <c r="O394" s="119"/>
    </row>
    <row r="395" spans="2:15" ht="21" customHeight="1">
      <c r="B395" s="9">
        <f t="shared" si="10"/>
        <v>370</v>
      </c>
      <c r="C395" s="31" t="s">
        <v>603</v>
      </c>
      <c r="D395" s="31" t="s">
        <v>604</v>
      </c>
      <c r="E395" s="10" t="s">
        <v>143</v>
      </c>
      <c r="F395" s="32">
        <v>42331</v>
      </c>
      <c r="G395" s="11" t="s">
        <v>573</v>
      </c>
      <c r="H395" s="33" t="str">
        <f t="shared" si="11"/>
        <v>0306194698</v>
      </c>
      <c r="I395" s="12" t="s">
        <v>197</v>
      </c>
      <c r="J395" s="13">
        <v>2183600</v>
      </c>
      <c r="K395" s="13">
        <v>218360</v>
      </c>
      <c r="L395" s="60">
        <v>4</v>
      </c>
      <c r="M395" s="119"/>
      <c r="O395" s="119"/>
    </row>
    <row r="396" spans="2:15" ht="21" customHeight="1">
      <c r="B396" s="9">
        <f t="shared" si="10"/>
        <v>371</v>
      </c>
      <c r="C396" s="31" t="s">
        <v>603</v>
      </c>
      <c r="D396" s="31" t="s">
        <v>604</v>
      </c>
      <c r="E396" s="10" t="s">
        <v>144</v>
      </c>
      <c r="F396" s="32">
        <v>42332</v>
      </c>
      <c r="G396" s="11" t="s">
        <v>550</v>
      </c>
      <c r="H396" s="33" t="str">
        <f t="shared" si="11"/>
        <v>0302020771</v>
      </c>
      <c r="I396" s="12" t="s">
        <v>197</v>
      </c>
      <c r="J396" s="13">
        <v>2631400</v>
      </c>
      <c r="K396" s="13">
        <v>263140</v>
      </c>
      <c r="L396" s="60">
        <v>4</v>
      </c>
      <c r="M396" s="119"/>
      <c r="O396" s="119"/>
    </row>
    <row r="397" spans="2:15" ht="21" customHeight="1">
      <c r="B397" s="9">
        <f t="shared" si="10"/>
        <v>372</v>
      </c>
      <c r="C397" s="31" t="s">
        <v>603</v>
      </c>
      <c r="D397" s="31" t="s">
        <v>604</v>
      </c>
      <c r="E397" s="10" t="s">
        <v>145</v>
      </c>
      <c r="F397" s="32">
        <v>42332</v>
      </c>
      <c r="G397" s="11" t="s">
        <v>576</v>
      </c>
      <c r="H397" s="33" t="str">
        <f t="shared" si="11"/>
        <v>0312552937</v>
      </c>
      <c r="I397" s="12" t="s">
        <v>197</v>
      </c>
      <c r="J397" s="13">
        <v>22600000</v>
      </c>
      <c r="K397" s="13">
        <v>2260000</v>
      </c>
      <c r="L397" s="60">
        <v>4</v>
      </c>
      <c r="M397" s="119"/>
      <c r="O397" s="119"/>
    </row>
    <row r="398" spans="2:15" ht="21" customHeight="1">
      <c r="B398" s="9">
        <f t="shared" si="10"/>
        <v>373</v>
      </c>
      <c r="C398" s="31" t="s">
        <v>603</v>
      </c>
      <c r="D398" s="31" t="s">
        <v>604</v>
      </c>
      <c r="E398" s="10" t="s">
        <v>146</v>
      </c>
      <c r="F398" s="32">
        <v>42332</v>
      </c>
      <c r="G398" s="11" t="s">
        <v>283</v>
      </c>
      <c r="H398" s="33" t="str">
        <f t="shared" si="11"/>
        <v>1101654138</v>
      </c>
      <c r="I398" s="12" t="s">
        <v>197</v>
      </c>
      <c r="J398" s="13">
        <v>16000000</v>
      </c>
      <c r="K398" s="13">
        <v>1600000</v>
      </c>
      <c r="L398" s="60">
        <v>4</v>
      </c>
      <c r="M398" s="119"/>
      <c r="O398" s="119"/>
    </row>
    <row r="399" spans="2:15" ht="21" customHeight="1">
      <c r="B399" s="9">
        <f t="shared" si="10"/>
        <v>374</v>
      </c>
      <c r="C399" s="31" t="s">
        <v>603</v>
      </c>
      <c r="D399" s="31" t="s">
        <v>604</v>
      </c>
      <c r="E399" s="10" t="s">
        <v>276</v>
      </c>
      <c r="F399" s="32">
        <v>42332</v>
      </c>
      <c r="G399" s="11" t="s">
        <v>562</v>
      </c>
      <c r="H399" s="33" t="str">
        <f t="shared" si="11"/>
        <v>1101700031</v>
      </c>
      <c r="I399" s="12" t="s">
        <v>600</v>
      </c>
      <c r="J399" s="13">
        <v>15723390</v>
      </c>
      <c r="K399" s="13">
        <v>1572339</v>
      </c>
      <c r="L399" s="60">
        <v>4</v>
      </c>
      <c r="M399" s="119"/>
      <c r="O399" s="119"/>
    </row>
    <row r="400" spans="2:15" ht="21" customHeight="1">
      <c r="B400" s="9">
        <f t="shared" si="10"/>
        <v>375</v>
      </c>
      <c r="C400" s="31" t="s">
        <v>603</v>
      </c>
      <c r="D400" s="31" t="s">
        <v>604</v>
      </c>
      <c r="E400" s="10" t="s">
        <v>147</v>
      </c>
      <c r="F400" s="32">
        <v>42334</v>
      </c>
      <c r="G400" s="11" t="s">
        <v>283</v>
      </c>
      <c r="H400" s="33" t="str">
        <f t="shared" si="11"/>
        <v>1101654138</v>
      </c>
      <c r="I400" s="12" t="s">
        <v>197</v>
      </c>
      <c r="J400" s="13">
        <v>12000000</v>
      </c>
      <c r="K400" s="13">
        <v>1200000</v>
      </c>
      <c r="L400" s="60">
        <v>4</v>
      </c>
      <c r="M400" s="119"/>
      <c r="O400" s="119"/>
    </row>
    <row r="401" spans="2:15" ht="21" customHeight="1">
      <c r="B401" s="9">
        <f t="shared" si="10"/>
        <v>376</v>
      </c>
      <c r="C401" s="31" t="s">
        <v>603</v>
      </c>
      <c r="D401" s="31" t="s">
        <v>604</v>
      </c>
      <c r="E401" s="10" t="s">
        <v>148</v>
      </c>
      <c r="F401" s="32">
        <v>42335</v>
      </c>
      <c r="G401" s="11" t="s">
        <v>546</v>
      </c>
      <c r="H401" s="33" t="str">
        <f t="shared" si="11"/>
        <v>0312378238</v>
      </c>
      <c r="I401" s="12" t="s">
        <v>197</v>
      </c>
      <c r="J401" s="13">
        <v>11060500</v>
      </c>
      <c r="K401" s="13">
        <v>1106050</v>
      </c>
      <c r="L401" s="60">
        <v>4</v>
      </c>
      <c r="M401" s="119"/>
      <c r="O401" s="119"/>
    </row>
    <row r="402" spans="2:15" ht="21" customHeight="1">
      <c r="B402" s="9">
        <f t="shared" si="10"/>
        <v>377</v>
      </c>
      <c r="C402" s="31" t="s">
        <v>603</v>
      </c>
      <c r="D402" s="31" t="s">
        <v>604</v>
      </c>
      <c r="E402" s="10" t="s">
        <v>149</v>
      </c>
      <c r="F402" s="32">
        <v>42335</v>
      </c>
      <c r="G402" s="11" t="s">
        <v>589</v>
      </c>
      <c r="H402" s="33" t="str">
        <f t="shared" si="11"/>
        <v>0310981740</v>
      </c>
      <c r="I402" s="12" t="s">
        <v>197</v>
      </c>
      <c r="J402" s="13">
        <v>1297000</v>
      </c>
      <c r="K402" s="13">
        <v>129700</v>
      </c>
      <c r="L402" s="60">
        <v>4</v>
      </c>
      <c r="M402" s="119"/>
      <c r="O402" s="119"/>
    </row>
    <row r="403" spans="2:15" ht="21" customHeight="1">
      <c r="B403" s="9">
        <f t="shared" si="10"/>
        <v>378</v>
      </c>
      <c r="C403" s="31" t="s">
        <v>603</v>
      </c>
      <c r="D403" s="31" t="s">
        <v>604</v>
      </c>
      <c r="E403" s="10" t="s">
        <v>542</v>
      </c>
      <c r="F403" s="32">
        <v>42335</v>
      </c>
      <c r="G403" s="11" t="s">
        <v>547</v>
      </c>
      <c r="H403" s="33" t="str">
        <f t="shared" si="11"/>
        <v>1601265958</v>
      </c>
      <c r="I403" s="12" t="s">
        <v>197</v>
      </c>
      <c r="J403" s="13">
        <v>8717200</v>
      </c>
      <c r="K403" s="13">
        <v>871720</v>
      </c>
      <c r="L403" s="60">
        <v>4</v>
      </c>
      <c r="M403" s="119"/>
      <c r="O403" s="119"/>
    </row>
    <row r="404" spans="2:15" ht="21" customHeight="1">
      <c r="B404" s="9">
        <f t="shared" si="10"/>
        <v>379</v>
      </c>
      <c r="C404" s="31" t="s">
        <v>603</v>
      </c>
      <c r="D404" s="31" t="s">
        <v>604</v>
      </c>
      <c r="E404" s="10" t="s">
        <v>150</v>
      </c>
      <c r="F404" s="32">
        <v>42335</v>
      </c>
      <c r="G404" s="11" t="s">
        <v>562</v>
      </c>
      <c r="H404" s="33" t="str">
        <f t="shared" si="11"/>
        <v>1101700031</v>
      </c>
      <c r="I404" s="12" t="s">
        <v>600</v>
      </c>
      <c r="J404" s="13">
        <v>16716460</v>
      </c>
      <c r="K404" s="13">
        <v>1671646</v>
      </c>
      <c r="L404" s="60">
        <v>4</v>
      </c>
      <c r="M404" s="119"/>
      <c r="O404" s="119"/>
    </row>
    <row r="405" spans="2:15" ht="21" customHeight="1">
      <c r="B405" s="9">
        <f t="shared" si="10"/>
        <v>380</v>
      </c>
      <c r="C405" s="31" t="s">
        <v>603</v>
      </c>
      <c r="D405" s="31" t="s">
        <v>604</v>
      </c>
      <c r="E405" s="10" t="s">
        <v>151</v>
      </c>
      <c r="F405" s="32">
        <v>42338</v>
      </c>
      <c r="G405" s="11" t="s">
        <v>92</v>
      </c>
      <c r="H405" s="33" t="str">
        <f t="shared" si="11"/>
        <v>0305811563</v>
      </c>
      <c r="I405" s="12" t="s">
        <v>197</v>
      </c>
      <c r="J405" s="13">
        <v>6289400</v>
      </c>
      <c r="K405" s="13">
        <v>628940</v>
      </c>
      <c r="L405" s="60">
        <v>4</v>
      </c>
      <c r="M405" s="119"/>
      <c r="O405" s="119"/>
    </row>
    <row r="406" spans="2:15" ht="21" customHeight="1">
      <c r="B406" s="9">
        <f t="shared" si="10"/>
        <v>381</v>
      </c>
      <c r="C406" s="31" t="s">
        <v>603</v>
      </c>
      <c r="D406" s="31" t="s">
        <v>604</v>
      </c>
      <c r="E406" s="10" t="s">
        <v>152</v>
      </c>
      <c r="F406" s="32">
        <v>42338</v>
      </c>
      <c r="G406" s="11" t="s">
        <v>562</v>
      </c>
      <c r="H406" s="33" t="str">
        <f t="shared" si="11"/>
        <v>1101700031</v>
      </c>
      <c r="I406" s="12" t="s">
        <v>600</v>
      </c>
      <c r="J406" s="13">
        <v>15718250</v>
      </c>
      <c r="K406" s="13">
        <v>1571825</v>
      </c>
      <c r="L406" s="60">
        <v>4</v>
      </c>
      <c r="M406" s="119"/>
      <c r="O406" s="119"/>
    </row>
    <row r="407" spans="2:15" ht="21" customHeight="1">
      <c r="B407" s="9">
        <f t="shared" si="10"/>
        <v>382</v>
      </c>
      <c r="C407" s="31" t="s">
        <v>603</v>
      </c>
      <c r="D407" s="31" t="s">
        <v>604</v>
      </c>
      <c r="E407" s="10" t="s">
        <v>153</v>
      </c>
      <c r="F407" s="32">
        <v>42338</v>
      </c>
      <c r="G407" s="11" t="s">
        <v>551</v>
      </c>
      <c r="H407" s="33" t="str">
        <f t="shared" si="11"/>
        <v>0303173202</v>
      </c>
      <c r="I407" s="12" t="s">
        <v>197</v>
      </c>
      <c r="J407" s="13">
        <v>10377583</v>
      </c>
      <c r="K407" s="13">
        <v>1037758</v>
      </c>
      <c r="L407" s="60">
        <v>4</v>
      </c>
      <c r="M407" s="119"/>
      <c r="O407" s="119"/>
    </row>
    <row r="408" spans="2:15" ht="21" customHeight="1">
      <c r="B408" s="9">
        <f t="shared" si="10"/>
        <v>383</v>
      </c>
      <c r="C408" s="31" t="s">
        <v>603</v>
      </c>
      <c r="D408" s="31" t="s">
        <v>604</v>
      </c>
      <c r="E408" s="10" t="s">
        <v>154</v>
      </c>
      <c r="F408" s="32">
        <v>42339</v>
      </c>
      <c r="G408" s="11" t="s">
        <v>281</v>
      </c>
      <c r="H408" s="33" t="str">
        <f t="shared" si="11"/>
        <v>1101334635</v>
      </c>
      <c r="I408" s="12" t="s">
        <v>197</v>
      </c>
      <c r="J408" s="13">
        <v>4714000</v>
      </c>
      <c r="K408" s="13">
        <v>471400</v>
      </c>
      <c r="L408" s="60">
        <v>4</v>
      </c>
      <c r="M408" s="119"/>
      <c r="O408" s="119"/>
    </row>
    <row r="409" spans="2:15" ht="21" customHeight="1">
      <c r="B409" s="9">
        <f t="shared" si="10"/>
        <v>384</v>
      </c>
      <c r="C409" s="31" t="s">
        <v>603</v>
      </c>
      <c r="D409" s="31" t="s">
        <v>604</v>
      </c>
      <c r="E409" s="10" t="s">
        <v>155</v>
      </c>
      <c r="F409" s="32">
        <v>42339</v>
      </c>
      <c r="G409" s="11" t="s">
        <v>576</v>
      </c>
      <c r="H409" s="33" t="str">
        <f t="shared" si="11"/>
        <v>0312552937</v>
      </c>
      <c r="I409" s="12" t="s">
        <v>197</v>
      </c>
      <c r="J409" s="13">
        <v>2470000</v>
      </c>
      <c r="K409" s="13">
        <v>247000</v>
      </c>
      <c r="L409" s="60">
        <v>4</v>
      </c>
      <c r="M409" s="119"/>
      <c r="O409" s="119"/>
    </row>
    <row r="410" spans="2:15" ht="21" customHeight="1">
      <c r="B410" s="9">
        <f t="shared" si="10"/>
        <v>385</v>
      </c>
      <c r="C410" s="31" t="s">
        <v>603</v>
      </c>
      <c r="D410" s="31" t="s">
        <v>604</v>
      </c>
      <c r="E410" s="10" t="s">
        <v>156</v>
      </c>
      <c r="F410" s="32">
        <v>42340</v>
      </c>
      <c r="G410" s="11" t="s">
        <v>550</v>
      </c>
      <c r="H410" s="33" t="str">
        <f t="shared" si="11"/>
        <v>0302020771</v>
      </c>
      <c r="I410" s="12" t="s">
        <v>197</v>
      </c>
      <c r="J410" s="13">
        <v>3947400</v>
      </c>
      <c r="K410" s="13">
        <v>394740</v>
      </c>
      <c r="L410" s="60">
        <v>4</v>
      </c>
      <c r="M410" s="119"/>
      <c r="O410" s="119"/>
    </row>
    <row r="411" spans="2:15" ht="21" customHeight="1">
      <c r="B411" s="9">
        <f t="shared" si="10"/>
        <v>386</v>
      </c>
      <c r="C411" s="31" t="s">
        <v>603</v>
      </c>
      <c r="D411" s="31" t="s">
        <v>604</v>
      </c>
      <c r="E411" s="10" t="s">
        <v>157</v>
      </c>
      <c r="F411" s="32">
        <v>42340</v>
      </c>
      <c r="G411" s="11" t="s">
        <v>94</v>
      </c>
      <c r="H411" s="33" t="str">
        <f t="shared" si="11"/>
        <v>1100934340</v>
      </c>
      <c r="I411" s="12" t="s">
        <v>197</v>
      </c>
      <c r="J411" s="13">
        <v>3475000</v>
      </c>
      <c r="K411" s="13">
        <v>347500</v>
      </c>
      <c r="L411" s="60">
        <v>4</v>
      </c>
      <c r="M411" s="119"/>
      <c r="O411" s="119"/>
    </row>
    <row r="412" spans="2:15" ht="21" customHeight="1">
      <c r="B412" s="9">
        <f t="shared" si="10"/>
        <v>387</v>
      </c>
      <c r="C412" s="31" t="s">
        <v>603</v>
      </c>
      <c r="D412" s="31" t="s">
        <v>604</v>
      </c>
      <c r="E412" s="10" t="s">
        <v>158</v>
      </c>
      <c r="F412" s="32">
        <v>42340</v>
      </c>
      <c r="G412" s="11" t="s">
        <v>90</v>
      </c>
      <c r="H412" s="33" t="str">
        <f t="shared" si="11"/>
        <v>0302088113</v>
      </c>
      <c r="I412" s="12" t="s">
        <v>197</v>
      </c>
      <c r="J412" s="13">
        <v>7439400</v>
      </c>
      <c r="K412" s="13">
        <v>743940</v>
      </c>
      <c r="L412" s="60">
        <v>4</v>
      </c>
      <c r="M412" s="119"/>
      <c r="O412" s="119"/>
    </row>
    <row r="413" spans="2:15" ht="21" customHeight="1">
      <c r="B413" s="9">
        <f t="shared" si="10"/>
        <v>388</v>
      </c>
      <c r="C413" s="31" t="s">
        <v>603</v>
      </c>
      <c r="D413" s="31" t="s">
        <v>604</v>
      </c>
      <c r="E413" s="10" t="s">
        <v>159</v>
      </c>
      <c r="F413" s="32">
        <v>42340</v>
      </c>
      <c r="G413" s="11" t="s">
        <v>576</v>
      </c>
      <c r="H413" s="33" t="str">
        <f t="shared" si="11"/>
        <v>0312552937</v>
      </c>
      <c r="I413" s="12" t="s">
        <v>197</v>
      </c>
      <c r="J413" s="13">
        <v>2530000</v>
      </c>
      <c r="K413" s="13">
        <v>253000</v>
      </c>
      <c r="L413" s="60">
        <v>4</v>
      </c>
      <c r="M413" s="119"/>
      <c r="O413" s="119"/>
    </row>
    <row r="414" spans="2:15" ht="21" customHeight="1">
      <c r="B414" s="9">
        <f t="shared" si="10"/>
        <v>389</v>
      </c>
      <c r="C414" s="31" t="s">
        <v>603</v>
      </c>
      <c r="D414" s="31" t="s">
        <v>604</v>
      </c>
      <c r="E414" s="10" t="s">
        <v>160</v>
      </c>
      <c r="F414" s="32">
        <v>42341</v>
      </c>
      <c r="G414" s="11" t="s">
        <v>564</v>
      </c>
      <c r="H414" s="33" t="str">
        <f t="shared" si="11"/>
        <v>1201062551</v>
      </c>
      <c r="I414" s="12" t="s">
        <v>197</v>
      </c>
      <c r="J414" s="13">
        <v>23191000</v>
      </c>
      <c r="K414" s="13">
        <v>2319100</v>
      </c>
      <c r="L414" s="60">
        <v>4</v>
      </c>
      <c r="M414" s="119"/>
      <c r="O414" s="119"/>
    </row>
    <row r="415" spans="2:15" ht="21" customHeight="1">
      <c r="B415" s="9">
        <f t="shared" si="10"/>
        <v>390</v>
      </c>
      <c r="C415" s="31" t="s">
        <v>603</v>
      </c>
      <c r="D415" s="31" t="s">
        <v>604</v>
      </c>
      <c r="E415" s="10" t="s">
        <v>161</v>
      </c>
      <c r="F415" s="32">
        <v>42341</v>
      </c>
      <c r="G415" s="11" t="s">
        <v>576</v>
      </c>
      <c r="H415" s="33" t="str">
        <f t="shared" si="11"/>
        <v>0312552937</v>
      </c>
      <c r="I415" s="12" t="s">
        <v>197</v>
      </c>
      <c r="J415" s="13">
        <v>35400000</v>
      </c>
      <c r="K415" s="13">
        <v>3540000</v>
      </c>
      <c r="L415" s="60">
        <v>4</v>
      </c>
      <c r="M415" s="119"/>
      <c r="O415" s="119"/>
    </row>
    <row r="416" spans="2:15" ht="21" customHeight="1">
      <c r="B416" s="9">
        <f t="shared" si="10"/>
        <v>391</v>
      </c>
      <c r="C416" s="31" t="s">
        <v>603</v>
      </c>
      <c r="D416" s="31" t="s">
        <v>604</v>
      </c>
      <c r="E416" s="10" t="s">
        <v>162</v>
      </c>
      <c r="F416" s="32">
        <v>42341</v>
      </c>
      <c r="G416" s="11" t="s">
        <v>576</v>
      </c>
      <c r="H416" s="33" t="str">
        <f t="shared" si="11"/>
        <v>0312552937</v>
      </c>
      <c r="I416" s="12" t="s">
        <v>197</v>
      </c>
      <c r="J416" s="13">
        <v>4720000</v>
      </c>
      <c r="K416" s="13">
        <v>472000</v>
      </c>
      <c r="L416" s="60">
        <v>4</v>
      </c>
      <c r="M416" s="119"/>
      <c r="O416" s="119"/>
    </row>
    <row r="417" spans="2:15" ht="21" customHeight="1">
      <c r="B417" s="9">
        <f t="shared" si="10"/>
        <v>392</v>
      </c>
      <c r="C417" s="31" t="s">
        <v>603</v>
      </c>
      <c r="D417" s="31" t="s">
        <v>604</v>
      </c>
      <c r="E417" s="10" t="s">
        <v>163</v>
      </c>
      <c r="F417" s="32">
        <v>42341</v>
      </c>
      <c r="G417" s="11" t="s">
        <v>592</v>
      </c>
      <c r="H417" s="33" t="str">
        <f t="shared" si="11"/>
        <v>0312835526</v>
      </c>
      <c r="I417" s="12" t="s">
        <v>197</v>
      </c>
      <c r="J417" s="13">
        <v>12743915</v>
      </c>
      <c r="K417" s="13">
        <v>1274392</v>
      </c>
      <c r="L417" s="60">
        <v>4</v>
      </c>
      <c r="M417" s="119"/>
      <c r="O417" s="119"/>
    </row>
    <row r="418" spans="2:15" ht="21" customHeight="1">
      <c r="B418" s="9">
        <f t="shared" si="10"/>
        <v>393</v>
      </c>
      <c r="C418" s="31" t="s">
        <v>603</v>
      </c>
      <c r="D418" s="31" t="s">
        <v>604</v>
      </c>
      <c r="E418" s="10" t="s">
        <v>164</v>
      </c>
      <c r="F418" s="32">
        <v>42341</v>
      </c>
      <c r="G418" s="11" t="s">
        <v>592</v>
      </c>
      <c r="H418" s="33" t="str">
        <f t="shared" si="11"/>
        <v>0312835526</v>
      </c>
      <c r="I418" s="12" t="s">
        <v>602</v>
      </c>
      <c r="J418" s="13">
        <v>2057427</v>
      </c>
      <c r="K418" s="13">
        <v>205743</v>
      </c>
      <c r="L418" s="60">
        <v>4</v>
      </c>
      <c r="M418" s="119"/>
      <c r="O418" s="119"/>
    </row>
    <row r="419" spans="2:15" ht="21" customHeight="1">
      <c r="B419" s="9">
        <f t="shared" ref="B419:B457" si="12">IF(G419&lt;&gt;"",ROW()-25,"")</f>
        <v>394</v>
      </c>
      <c r="C419" s="31" t="s">
        <v>603</v>
      </c>
      <c r="D419" s="31" t="s">
        <v>604</v>
      </c>
      <c r="E419" s="10" t="s">
        <v>165</v>
      </c>
      <c r="F419" s="32">
        <v>42345</v>
      </c>
      <c r="G419" s="11" t="s">
        <v>90</v>
      </c>
      <c r="H419" s="33" t="str">
        <f t="shared" ref="H419:H456" si="13">IF(ISNA(VLOOKUP(G419,DSBR,2,0)),"",VLOOKUP(G419,DSBR,2,0))</f>
        <v>0302088113</v>
      </c>
      <c r="I419" s="12" t="s">
        <v>197</v>
      </c>
      <c r="J419" s="13">
        <v>1687200</v>
      </c>
      <c r="K419" s="13">
        <v>168720</v>
      </c>
      <c r="L419" s="60">
        <v>4</v>
      </c>
      <c r="M419" s="119"/>
      <c r="O419" s="119"/>
    </row>
    <row r="420" spans="2:15" ht="21" customHeight="1">
      <c r="B420" s="9">
        <f t="shared" si="12"/>
        <v>395</v>
      </c>
      <c r="C420" s="31" t="s">
        <v>603</v>
      </c>
      <c r="D420" s="31" t="s">
        <v>604</v>
      </c>
      <c r="E420" s="10" t="s">
        <v>166</v>
      </c>
      <c r="F420" s="32">
        <v>42345</v>
      </c>
      <c r="G420" s="11" t="s">
        <v>562</v>
      </c>
      <c r="H420" s="33" t="str">
        <f t="shared" si="13"/>
        <v>1101700031</v>
      </c>
      <c r="I420" s="12" t="s">
        <v>600</v>
      </c>
      <c r="J420" s="13">
        <v>15506235</v>
      </c>
      <c r="K420" s="13">
        <v>1550624</v>
      </c>
      <c r="L420" s="60">
        <v>4</v>
      </c>
      <c r="M420" s="119"/>
      <c r="O420" s="119"/>
    </row>
    <row r="421" spans="2:15" ht="21" customHeight="1">
      <c r="B421" s="9">
        <f t="shared" si="12"/>
        <v>396</v>
      </c>
      <c r="C421" s="31" t="s">
        <v>603</v>
      </c>
      <c r="D421" s="31" t="s">
        <v>604</v>
      </c>
      <c r="E421" s="10" t="s">
        <v>167</v>
      </c>
      <c r="F421" s="32">
        <v>42346</v>
      </c>
      <c r="G421" s="11" t="s">
        <v>91</v>
      </c>
      <c r="H421" s="33" t="str">
        <f t="shared" si="13"/>
        <v>0305135072</v>
      </c>
      <c r="I421" s="12" t="s">
        <v>197</v>
      </c>
      <c r="J421" s="13">
        <v>13306300</v>
      </c>
      <c r="K421" s="13">
        <v>1330630</v>
      </c>
      <c r="L421" s="60">
        <v>4</v>
      </c>
      <c r="M421" s="119"/>
      <c r="O421" s="119"/>
    </row>
    <row r="422" spans="2:15" ht="21" customHeight="1">
      <c r="B422" s="9">
        <f t="shared" si="12"/>
        <v>397</v>
      </c>
      <c r="C422" s="31" t="s">
        <v>603</v>
      </c>
      <c r="D422" s="31" t="s">
        <v>604</v>
      </c>
      <c r="E422" s="10" t="s">
        <v>168</v>
      </c>
      <c r="F422" s="32">
        <v>42346</v>
      </c>
      <c r="G422" s="11" t="s">
        <v>593</v>
      </c>
      <c r="H422" s="33" t="str">
        <f t="shared" si="13"/>
        <v>0305929759</v>
      </c>
      <c r="I422" s="12" t="s">
        <v>197</v>
      </c>
      <c r="J422" s="13">
        <v>7335540</v>
      </c>
      <c r="K422" s="13">
        <v>733554</v>
      </c>
      <c r="L422" s="60">
        <v>4</v>
      </c>
      <c r="M422" s="119"/>
      <c r="O422" s="119"/>
    </row>
    <row r="423" spans="2:15" ht="21" customHeight="1">
      <c r="B423" s="9">
        <f t="shared" si="12"/>
        <v>398</v>
      </c>
      <c r="C423" s="31" t="s">
        <v>603</v>
      </c>
      <c r="D423" s="31" t="s">
        <v>604</v>
      </c>
      <c r="E423" s="10" t="s">
        <v>169</v>
      </c>
      <c r="F423" s="32">
        <v>42346</v>
      </c>
      <c r="G423" s="11" t="s">
        <v>562</v>
      </c>
      <c r="H423" s="33" t="str">
        <f t="shared" si="13"/>
        <v>1101700031</v>
      </c>
      <c r="I423" s="12" t="s">
        <v>600</v>
      </c>
      <c r="J423" s="13">
        <v>12986426</v>
      </c>
      <c r="K423" s="13">
        <v>1298643</v>
      </c>
      <c r="L423" s="60">
        <v>4</v>
      </c>
      <c r="M423" s="119"/>
      <c r="O423" s="119"/>
    </row>
    <row r="424" spans="2:15" ht="21" customHeight="1">
      <c r="B424" s="9">
        <f t="shared" si="12"/>
        <v>399</v>
      </c>
      <c r="C424" s="31" t="s">
        <v>603</v>
      </c>
      <c r="D424" s="31" t="s">
        <v>604</v>
      </c>
      <c r="E424" s="10" t="s">
        <v>170</v>
      </c>
      <c r="F424" s="32">
        <v>42347</v>
      </c>
      <c r="G424" s="11" t="s">
        <v>551</v>
      </c>
      <c r="H424" s="33" t="str">
        <f t="shared" si="13"/>
        <v>0303173202</v>
      </c>
      <c r="I424" s="12" t="s">
        <v>197</v>
      </c>
      <c r="J424" s="13">
        <v>16322456</v>
      </c>
      <c r="K424" s="13">
        <v>1632246</v>
      </c>
      <c r="L424" s="60">
        <v>4</v>
      </c>
      <c r="M424" s="119"/>
      <c r="O424" s="119"/>
    </row>
    <row r="425" spans="2:15" ht="21" customHeight="1">
      <c r="B425" s="9">
        <f t="shared" si="12"/>
        <v>400</v>
      </c>
      <c r="C425" s="31" t="s">
        <v>603</v>
      </c>
      <c r="D425" s="31" t="s">
        <v>604</v>
      </c>
      <c r="E425" s="10" t="s">
        <v>171</v>
      </c>
      <c r="F425" s="32">
        <v>42347</v>
      </c>
      <c r="G425" s="11" t="s">
        <v>562</v>
      </c>
      <c r="H425" s="33" t="str">
        <f t="shared" si="13"/>
        <v>1101700031</v>
      </c>
      <c r="I425" s="12" t="s">
        <v>600</v>
      </c>
      <c r="J425" s="13">
        <v>15250400</v>
      </c>
      <c r="K425" s="13">
        <v>1525040</v>
      </c>
      <c r="L425" s="60">
        <v>4</v>
      </c>
      <c r="M425" s="119"/>
      <c r="O425" s="119"/>
    </row>
    <row r="426" spans="2:15" ht="21" customHeight="1">
      <c r="B426" s="9">
        <f t="shared" si="12"/>
        <v>401</v>
      </c>
      <c r="C426" s="31" t="s">
        <v>603</v>
      </c>
      <c r="D426" s="31" t="s">
        <v>604</v>
      </c>
      <c r="E426" s="10" t="s">
        <v>172</v>
      </c>
      <c r="F426" s="32">
        <v>42348</v>
      </c>
      <c r="G426" s="11" t="s">
        <v>594</v>
      </c>
      <c r="H426" s="33" t="str">
        <f t="shared" si="13"/>
        <v>0303898470</v>
      </c>
      <c r="I426" s="12" t="s">
        <v>197</v>
      </c>
      <c r="J426" s="13">
        <v>11003900</v>
      </c>
      <c r="K426" s="13">
        <v>1100390</v>
      </c>
      <c r="L426" s="60">
        <v>4</v>
      </c>
      <c r="M426" s="119"/>
      <c r="O426" s="119"/>
    </row>
    <row r="427" spans="2:15" ht="21" customHeight="1">
      <c r="B427" s="9">
        <f t="shared" si="12"/>
        <v>402</v>
      </c>
      <c r="C427" s="31" t="s">
        <v>603</v>
      </c>
      <c r="D427" s="31" t="s">
        <v>604</v>
      </c>
      <c r="E427" s="10" t="s">
        <v>173</v>
      </c>
      <c r="F427" s="32">
        <v>42348</v>
      </c>
      <c r="G427" s="11" t="s">
        <v>595</v>
      </c>
      <c r="H427" s="33" t="str">
        <f t="shared" si="13"/>
        <v>3501890648</v>
      </c>
      <c r="I427" s="12" t="s">
        <v>197</v>
      </c>
      <c r="J427" s="13">
        <v>21013100</v>
      </c>
      <c r="K427" s="13">
        <v>2101310</v>
      </c>
      <c r="L427" s="60">
        <v>4</v>
      </c>
      <c r="M427" s="119"/>
      <c r="O427" s="119"/>
    </row>
    <row r="428" spans="2:15" ht="21" customHeight="1">
      <c r="B428" s="9">
        <f t="shared" si="12"/>
        <v>403</v>
      </c>
      <c r="C428" s="31" t="s">
        <v>603</v>
      </c>
      <c r="D428" s="31" t="s">
        <v>604</v>
      </c>
      <c r="E428" s="10" t="s">
        <v>174</v>
      </c>
      <c r="F428" s="32">
        <v>42348</v>
      </c>
      <c r="G428" s="11" t="s">
        <v>562</v>
      </c>
      <c r="H428" s="33" t="str">
        <f t="shared" si="13"/>
        <v>1101700031</v>
      </c>
      <c r="I428" s="12" t="s">
        <v>600</v>
      </c>
      <c r="J428" s="13">
        <v>15806107</v>
      </c>
      <c r="K428" s="13">
        <v>1580611</v>
      </c>
      <c r="L428" s="60">
        <v>4</v>
      </c>
      <c r="M428" s="119"/>
      <c r="O428" s="119"/>
    </row>
    <row r="429" spans="2:15" ht="21" customHeight="1">
      <c r="B429" s="9">
        <f t="shared" si="12"/>
        <v>404</v>
      </c>
      <c r="C429" s="31" t="s">
        <v>603</v>
      </c>
      <c r="D429" s="31" t="s">
        <v>604</v>
      </c>
      <c r="E429" s="10" t="s">
        <v>543</v>
      </c>
      <c r="F429" s="32">
        <v>42350</v>
      </c>
      <c r="G429" s="11" t="s">
        <v>90</v>
      </c>
      <c r="H429" s="33" t="str">
        <f t="shared" si="13"/>
        <v>0302088113</v>
      </c>
      <c r="I429" s="12" t="s">
        <v>197</v>
      </c>
      <c r="J429" s="13">
        <v>1768800</v>
      </c>
      <c r="K429" s="13">
        <v>176880</v>
      </c>
      <c r="L429" s="60">
        <v>4</v>
      </c>
      <c r="M429" s="119"/>
      <c r="O429" s="119"/>
    </row>
    <row r="430" spans="2:15" ht="21" customHeight="1">
      <c r="B430" s="9">
        <f t="shared" si="12"/>
        <v>405</v>
      </c>
      <c r="C430" s="31" t="s">
        <v>603</v>
      </c>
      <c r="D430" s="31" t="s">
        <v>604</v>
      </c>
      <c r="E430" s="10" t="s">
        <v>175</v>
      </c>
      <c r="F430" s="32">
        <v>42350</v>
      </c>
      <c r="G430" s="11" t="s">
        <v>281</v>
      </c>
      <c r="H430" s="33" t="str">
        <f t="shared" si="13"/>
        <v>1101334635</v>
      </c>
      <c r="I430" s="12" t="s">
        <v>197</v>
      </c>
      <c r="J430" s="13">
        <v>8178600</v>
      </c>
      <c r="K430" s="13">
        <v>817860</v>
      </c>
      <c r="L430" s="60">
        <v>4</v>
      </c>
      <c r="M430" s="119"/>
      <c r="O430" s="119"/>
    </row>
    <row r="431" spans="2:15" ht="21" customHeight="1">
      <c r="B431" s="9">
        <f t="shared" si="12"/>
        <v>406</v>
      </c>
      <c r="C431" s="31" t="s">
        <v>603</v>
      </c>
      <c r="D431" s="31" t="s">
        <v>604</v>
      </c>
      <c r="E431" s="10" t="s">
        <v>176</v>
      </c>
      <c r="F431" s="32">
        <v>42353</v>
      </c>
      <c r="G431" s="11" t="s">
        <v>552</v>
      </c>
      <c r="H431" s="33" t="str">
        <f t="shared" si="13"/>
        <v>0311915553</v>
      </c>
      <c r="I431" s="12" t="s">
        <v>197</v>
      </c>
      <c r="J431" s="13">
        <v>3098800</v>
      </c>
      <c r="K431" s="13">
        <v>309880</v>
      </c>
      <c r="L431" s="60">
        <v>4</v>
      </c>
      <c r="M431" s="119"/>
      <c r="O431" s="119"/>
    </row>
    <row r="432" spans="2:15" ht="21" customHeight="1">
      <c r="B432" s="9">
        <f t="shared" si="12"/>
        <v>407</v>
      </c>
      <c r="C432" s="31" t="s">
        <v>603</v>
      </c>
      <c r="D432" s="31" t="s">
        <v>604</v>
      </c>
      <c r="E432" s="10" t="s">
        <v>177</v>
      </c>
      <c r="F432" s="32">
        <v>42353</v>
      </c>
      <c r="G432" s="11" t="s">
        <v>565</v>
      </c>
      <c r="H432" s="33" t="str">
        <f t="shared" si="13"/>
        <v>0312986405</v>
      </c>
      <c r="I432" s="12" t="s">
        <v>197</v>
      </c>
      <c r="J432" s="13">
        <v>7874000</v>
      </c>
      <c r="K432" s="13">
        <v>787400</v>
      </c>
      <c r="L432" s="60">
        <v>4</v>
      </c>
      <c r="M432" s="119"/>
      <c r="O432" s="119"/>
    </row>
    <row r="433" spans="2:15" ht="21" customHeight="1">
      <c r="B433" s="9">
        <f t="shared" si="12"/>
        <v>408</v>
      </c>
      <c r="C433" s="31" t="s">
        <v>603</v>
      </c>
      <c r="D433" s="31" t="s">
        <v>604</v>
      </c>
      <c r="E433" s="10" t="s">
        <v>178</v>
      </c>
      <c r="F433" s="32">
        <v>42353</v>
      </c>
      <c r="G433" s="11" t="s">
        <v>94</v>
      </c>
      <c r="H433" s="33" t="str">
        <f t="shared" si="13"/>
        <v>1100934340</v>
      </c>
      <c r="I433" s="12" t="s">
        <v>197</v>
      </c>
      <c r="J433" s="13">
        <v>845000</v>
      </c>
      <c r="K433" s="13">
        <v>84500</v>
      </c>
      <c r="L433" s="60">
        <v>4</v>
      </c>
      <c r="M433" s="119"/>
      <c r="O433" s="119"/>
    </row>
    <row r="434" spans="2:15" ht="21" customHeight="1">
      <c r="B434" s="9">
        <f t="shared" si="12"/>
        <v>409</v>
      </c>
      <c r="C434" s="31" t="s">
        <v>603</v>
      </c>
      <c r="D434" s="31" t="s">
        <v>604</v>
      </c>
      <c r="E434" s="10" t="s">
        <v>179</v>
      </c>
      <c r="F434" s="32">
        <v>42355</v>
      </c>
      <c r="G434" s="11" t="s">
        <v>546</v>
      </c>
      <c r="H434" s="33" t="str">
        <f t="shared" si="13"/>
        <v>0312378238</v>
      </c>
      <c r="I434" s="12" t="s">
        <v>197</v>
      </c>
      <c r="J434" s="13">
        <v>13449360</v>
      </c>
      <c r="K434" s="13">
        <v>1344936</v>
      </c>
      <c r="L434" s="60">
        <v>4</v>
      </c>
      <c r="M434" s="119"/>
      <c r="O434" s="119"/>
    </row>
    <row r="435" spans="2:15" ht="21" customHeight="1">
      <c r="B435" s="9">
        <f t="shared" si="12"/>
        <v>410</v>
      </c>
      <c r="C435" s="31" t="s">
        <v>603</v>
      </c>
      <c r="D435" s="31" t="s">
        <v>604</v>
      </c>
      <c r="E435" s="10" t="s">
        <v>180</v>
      </c>
      <c r="F435" s="32">
        <v>42355</v>
      </c>
      <c r="G435" s="11" t="s">
        <v>596</v>
      </c>
      <c r="H435" s="33" t="str">
        <f t="shared" si="13"/>
        <v>3600668919</v>
      </c>
      <c r="I435" s="12" t="s">
        <v>197</v>
      </c>
      <c r="J435" s="13">
        <v>1850000</v>
      </c>
      <c r="K435" s="13">
        <v>185000</v>
      </c>
      <c r="L435" s="60">
        <v>4</v>
      </c>
      <c r="M435" s="119"/>
      <c r="O435" s="119"/>
    </row>
    <row r="436" spans="2:15" s="130" customFormat="1" ht="21" customHeight="1">
      <c r="B436" s="121">
        <f t="shared" si="12"/>
        <v>411</v>
      </c>
      <c r="C436" s="122" t="s">
        <v>603</v>
      </c>
      <c r="D436" s="122" t="s">
        <v>604</v>
      </c>
      <c r="E436" s="123" t="s">
        <v>181</v>
      </c>
      <c r="F436" s="124">
        <v>42356</v>
      </c>
      <c r="G436" s="125" t="s">
        <v>552</v>
      </c>
      <c r="H436" s="126" t="str">
        <f t="shared" si="13"/>
        <v>0311915553</v>
      </c>
      <c r="I436" s="127" t="s">
        <v>197</v>
      </c>
      <c r="J436" s="128">
        <v>1711100</v>
      </c>
      <c r="K436" s="128">
        <v>171110</v>
      </c>
      <c r="L436" s="60">
        <v>4</v>
      </c>
      <c r="M436" s="119"/>
      <c r="O436" s="119"/>
    </row>
    <row r="437" spans="2:15" ht="21" customHeight="1">
      <c r="B437" s="9">
        <f t="shared" si="12"/>
        <v>412</v>
      </c>
      <c r="C437" s="31" t="s">
        <v>603</v>
      </c>
      <c r="D437" s="31" t="s">
        <v>604</v>
      </c>
      <c r="E437" s="10" t="s">
        <v>277</v>
      </c>
      <c r="F437" s="32">
        <v>42356</v>
      </c>
      <c r="G437" s="11" t="s">
        <v>562</v>
      </c>
      <c r="H437" s="33" t="str">
        <f t="shared" si="13"/>
        <v>1101700031</v>
      </c>
      <c r="I437" s="12" t="s">
        <v>600</v>
      </c>
      <c r="J437" s="13">
        <v>17640490</v>
      </c>
      <c r="K437" s="13">
        <v>1764049</v>
      </c>
      <c r="L437" s="60">
        <v>4</v>
      </c>
      <c r="M437" s="119"/>
      <c r="O437" s="119"/>
    </row>
    <row r="438" spans="2:15" ht="21" customHeight="1">
      <c r="B438" s="9">
        <f t="shared" si="12"/>
        <v>413</v>
      </c>
      <c r="C438" s="31" t="s">
        <v>603</v>
      </c>
      <c r="D438" s="31" t="s">
        <v>604</v>
      </c>
      <c r="E438" s="10" t="s">
        <v>182</v>
      </c>
      <c r="F438" s="32">
        <v>42357</v>
      </c>
      <c r="G438" s="11" t="s">
        <v>564</v>
      </c>
      <c r="H438" s="33" t="str">
        <f t="shared" si="13"/>
        <v>1201062551</v>
      </c>
      <c r="I438" s="12" t="s">
        <v>197</v>
      </c>
      <c r="J438" s="13">
        <v>41557750</v>
      </c>
      <c r="K438" s="13">
        <v>4155775</v>
      </c>
      <c r="L438" s="60">
        <v>4</v>
      </c>
      <c r="M438" s="119"/>
      <c r="O438" s="119"/>
    </row>
    <row r="439" spans="2:15" ht="21" customHeight="1">
      <c r="B439" s="9">
        <f t="shared" si="12"/>
        <v>414</v>
      </c>
      <c r="C439" s="31" t="s">
        <v>603</v>
      </c>
      <c r="D439" s="31" t="s">
        <v>604</v>
      </c>
      <c r="E439" s="10" t="s">
        <v>183</v>
      </c>
      <c r="F439" s="32">
        <v>42357</v>
      </c>
      <c r="G439" s="11" t="s">
        <v>551</v>
      </c>
      <c r="H439" s="33" t="str">
        <f t="shared" si="13"/>
        <v>0303173202</v>
      </c>
      <c r="I439" s="12" t="s">
        <v>197</v>
      </c>
      <c r="J439" s="13">
        <v>11909699</v>
      </c>
      <c r="K439" s="13">
        <v>1190970</v>
      </c>
      <c r="L439" s="60">
        <v>4</v>
      </c>
      <c r="M439" s="119"/>
      <c r="O439" s="119"/>
    </row>
    <row r="440" spans="2:15" ht="21" customHeight="1">
      <c r="B440" s="9">
        <f t="shared" si="12"/>
        <v>415</v>
      </c>
      <c r="C440" s="31" t="s">
        <v>603</v>
      </c>
      <c r="D440" s="31" t="s">
        <v>604</v>
      </c>
      <c r="E440" s="10" t="s">
        <v>184</v>
      </c>
      <c r="F440" s="32">
        <v>42359</v>
      </c>
      <c r="G440" s="11" t="s">
        <v>576</v>
      </c>
      <c r="H440" s="33" t="str">
        <f t="shared" si="13"/>
        <v>0312552937</v>
      </c>
      <c r="I440" s="12" t="s">
        <v>197</v>
      </c>
      <c r="J440" s="13">
        <v>46433000</v>
      </c>
      <c r="K440" s="13">
        <v>4643300</v>
      </c>
      <c r="L440" s="60">
        <v>4</v>
      </c>
      <c r="M440" s="119"/>
      <c r="O440" s="119"/>
    </row>
    <row r="441" spans="2:15" ht="21" customHeight="1">
      <c r="B441" s="9">
        <f t="shared" si="12"/>
        <v>416</v>
      </c>
      <c r="C441" s="31" t="s">
        <v>603</v>
      </c>
      <c r="D441" s="31" t="s">
        <v>604</v>
      </c>
      <c r="E441" s="10" t="s">
        <v>185</v>
      </c>
      <c r="F441" s="32">
        <v>42359</v>
      </c>
      <c r="G441" s="11" t="s">
        <v>579</v>
      </c>
      <c r="H441" s="33" t="str">
        <f t="shared" si="13"/>
        <v>0304354787</v>
      </c>
      <c r="I441" s="12" t="s">
        <v>197</v>
      </c>
      <c r="J441" s="13">
        <v>17100000</v>
      </c>
      <c r="K441" s="13">
        <v>1710000</v>
      </c>
      <c r="L441" s="60">
        <v>4</v>
      </c>
      <c r="M441" s="119"/>
      <c r="O441" s="119"/>
    </row>
    <row r="442" spans="2:15" ht="21" customHeight="1">
      <c r="B442" s="9">
        <f t="shared" si="12"/>
        <v>417</v>
      </c>
      <c r="C442" s="31" t="s">
        <v>603</v>
      </c>
      <c r="D442" s="31" t="s">
        <v>604</v>
      </c>
      <c r="E442" s="10" t="s">
        <v>97</v>
      </c>
      <c r="F442" s="32">
        <v>42361</v>
      </c>
      <c r="G442" s="11" t="s">
        <v>554</v>
      </c>
      <c r="H442" s="33" t="str">
        <f t="shared" si="13"/>
        <v>1101396102</v>
      </c>
      <c r="I442" s="12" t="s">
        <v>197</v>
      </c>
      <c r="J442" s="13">
        <v>25429200</v>
      </c>
      <c r="K442" s="13">
        <v>2542920</v>
      </c>
      <c r="L442" s="60">
        <v>4</v>
      </c>
      <c r="M442" s="119"/>
      <c r="O442" s="119"/>
    </row>
    <row r="443" spans="2:15" ht="21" customHeight="1">
      <c r="B443" s="9">
        <f t="shared" si="12"/>
        <v>418</v>
      </c>
      <c r="C443" s="31" t="s">
        <v>603</v>
      </c>
      <c r="D443" s="31" t="s">
        <v>604</v>
      </c>
      <c r="E443" s="10" t="s">
        <v>186</v>
      </c>
      <c r="F443" s="32">
        <v>42361</v>
      </c>
      <c r="G443" s="11" t="s">
        <v>576</v>
      </c>
      <c r="H443" s="33" t="str">
        <f t="shared" si="13"/>
        <v>0312552937</v>
      </c>
      <c r="I443" s="12" t="s">
        <v>197</v>
      </c>
      <c r="J443" s="13">
        <v>1994000</v>
      </c>
      <c r="K443" s="13">
        <v>199400</v>
      </c>
      <c r="L443" s="60">
        <v>4</v>
      </c>
      <c r="M443" s="119"/>
      <c r="O443" s="119"/>
    </row>
    <row r="444" spans="2:15" ht="21" customHeight="1">
      <c r="B444" s="9">
        <f t="shared" si="12"/>
        <v>419</v>
      </c>
      <c r="C444" s="31" t="s">
        <v>603</v>
      </c>
      <c r="D444" s="31" t="s">
        <v>604</v>
      </c>
      <c r="E444" s="10" t="s">
        <v>98</v>
      </c>
      <c r="F444" s="32">
        <v>42363</v>
      </c>
      <c r="G444" s="11" t="s">
        <v>551</v>
      </c>
      <c r="H444" s="33" t="str">
        <f t="shared" si="13"/>
        <v>0303173202</v>
      </c>
      <c r="I444" s="12" t="s">
        <v>197</v>
      </c>
      <c r="J444" s="13">
        <v>6481674</v>
      </c>
      <c r="K444" s="13">
        <v>648167</v>
      </c>
      <c r="L444" s="60">
        <v>4</v>
      </c>
      <c r="M444" s="119"/>
      <c r="O444" s="119"/>
    </row>
    <row r="445" spans="2:15" ht="21" customHeight="1">
      <c r="B445" s="9">
        <f t="shared" si="12"/>
        <v>420</v>
      </c>
      <c r="C445" s="31" t="s">
        <v>603</v>
      </c>
      <c r="D445" s="31" t="s">
        <v>604</v>
      </c>
      <c r="E445" s="10" t="s">
        <v>187</v>
      </c>
      <c r="F445" s="32">
        <v>42363</v>
      </c>
      <c r="G445" s="11" t="s">
        <v>550</v>
      </c>
      <c r="H445" s="33" t="str">
        <f t="shared" si="13"/>
        <v>0302020771</v>
      </c>
      <c r="I445" s="12" t="s">
        <v>197</v>
      </c>
      <c r="J445" s="13">
        <v>3002000</v>
      </c>
      <c r="K445" s="13">
        <v>300200</v>
      </c>
      <c r="L445" s="60">
        <v>4</v>
      </c>
      <c r="M445" s="119"/>
      <c r="O445" s="119"/>
    </row>
    <row r="446" spans="2:15" ht="21" customHeight="1">
      <c r="B446" s="9">
        <f t="shared" si="12"/>
        <v>421</v>
      </c>
      <c r="C446" s="31" t="s">
        <v>603</v>
      </c>
      <c r="D446" s="31" t="s">
        <v>604</v>
      </c>
      <c r="E446" s="10" t="s">
        <v>188</v>
      </c>
      <c r="F446" s="32">
        <v>42363</v>
      </c>
      <c r="G446" s="11" t="s">
        <v>580</v>
      </c>
      <c r="H446" s="33" t="str">
        <f t="shared" si="13"/>
        <v>0311138829</v>
      </c>
      <c r="I446" s="12" t="s">
        <v>197</v>
      </c>
      <c r="J446" s="13">
        <v>9290100</v>
      </c>
      <c r="K446" s="13">
        <v>929010</v>
      </c>
      <c r="L446" s="60">
        <v>4</v>
      </c>
      <c r="M446" s="119"/>
      <c r="O446" s="119"/>
    </row>
    <row r="447" spans="2:15" ht="21" customHeight="1">
      <c r="B447" s="9">
        <f t="shared" si="12"/>
        <v>422</v>
      </c>
      <c r="C447" s="31" t="s">
        <v>603</v>
      </c>
      <c r="D447" s="31" t="s">
        <v>604</v>
      </c>
      <c r="E447" s="10" t="s">
        <v>99</v>
      </c>
      <c r="F447" s="32">
        <v>42364</v>
      </c>
      <c r="G447" s="11" t="s">
        <v>281</v>
      </c>
      <c r="H447" s="33" t="str">
        <f t="shared" si="13"/>
        <v>1101334635</v>
      </c>
      <c r="I447" s="12" t="s">
        <v>197</v>
      </c>
      <c r="J447" s="13">
        <v>6499800</v>
      </c>
      <c r="K447" s="13">
        <v>649980</v>
      </c>
      <c r="L447" s="60">
        <v>4</v>
      </c>
      <c r="M447" s="119"/>
      <c r="O447" s="119"/>
    </row>
    <row r="448" spans="2:15" ht="21" customHeight="1">
      <c r="B448" s="9">
        <f t="shared" si="12"/>
        <v>423</v>
      </c>
      <c r="C448" s="31" t="s">
        <v>603</v>
      </c>
      <c r="D448" s="31" t="s">
        <v>604</v>
      </c>
      <c r="E448" s="10" t="s">
        <v>544</v>
      </c>
      <c r="F448" s="32">
        <v>42366</v>
      </c>
      <c r="G448" s="11" t="s">
        <v>90</v>
      </c>
      <c r="H448" s="33" t="str">
        <f t="shared" si="13"/>
        <v>0302088113</v>
      </c>
      <c r="I448" s="12" t="s">
        <v>197</v>
      </c>
      <c r="J448" s="13">
        <v>14604500</v>
      </c>
      <c r="K448" s="13">
        <v>1460450</v>
      </c>
      <c r="L448" s="60">
        <v>4</v>
      </c>
      <c r="M448" s="119"/>
      <c r="O448" s="119"/>
    </row>
    <row r="449" spans="2:15" ht="21" customHeight="1">
      <c r="B449" s="9">
        <f t="shared" si="12"/>
        <v>424</v>
      </c>
      <c r="C449" s="31" t="s">
        <v>603</v>
      </c>
      <c r="D449" s="31" t="s">
        <v>604</v>
      </c>
      <c r="E449" s="10" t="s">
        <v>189</v>
      </c>
      <c r="F449" s="32">
        <v>42366</v>
      </c>
      <c r="G449" s="11" t="s">
        <v>576</v>
      </c>
      <c r="H449" s="33" t="str">
        <f t="shared" si="13"/>
        <v>0312552937</v>
      </c>
      <c r="I449" s="12" t="s">
        <v>197</v>
      </c>
      <c r="J449" s="13">
        <v>24860000</v>
      </c>
      <c r="K449" s="13">
        <v>2486000</v>
      </c>
      <c r="L449" s="60">
        <v>4</v>
      </c>
      <c r="M449" s="119"/>
      <c r="O449" s="119"/>
    </row>
    <row r="450" spans="2:15" ht="21" customHeight="1">
      <c r="B450" s="9">
        <f t="shared" si="12"/>
        <v>425</v>
      </c>
      <c r="C450" s="31" t="s">
        <v>603</v>
      </c>
      <c r="D450" s="31" t="s">
        <v>604</v>
      </c>
      <c r="E450" s="10" t="s">
        <v>278</v>
      </c>
      <c r="F450" s="32">
        <v>42367</v>
      </c>
      <c r="G450" s="11" t="s">
        <v>90</v>
      </c>
      <c r="H450" s="33" t="str">
        <f t="shared" si="13"/>
        <v>0302088113</v>
      </c>
      <c r="I450" s="12" t="s">
        <v>197</v>
      </c>
      <c r="J450" s="13">
        <v>5866200</v>
      </c>
      <c r="K450" s="13">
        <v>586620</v>
      </c>
      <c r="L450" s="60">
        <v>4</v>
      </c>
      <c r="M450" s="119"/>
      <c r="O450" s="119"/>
    </row>
    <row r="451" spans="2:15" ht="21" customHeight="1">
      <c r="B451" s="9">
        <f t="shared" si="12"/>
        <v>426</v>
      </c>
      <c r="C451" s="31" t="s">
        <v>603</v>
      </c>
      <c r="D451" s="31" t="s">
        <v>604</v>
      </c>
      <c r="E451" s="10" t="s">
        <v>190</v>
      </c>
      <c r="F451" s="32">
        <v>42367</v>
      </c>
      <c r="G451" s="11" t="s">
        <v>586</v>
      </c>
      <c r="H451" s="33" t="str">
        <f t="shared" si="13"/>
        <v>0313039397</v>
      </c>
      <c r="I451" s="12" t="s">
        <v>197</v>
      </c>
      <c r="J451" s="13">
        <v>2075000</v>
      </c>
      <c r="K451" s="13">
        <v>207500</v>
      </c>
      <c r="L451" s="60">
        <v>4</v>
      </c>
      <c r="M451" s="119"/>
      <c r="O451" s="119"/>
    </row>
    <row r="452" spans="2:15" ht="21" customHeight="1">
      <c r="B452" s="9">
        <f t="shared" si="12"/>
        <v>427</v>
      </c>
      <c r="C452" s="31" t="s">
        <v>603</v>
      </c>
      <c r="D452" s="31" t="s">
        <v>604</v>
      </c>
      <c r="E452" s="10" t="s">
        <v>191</v>
      </c>
      <c r="F452" s="32">
        <v>42367</v>
      </c>
      <c r="G452" s="11" t="s">
        <v>94</v>
      </c>
      <c r="H452" s="33" t="str">
        <f t="shared" si="13"/>
        <v>1100934340</v>
      </c>
      <c r="I452" s="12" t="s">
        <v>197</v>
      </c>
      <c r="J452" s="13">
        <v>4150000</v>
      </c>
      <c r="K452" s="13">
        <v>415000</v>
      </c>
      <c r="L452" s="60">
        <v>4</v>
      </c>
      <c r="M452" s="119"/>
      <c r="O452" s="119"/>
    </row>
    <row r="453" spans="2:15" ht="21" customHeight="1">
      <c r="B453" s="9">
        <f t="shared" si="12"/>
        <v>428</v>
      </c>
      <c r="C453" s="31" t="s">
        <v>603</v>
      </c>
      <c r="D453" s="31" t="s">
        <v>604</v>
      </c>
      <c r="E453" s="10" t="s">
        <v>192</v>
      </c>
      <c r="F453" s="32">
        <v>42368</v>
      </c>
      <c r="G453" s="11" t="s">
        <v>551</v>
      </c>
      <c r="H453" s="33" t="str">
        <f t="shared" si="13"/>
        <v>0303173202</v>
      </c>
      <c r="I453" s="12" t="s">
        <v>197</v>
      </c>
      <c r="J453" s="13">
        <v>17518466</v>
      </c>
      <c r="K453" s="13">
        <v>1751847</v>
      </c>
      <c r="L453" s="60">
        <v>4</v>
      </c>
      <c r="M453" s="119"/>
      <c r="O453" s="119"/>
    </row>
    <row r="454" spans="2:15" ht="21" customHeight="1">
      <c r="B454" s="9">
        <f t="shared" si="12"/>
        <v>429</v>
      </c>
      <c r="C454" s="31" t="s">
        <v>603</v>
      </c>
      <c r="D454" s="31" t="s">
        <v>604</v>
      </c>
      <c r="E454" s="10" t="s">
        <v>193</v>
      </c>
      <c r="F454" s="32">
        <v>42368</v>
      </c>
      <c r="G454" s="11" t="s">
        <v>551</v>
      </c>
      <c r="H454" s="33" t="str">
        <f t="shared" si="13"/>
        <v>0303173202</v>
      </c>
      <c r="I454" s="12" t="s">
        <v>197</v>
      </c>
      <c r="J454" s="13">
        <v>14987986</v>
      </c>
      <c r="K454" s="13">
        <v>1498799</v>
      </c>
      <c r="L454" s="60">
        <v>4</v>
      </c>
      <c r="M454" s="119"/>
      <c r="O454" s="119"/>
    </row>
    <row r="455" spans="2:15" ht="21" customHeight="1">
      <c r="B455" s="9">
        <f t="shared" si="12"/>
        <v>430</v>
      </c>
      <c r="C455" s="31" t="s">
        <v>603</v>
      </c>
      <c r="D455" s="31" t="s">
        <v>604</v>
      </c>
      <c r="E455" s="10" t="s">
        <v>545</v>
      </c>
      <c r="F455" s="32">
        <v>42369</v>
      </c>
      <c r="G455" s="11" t="s">
        <v>597</v>
      </c>
      <c r="H455" s="33" t="str">
        <f t="shared" si="13"/>
        <v>2100469222</v>
      </c>
      <c r="I455" s="12" t="s">
        <v>197</v>
      </c>
      <c r="J455" s="13">
        <v>26202800</v>
      </c>
      <c r="K455" s="13">
        <v>2620280</v>
      </c>
      <c r="L455" s="60">
        <v>4</v>
      </c>
      <c r="M455" s="119"/>
      <c r="O455" s="119"/>
    </row>
    <row r="456" spans="2:15" ht="21" customHeight="1">
      <c r="B456" s="9">
        <f t="shared" si="12"/>
        <v>431</v>
      </c>
      <c r="C456" s="31" t="s">
        <v>603</v>
      </c>
      <c r="D456" s="31" t="s">
        <v>604</v>
      </c>
      <c r="E456" s="10" t="s">
        <v>194</v>
      </c>
      <c r="F456" s="32">
        <v>42369</v>
      </c>
      <c r="G456" s="11" t="s">
        <v>592</v>
      </c>
      <c r="H456" s="33" t="str">
        <f t="shared" si="13"/>
        <v>0312835526</v>
      </c>
      <c r="I456" s="12" t="s">
        <v>197</v>
      </c>
      <c r="J456" s="13">
        <v>14560269</v>
      </c>
      <c r="K456" s="13">
        <v>1456027</v>
      </c>
      <c r="L456" s="60">
        <v>4</v>
      </c>
      <c r="M456" s="119"/>
      <c r="O456" s="119"/>
    </row>
    <row r="457" spans="2:15" ht="21" hidden="1" customHeight="1">
      <c r="B457" s="9" t="str">
        <f t="shared" si="12"/>
        <v/>
      </c>
      <c r="C457" s="31"/>
      <c r="D457" s="31"/>
      <c r="E457" s="10"/>
      <c r="F457" s="32"/>
      <c r="G457" s="11"/>
      <c r="H457" s="33"/>
      <c r="I457" s="12"/>
      <c r="J457" s="13"/>
      <c r="K457" s="13"/>
      <c r="L457" s="60"/>
    </row>
    <row r="458" spans="2:15" s="21" customFormat="1" ht="21" customHeight="1">
      <c r="B458" s="27" t="s">
        <v>11</v>
      </c>
      <c r="C458" s="29"/>
      <c r="D458" s="29"/>
      <c r="E458" s="29"/>
      <c r="F458" s="29"/>
      <c r="G458" s="27"/>
      <c r="H458" s="34"/>
      <c r="I458" s="27"/>
      <c r="J458" s="28">
        <f>SUBTOTAL(9,J26:J457)</f>
        <v>1458099844</v>
      </c>
      <c r="K458" s="28">
        <f>SUBTOTAL(9,K26:K457)</f>
        <v>145809988</v>
      </c>
      <c r="L458" s="29"/>
      <c r="M458" s="119"/>
    </row>
    <row r="459" spans="2:15" ht="21" hidden="1" customHeight="1"/>
    <row r="460" spans="2:15" ht="21" hidden="1" customHeight="1">
      <c r="B460" s="147" t="s">
        <v>40</v>
      </c>
      <c r="C460" s="148"/>
      <c r="D460" s="148"/>
      <c r="E460" s="148"/>
      <c r="F460" s="148"/>
      <c r="G460" s="148"/>
      <c r="H460" s="148"/>
      <c r="I460" s="148"/>
      <c r="J460" s="19"/>
      <c r="K460" s="19"/>
      <c r="L460" s="24"/>
    </row>
    <row r="461" spans="2:15" ht="21" hidden="1" customHeight="1">
      <c r="B461" s="8"/>
      <c r="C461" s="8"/>
      <c r="D461" s="8"/>
      <c r="E461" s="8"/>
      <c r="F461" s="5"/>
      <c r="G461" s="8"/>
      <c r="H461" s="2"/>
      <c r="I461" s="8"/>
      <c r="J461" s="7"/>
      <c r="K461" s="7"/>
      <c r="L461" s="8"/>
    </row>
    <row r="462" spans="2:15" s="21" customFormat="1" ht="21" hidden="1" customHeight="1">
      <c r="B462" s="22" t="s">
        <v>11</v>
      </c>
      <c r="C462" s="22"/>
      <c r="D462" s="22"/>
      <c r="E462" s="22"/>
      <c r="F462" s="22"/>
      <c r="G462" s="22"/>
      <c r="H462" s="22"/>
      <c r="I462" s="22"/>
      <c r="J462" s="23"/>
      <c r="K462" s="23"/>
      <c r="L462" s="22"/>
    </row>
    <row r="463" spans="2:15">
      <c r="C463" s="15"/>
      <c r="D463" s="15"/>
      <c r="E463" s="15"/>
      <c r="F463" s="15" t="s">
        <v>86</v>
      </c>
      <c r="G463" s="15"/>
      <c r="H463" s="84">
        <f>J458</f>
        <v>1458099844</v>
      </c>
      <c r="I463" s="15"/>
      <c r="L463" s="15"/>
    </row>
    <row r="464" spans="2:15">
      <c r="C464" s="15"/>
      <c r="D464" s="15"/>
      <c r="E464" s="15"/>
      <c r="F464" s="15" t="s">
        <v>87</v>
      </c>
      <c r="G464" s="15"/>
      <c r="H464" s="84">
        <f>K458</f>
        <v>145809988</v>
      </c>
      <c r="I464" s="15"/>
      <c r="J464" s="119"/>
      <c r="L464" s="15"/>
    </row>
    <row r="465" spans="2:12" ht="8.25" customHeight="1">
      <c r="B465" s="30"/>
      <c r="C465" s="30"/>
      <c r="D465" s="15"/>
      <c r="E465" s="15"/>
      <c r="F465" s="15"/>
      <c r="G465" s="15"/>
      <c r="H465" s="15"/>
      <c r="I465" s="15"/>
      <c r="L465" s="15"/>
    </row>
    <row r="466" spans="2:12">
      <c r="B466" s="30"/>
      <c r="C466" s="30"/>
      <c r="D466" s="15"/>
      <c r="E466" s="15"/>
      <c r="F466" s="15"/>
      <c r="G466" s="15"/>
      <c r="H466" s="15"/>
      <c r="I466" s="35" t="str">
        <f>"Bình Chánh, "&amp;IF($N$14=1,"Ngày  31  Tháng  03  ",IF($N$14=2,"Ngày  30  Tháng  06  ",IF($N$14=3," Ngày 30  Tháng  09  ",IF($N$14=4," Ngày  31  Tháng  12  "))))&amp;"Năm  "&amp;YEAR(F26)</f>
        <v>Bình Chánh, Ngày  31  Tháng  03  Năm  2015</v>
      </c>
    </row>
    <row r="467" spans="2:12">
      <c r="B467" s="15"/>
      <c r="C467" s="15"/>
      <c r="D467" s="15"/>
      <c r="E467" s="15"/>
      <c r="F467" s="15"/>
      <c r="G467" s="15"/>
      <c r="H467" s="15"/>
      <c r="I467" s="35" t="s">
        <v>15</v>
      </c>
    </row>
    <row r="468" spans="2:12">
      <c r="B468" s="15"/>
      <c r="C468" s="15"/>
      <c r="D468" s="15"/>
      <c r="E468" s="15"/>
      <c r="F468" s="15"/>
      <c r="G468" s="15"/>
      <c r="H468" s="15"/>
      <c r="I468" s="35" t="s">
        <v>16</v>
      </c>
    </row>
    <row r="469" spans="2:12">
      <c r="B469" s="15"/>
      <c r="C469" s="15"/>
      <c r="D469" s="15"/>
      <c r="E469" s="15"/>
      <c r="F469" s="15"/>
      <c r="G469" s="15"/>
      <c r="H469" s="15"/>
      <c r="I469" s="35" t="s">
        <v>17</v>
      </c>
    </row>
    <row r="470" spans="2:12">
      <c r="B470" s="15"/>
      <c r="C470" s="15"/>
      <c r="D470" s="15"/>
      <c r="E470" s="15"/>
      <c r="F470" s="15"/>
      <c r="G470" s="15"/>
      <c r="H470" s="15"/>
      <c r="I470" s="15"/>
      <c r="L470" s="15"/>
    </row>
  </sheetData>
  <autoFilter ref="A25:N457">
    <filterColumn colId="11">
      <filters>
        <filter val="4"/>
      </filters>
    </filterColumn>
  </autoFilter>
  <mergeCells count="20">
    <mergeCell ref="B19:I19"/>
    <mergeCell ref="B22:I22"/>
    <mergeCell ref="B460:I460"/>
    <mergeCell ref="B11:L11"/>
    <mergeCell ref="B12:B14"/>
    <mergeCell ref="G12:G14"/>
    <mergeCell ref="H12:H14"/>
    <mergeCell ref="I12:I14"/>
    <mergeCell ref="J12:J14"/>
    <mergeCell ref="K12:K14"/>
    <mergeCell ref="L12:L14"/>
    <mergeCell ref="B4:L4"/>
    <mergeCell ref="B5:L5"/>
    <mergeCell ref="B6:L6"/>
    <mergeCell ref="B7:L7"/>
    <mergeCell ref="B16:I16"/>
    <mergeCell ref="C12:C14"/>
    <mergeCell ref="D12:D14"/>
    <mergeCell ref="E12:E14"/>
    <mergeCell ref="F12:F14"/>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75"/>
  <sheetViews>
    <sheetView topLeftCell="A43" zoomScale="90" zoomScaleNormal="90" workbookViewId="0">
      <selection activeCell="R53" sqref="R53:S53"/>
    </sheetView>
  </sheetViews>
  <sheetFormatPr defaultRowHeight="1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row r="2" spans="2:19">
      <c r="B2" s="159" t="s">
        <v>32</v>
      </c>
      <c r="C2" s="160"/>
      <c r="D2" s="160"/>
      <c r="E2" s="160"/>
      <c r="F2" s="160"/>
      <c r="G2" s="160"/>
      <c r="H2" s="160"/>
      <c r="I2" s="160"/>
      <c r="J2" s="160"/>
      <c r="K2" s="160"/>
      <c r="L2" s="160"/>
      <c r="M2" s="160"/>
      <c r="N2" s="160"/>
      <c r="O2" s="160"/>
      <c r="P2" s="161"/>
      <c r="R2" s="115" t="s">
        <v>573</v>
      </c>
      <c r="S2" s="90" t="s">
        <v>747</v>
      </c>
    </row>
    <row r="3" spans="2:19">
      <c r="B3" s="162" t="s">
        <v>33</v>
      </c>
      <c r="C3" s="163"/>
      <c r="D3" s="163"/>
      <c r="E3" s="163"/>
      <c r="F3" s="163"/>
      <c r="G3" s="163"/>
      <c r="H3" s="163"/>
      <c r="I3" s="163"/>
      <c r="J3" s="163"/>
      <c r="K3" s="163"/>
      <c r="L3" s="163"/>
      <c r="M3" s="163"/>
      <c r="N3" s="163"/>
      <c r="O3" s="163"/>
      <c r="P3" s="164"/>
      <c r="R3" s="115" t="s">
        <v>548</v>
      </c>
      <c r="S3" s="90" t="s">
        <v>766</v>
      </c>
    </row>
    <row r="4" spans="2:19">
      <c r="B4" s="91"/>
      <c r="C4" s="155" t="s">
        <v>34</v>
      </c>
      <c r="D4" s="155"/>
      <c r="E4" s="155"/>
      <c r="F4" s="155"/>
      <c r="G4" s="155"/>
      <c r="H4" s="155"/>
      <c r="I4" s="155"/>
      <c r="J4" s="155"/>
      <c r="K4" s="155"/>
      <c r="L4" s="155"/>
      <c r="M4" s="155"/>
      <c r="N4" s="155"/>
      <c r="O4" s="155"/>
      <c r="P4" s="156"/>
      <c r="R4" s="115" t="s">
        <v>567</v>
      </c>
      <c r="S4" s="90" t="s">
        <v>758</v>
      </c>
    </row>
    <row r="5" spans="2:19">
      <c r="B5" s="91"/>
      <c r="C5" s="155" t="s">
        <v>41</v>
      </c>
      <c r="D5" s="155"/>
      <c r="E5" s="155"/>
      <c r="F5" s="155"/>
      <c r="G5" s="155"/>
      <c r="H5" s="155"/>
      <c r="I5" s="155"/>
      <c r="J5" s="155"/>
      <c r="K5" s="155"/>
      <c r="L5" s="155"/>
      <c r="M5" s="155"/>
      <c r="N5" s="155"/>
      <c r="O5" s="155"/>
      <c r="P5" s="156"/>
      <c r="R5" s="116" t="s">
        <v>282</v>
      </c>
      <c r="S5" s="90" t="s">
        <v>755</v>
      </c>
    </row>
    <row r="6" spans="2:19">
      <c r="B6" s="91"/>
      <c r="C6" s="92"/>
      <c r="D6" s="155" t="s">
        <v>10</v>
      </c>
      <c r="E6" s="151"/>
      <c r="F6" s="151"/>
      <c r="G6" s="151"/>
      <c r="H6" s="151"/>
      <c r="I6" s="151"/>
      <c r="J6" s="151"/>
      <c r="K6" s="151"/>
      <c r="L6" s="151"/>
      <c r="M6" s="151"/>
      <c r="N6" s="151"/>
      <c r="O6" s="151"/>
      <c r="P6" s="152"/>
      <c r="R6" s="115" t="s">
        <v>564</v>
      </c>
      <c r="S6" s="90" t="s">
        <v>753</v>
      </c>
    </row>
    <row r="7" spans="2:19">
      <c r="B7" s="91"/>
      <c r="C7" s="92"/>
      <c r="D7" s="155" t="s">
        <v>12</v>
      </c>
      <c r="E7" s="151"/>
      <c r="F7" s="151"/>
      <c r="G7" s="151"/>
      <c r="H7" s="151"/>
      <c r="I7" s="151"/>
      <c r="J7" s="151"/>
      <c r="K7" s="151"/>
      <c r="L7" s="151"/>
      <c r="M7" s="151"/>
      <c r="N7" s="151"/>
      <c r="O7" s="151"/>
      <c r="P7" s="152"/>
      <c r="R7" s="115" t="s">
        <v>94</v>
      </c>
      <c r="S7" s="90" t="s">
        <v>754</v>
      </c>
    </row>
    <row r="8" spans="2:19">
      <c r="B8" s="91"/>
      <c r="C8" s="92"/>
      <c r="D8" s="155" t="s">
        <v>13</v>
      </c>
      <c r="E8" s="151"/>
      <c r="F8" s="151"/>
      <c r="G8" s="151"/>
      <c r="H8" s="151"/>
      <c r="I8" s="151"/>
      <c r="J8" s="151"/>
      <c r="K8" s="151"/>
      <c r="L8" s="151"/>
      <c r="M8" s="151"/>
      <c r="N8" s="151"/>
      <c r="O8" s="151"/>
      <c r="P8" s="152"/>
      <c r="R8" s="115" t="s">
        <v>91</v>
      </c>
      <c r="S8" s="90" t="s">
        <v>733</v>
      </c>
    </row>
    <row r="9" spans="2:19">
      <c r="B9" s="91"/>
      <c r="C9" s="92"/>
      <c r="D9" s="155" t="s">
        <v>14</v>
      </c>
      <c r="E9" s="151"/>
      <c r="F9" s="151"/>
      <c r="G9" s="151"/>
      <c r="H9" s="151"/>
      <c r="I9" s="151"/>
      <c r="J9" s="151"/>
      <c r="K9" s="151"/>
      <c r="L9" s="151"/>
      <c r="M9" s="151"/>
      <c r="N9" s="151"/>
      <c r="O9" s="151"/>
      <c r="P9" s="152"/>
      <c r="R9" s="115" t="s">
        <v>581</v>
      </c>
      <c r="S9" s="90" t="s">
        <v>735</v>
      </c>
    </row>
    <row r="10" spans="2:19">
      <c r="B10" s="91"/>
      <c r="C10" s="92"/>
      <c r="D10" s="155" t="s">
        <v>40</v>
      </c>
      <c r="E10" s="151"/>
      <c r="F10" s="151"/>
      <c r="G10" s="151"/>
      <c r="H10" s="151"/>
      <c r="I10" s="151"/>
      <c r="J10" s="151"/>
      <c r="K10" s="151"/>
      <c r="L10" s="151"/>
      <c r="M10" s="151"/>
      <c r="N10" s="151"/>
      <c r="O10" s="151"/>
      <c r="P10" s="152"/>
      <c r="R10" s="115" t="s">
        <v>550</v>
      </c>
      <c r="S10" s="90" t="s">
        <v>732</v>
      </c>
    </row>
    <row r="11" spans="2:19">
      <c r="B11" s="91"/>
      <c r="C11" s="155" t="s">
        <v>35</v>
      </c>
      <c r="D11" s="155"/>
      <c r="E11" s="155"/>
      <c r="F11" s="155"/>
      <c r="G11" s="155"/>
      <c r="H11" s="155"/>
      <c r="I11" s="155"/>
      <c r="J11" s="155"/>
      <c r="K11" s="155"/>
      <c r="L11" s="155"/>
      <c r="M11" s="155"/>
      <c r="N11" s="155"/>
      <c r="O11" s="155"/>
      <c r="P11" s="156"/>
      <c r="R11" s="117" t="s">
        <v>552</v>
      </c>
      <c r="S11" s="90" t="s">
        <v>737</v>
      </c>
    </row>
    <row r="12" spans="2:19">
      <c r="B12" s="91"/>
      <c r="C12" s="155" t="s">
        <v>36</v>
      </c>
      <c r="D12" s="155"/>
      <c r="E12" s="155"/>
      <c r="F12" s="155"/>
      <c r="G12" s="155"/>
      <c r="H12" s="155"/>
      <c r="I12" s="155"/>
      <c r="J12" s="155"/>
      <c r="K12" s="155"/>
      <c r="L12" s="155"/>
      <c r="M12" s="155"/>
      <c r="N12" s="155"/>
      <c r="O12" s="155"/>
      <c r="P12" s="156"/>
      <c r="R12" s="115" t="s">
        <v>284</v>
      </c>
      <c r="S12" s="90" t="s">
        <v>779</v>
      </c>
    </row>
    <row r="13" spans="2:19">
      <c r="B13" s="91"/>
      <c r="C13" s="92"/>
      <c r="D13" s="92"/>
      <c r="E13" s="92"/>
      <c r="F13" s="92"/>
      <c r="G13" s="92"/>
      <c r="H13" s="92"/>
      <c r="I13" s="92"/>
      <c r="J13" s="92"/>
      <c r="K13" s="92"/>
      <c r="L13" s="92"/>
      <c r="M13" s="92"/>
      <c r="N13" s="92"/>
      <c r="O13" s="92"/>
      <c r="P13" s="93"/>
      <c r="R13" s="115" t="s">
        <v>556</v>
      </c>
      <c r="S13" s="90" t="s">
        <v>773</v>
      </c>
    </row>
    <row r="14" spans="2:19">
      <c r="B14" s="162" t="s">
        <v>37</v>
      </c>
      <c r="C14" s="163"/>
      <c r="D14" s="163"/>
      <c r="E14" s="163"/>
      <c r="F14" s="163"/>
      <c r="G14" s="163"/>
      <c r="H14" s="163"/>
      <c r="I14" s="163"/>
      <c r="J14" s="163"/>
      <c r="K14" s="163"/>
      <c r="L14" s="163"/>
      <c r="M14" s="163"/>
      <c r="N14" s="163"/>
      <c r="O14" s="163"/>
      <c r="P14" s="164"/>
      <c r="R14" s="115" t="s">
        <v>547</v>
      </c>
      <c r="S14" s="90" t="s">
        <v>736</v>
      </c>
    </row>
    <row r="15" spans="2:19">
      <c r="B15" s="91"/>
      <c r="C15" s="155" t="s">
        <v>38</v>
      </c>
      <c r="D15" s="155"/>
      <c r="E15" s="155"/>
      <c r="F15" s="155"/>
      <c r="G15" s="155"/>
      <c r="H15" s="155"/>
      <c r="I15" s="155"/>
      <c r="J15" s="155"/>
      <c r="K15" s="155"/>
      <c r="L15" s="155"/>
      <c r="M15" s="155"/>
      <c r="N15" s="155"/>
      <c r="O15" s="155"/>
      <c r="P15" s="156"/>
      <c r="R15" s="115" t="s">
        <v>549</v>
      </c>
      <c r="S15" s="90" t="s">
        <v>756</v>
      </c>
    </row>
    <row r="16" spans="2:19">
      <c r="B16" s="91"/>
      <c r="C16" s="94"/>
      <c r="D16" s="151" t="s">
        <v>42</v>
      </c>
      <c r="E16" s="151"/>
      <c r="F16" s="151"/>
      <c r="G16" s="151"/>
      <c r="H16" s="151"/>
      <c r="I16" s="151"/>
      <c r="J16" s="151"/>
      <c r="K16" s="151"/>
      <c r="L16" s="151"/>
      <c r="M16" s="151"/>
      <c r="N16" s="151"/>
      <c r="O16" s="151"/>
      <c r="P16" s="152"/>
      <c r="R16" s="115" t="s">
        <v>281</v>
      </c>
      <c r="S16" s="90" t="s">
        <v>751</v>
      </c>
    </row>
    <row r="17" spans="2:19">
      <c r="B17" s="91"/>
      <c r="C17" s="94"/>
      <c r="D17" s="95" t="s">
        <v>47</v>
      </c>
      <c r="E17" s="95"/>
      <c r="F17" s="95"/>
      <c r="G17" s="95"/>
      <c r="H17" s="95"/>
      <c r="I17" s="95"/>
      <c r="J17" s="95"/>
      <c r="K17" s="95"/>
      <c r="L17" s="95"/>
      <c r="M17" s="95"/>
      <c r="N17" s="95"/>
      <c r="O17" s="95"/>
      <c r="P17" s="96"/>
      <c r="R17" s="115" t="s">
        <v>574</v>
      </c>
      <c r="S17" s="90" t="s">
        <v>748</v>
      </c>
    </row>
    <row r="18" spans="2:19">
      <c r="B18" s="91"/>
      <c r="C18" s="92"/>
      <c r="D18" s="151" t="s">
        <v>48</v>
      </c>
      <c r="E18" s="151"/>
      <c r="F18" s="151"/>
      <c r="G18" s="151"/>
      <c r="H18" s="151"/>
      <c r="I18" s="151"/>
      <c r="J18" s="151"/>
      <c r="K18" s="151"/>
      <c r="L18" s="151"/>
      <c r="M18" s="151"/>
      <c r="N18" s="151"/>
      <c r="O18" s="151"/>
      <c r="P18" s="152"/>
      <c r="R18" s="115" t="s">
        <v>546</v>
      </c>
      <c r="S18" s="90" t="s">
        <v>745</v>
      </c>
    </row>
    <row r="19" spans="2:19">
      <c r="B19" s="91"/>
      <c r="C19" s="92"/>
      <c r="D19" s="151" t="s">
        <v>49</v>
      </c>
      <c r="E19" s="151"/>
      <c r="F19" s="151"/>
      <c r="G19" s="151"/>
      <c r="H19" s="151"/>
      <c r="I19" s="151"/>
      <c r="J19" s="151"/>
      <c r="K19" s="151"/>
      <c r="L19" s="151"/>
      <c r="M19" s="151"/>
      <c r="N19" s="151"/>
      <c r="O19" s="151"/>
      <c r="P19" s="152"/>
      <c r="R19" s="115" t="s">
        <v>576</v>
      </c>
      <c r="S19" s="90" t="s">
        <v>730</v>
      </c>
    </row>
    <row r="20" spans="2:19">
      <c r="B20" s="91"/>
      <c r="C20" s="92"/>
      <c r="D20" s="151" t="s">
        <v>50</v>
      </c>
      <c r="E20" s="151"/>
      <c r="F20" s="151"/>
      <c r="G20" s="151"/>
      <c r="H20" s="151"/>
      <c r="I20" s="151"/>
      <c r="J20" s="151"/>
      <c r="K20" s="151"/>
      <c r="L20" s="151"/>
      <c r="M20" s="151"/>
      <c r="N20" s="151"/>
      <c r="O20" s="151"/>
      <c r="P20" s="152"/>
      <c r="R20" s="117" t="s">
        <v>565</v>
      </c>
      <c r="S20" s="90" t="s">
        <v>759</v>
      </c>
    </row>
    <row r="21" spans="2:19">
      <c r="B21" s="91"/>
      <c r="C21" s="92"/>
      <c r="D21" s="151" t="s">
        <v>51</v>
      </c>
      <c r="E21" s="151"/>
      <c r="F21" s="151"/>
      <c r="G21" s="151"/>
      <c r="H21" s="151"/>
      <c r="I21" s="151"/>
      <c r="J21" s="151"/>
      <c r="K21" s="151"/>
      <c r="L21" s="151"/>
      <c r="M21" s="151"/>
      <c r="N21" s="151"/>
      <c r="O21" s="151"/>
      <c r="P21" s="152"/>
      <c r="R21" s="115" t="s">
        <v>597</v>
      </c>
      <c r="S21" s="90" t="s">
        <v>797</v>
      </c>
    </row>
    <row r="22" spans="2:19">
      <c r="B22" s="91"/>
      <c r="C22" s="92"/>
      <c r="D22" s="151" t="s">
        <v>52</v>
      </c>
      <c r="E22" s="151"/>
      <c r="F22" s="151"/>
      <c r="G22" s="151"/>
      <c r="H22" s="151"/>
      <c r="I22" s="151"/>
      <c r="J22" s="151"/>
      <c r="K22" s="151"/>
      <c r="L22" s="151"/>
      <c r="M22" s="151"/>
      <c r="N22" s="151"/>
      <c r="O22" s="151"/>
      <c r="P22" s="152"/>
      <c r="R22" s="115" t="s">
        <v>577</v>
      </c>
      <c r="S22" s="90" t="s">
        <v>784</v>
      </c>
    </row>
    <row r="23" spans="2:19">
      <c r="B23" s="91"/>
      <c r="C23" s="92"/>
      <c r="D23" s="151" t="s">
        <v>53</v>
      </c>
      <c r="E23" s="151"/>
      <c r="F23" s="151"/>
      <c r="G23" s="151"/>
      <c r="H23" s="151"/>
      <c r="I23" s="151"/>
      <c r="J23" s="151"/>
      <c r="K23" s="151"/>
      <c r="L23" s="151"/>
      <c r="M23" s="151"/>
      <c r="N23" s="151"/>
      <c r="O23" s="151"/>
      <c r="P23" s="152"/>
      <c r="R23" s="115" t="s">
        <v>195</v>
      </c>
      <c r="S23" s="90" t="s">
        <v>760</v>
      </c>
    </row>
    <row r="24" spans="2:19">
      <c r="B24" s="91"/>
      <c r="C24" s="92"/>
      <c r="D24" s="151" t="s">
        <v>54</v>
      </c>
      <c r="E24" s="151"/>
      <c r="F24" s="151"/>
      <c r="G24" s="151"/>
      <c r="H24" s="151"/>
      <c r="I24" s="151"/>
      <c r="J24" s="151"/>
      <c r="K24" s="151"/>
      <c r="L24" s="151"/>
      <c r="M24" s="151"/>
      <c r="N24" s="151"/>
      <c r="O24" s="151"/>
      <c r="P24" s="152"/>
      <c r="R24" s="117" t="s">
        <v>196</v>
      </c>
      <c r="S24" s="90" t="s">
        <v>765</v>
      </c>
    </row>
    <row r="25" spans="2:19">
      <c r="B25" s="91"/>
      <c r="C25" s="92"/>
      <c r="D25" s="151" t="s">
        <v>55</v>
      </c>
      <c r="E25" s="151"/>
      <c r="F25" s="151"/>
      <c r="G25" s="151"/>
      <c r="H25" s="151"/>
      <c r="I25" s="151"/>
      <c r="J25" s="151"/>
      <c r="K25" s="151"/>
      <c r="L25" s="151"/>
      <c r="M25" s="151"/>
      <c r="N25" s="151"/>
      <c r="O25" s="151"/>
      <c r="P25" s="152"/>
      <c r="R25" s="115" t="s">
        <v>571</v>
      </c>
      <c r="S25" s="90" t="s">
        <v>781</v>
      </c>
    </row>
    <row r="26" spans="2:19">
      <c r="B26" s="91"/>
      <c r="C26" s="92"/>
      <c r="D26" s="92"/>
      <c r="E26" s="92"/>
      <c r="F26" s="92"/>
      <c r="G26" s="92"/>
      <c r="H26" s="92"/>
      <c r="I26" s="92"/>
      <c r="J26" s="92"/>
      <c r="K26" s="92"/>
      <c r="L26" s="92"/>
      <c r="M26" s="92"/>
      <c r="N26" s="92"/>
      <c r="O26" s="92"/>
      <c r="P26" s="93"/>
      <c r="R26" s="115" t="s">
        <v>286</v>
      </c>
      <c r="S26" s="90" t="s">
        <v>770</v>
      </c>
    </row>
    <row r="27" spans="2:19">
      <c r="B27" s="91"/>
      <c r="C27" s="155" t="s">
        <v>39</v>
      </c>
      <c r="D27" s="155"/>
      <c r="E27" s="155"/>
      <c r="F27" s="155"/>
      <c r="G27" s="155"/>
      <c r="H27" s="155"/>
      <c r="I27" s="155"/>
      <c r="J27" s="155"/>
      <c r="K27" s="155"/>
      <c r="L27" s="155"/>
      <c r="M27" s="155"/>
      <c r="N27" s="155"/>
      <c r="O27" s="155"/>
      <c r="P27" s="156"/>
      <c r="R27" s="117" t="s">
        <v>582</v>
      </c>
      <c r="S27" s="90" t="s">
        <v>785</v>
      </c>
    </row>
    <row r="28" spans="2:19">
      <c r="B28" s="91"/>
      <c r="C28" s="92"/>
      <c r="D28" s="151" t="s">
        <v>59</v>
      </c>
      <c r="E28" s="151"/>
      <c r="F28" s="151"/>
      <c r="G28" s="151"/>
      <c r="H28" s="151"/>
      <c r="I28" s="151"/>
      <c r="J28" s="151"/>
      <c r="K28" s="151"/>
      <c r="L28" s="151"/>
      <c r="M28" s="151"/>
      <c r="N28" s="151"/>
      <c r="O28" s="151"/>
      <c r="P28" s="152"/>
      <c r="R28" s="115" t="s">
        <v>559</v>
      </c>
      <c r="S28" s="90" t="s">
        <v>776</v>
      </c>
    </row>
    <row r="29" spans="2:19">
      <c r="B29" s="91"/>
      <c r="C29" s="92"/>
      <c r="D29" s="151" t="s">
        <v>45</v>
      </c>
      <c r="E29" s="151"/>
      <c r="F29" s="151"/>
      <c r="G29" s="151"/>
      <c r="H29" s="151"/>
      <c r="I29" s="151"/>
      <c r="J29" s="151"/>
      <c r="K29" s="151"/>
      <c r="L29" s="151"/>
      <c r="M29" s="151"/>
      <c r="N29" s="151"/>
      <c r="O29" s="151"/>
      <c r="P29" s="152"/>
      <c r="R29" s="117" t="s">
        <v>586</v>
      </c>
      <c r="S29" s="90" t="s">
        <v>741</v>
      </c>
    </row>
    <row r="30" spans="2:19">
      <c r="B30" s="91"/>
      <c r="C30" s="92"/>
      <c r="D30" s="151" t="s">
        <v>56</v>
      </c>
      <c r="E30" s="151"/>
      <c r="F30" s="151"/>
      <c r="G30" s="151"/>
      <c r="H30" s="151"/>
      <c r="I30" s="151"/>
      <c r="J30" s="151"/>
      <c r="K30" s="151"/>
      <c r="L30" s="151"/>
      <c r="M30" s="151"/>
      <c r="N30" s="151"/>
      <c r="O30" s="151"/>
      <c r="P30" s="152"/>
      <c r="R30" s="115" t="s">
        <v>557</v>
      </c>
      <c r="S30" s="90" t="s">
        <v>774</v>
      </c>
    </row>
    <row r="31" spans="2:19">
      <c r="B31" s="91"/>
      <c r="C31" s="92"/>
      <c r="D31" s="151" t="s">
        <v>60</v>
      </c>
      <c r="E31" s="151"/>
      <c r="F31" s="151"/>
      <c r="G31" s="151"/>
      <c r="H31" s="151"/>
      <c r="I31" s="151"/>
      <c r="J31" s="151"/>
      <c r="K31" s="151"/>
      <c r="L31" s="151"/>
      <c r="M31" s="151"/>
      <c r="N31" s="151"/>
      <c r="O31" s="151"/>
      <c r="P31" s="152"/>
      <c r="R31" s="117" t="s">
        <v>287</v>
      </c>
      <c r="S31" s="90" t="s">
        <v>742</v>
      </c>
    </row>
    <row r="32" spans="2:19" ht="30.75" customHeight="1">
      <c r="B32" s="91"/>
      <c r="C32" s="92"/>
      <c r="D32" s="157" t="s">
        <v>57</v>
      </c>
      <c r="E32" s="157"/>
      <c r="F32" s="157"/>
      <c r="G32" s="157"/>
      <c r="H32" s="157"/>
      <c r="I32" s="157"/>
      <c r="J32" s="157"/>
      <c r="K32" s="157"/>
      <c r="L32" s="157"/>
      <c r="M32" s="157"/>
      <c r="N32" s="157"/>
      <c r="O32" s="157"/>
      <c r="P32" s="158"/>
      <c r="R32" s="115" t="s">
        <v>595</v>
      </c>
      <c r="S32" s="90" t="s">
        <v>795</v>
      </c>
    </row>
    <row r="33" spans="2:19" ht="15.75" thickBot="1">
      <c r="B33" s="97"/>
      <c r="C33" s="98"/>
      <c r="D33" s="153" t="s">
        <v>58</v>
      </c>
      <c r="E33" s="153"/>
      <c r="F33" s="153"/>
      <c r="G33" s="153"/>
      <c r="H33" s="153"/>
      <c r="I33" s="153"/>
      <c r="J33" s="153"/>
      <c r="K33" s="153"/>
      <c r="L33" s="153"/>
      <c r="M33" s="153"/>
      <c r="N33" s="153"/>
      <c r="O33" s="153"/>
      <c r="P33" s="154"/>
      <c r="R33" s="117" t="s">
        <v>585</v>
      </c>
      <c r="S33" s="90" t="s">
        <v>788</v>
      </c>
    </row>
    <row r="34" spans="2:19">
      <c r="R34" s="115" t="s">
        <v>570</v>
      </c>
      <c r="S34" s="90" t="s">
        <v>764</v>
      </c>
    </row>
    <row r="35" spans="2:19">
      <c r="R35" s="115" t="s">
        <v>563</v>
      </c>
      <c r="S35" s="90" t="s">
        <v>761</v>
      </c>
    </row>
    <row r="36" spans="2:19">
      <c r="R36" s="115" t="s">
        <v>566</v>
      </c>
      <c r="S36" s="90" t="s">
        <v>762</v>
      </c>
    </row>
    <row r="37" spans="2:19" ht="12.75" customHeight="1">
      <c r="D37" s="99"/>
      <c r="E37" s="99"/>
      <c r="F37" s="99"/>
      <c r="G37" s="99"/>
      <c r="H37" s="99"/>
      <c r="I37" s="99"/>
      <c r="J37" s="99"/>
      <c r="K37" s="99"/>
      <c r="L37" s="99"/>
      <c r="M37" s="99"/>
      <c r="N37" s="99"/>
      <c r="R37" s="117" t="s">
        <v>584</v>
      </c>
      <c r="S37" s="90" t="s">
        <v>787</v>
      </c>
    </row>
    <row r="38" spans="2:19">
      <c r="D38" s="99"/>
      <c r="E38" s="99"/>
      <c r="F38" s="99"/>
      <c r="G38" s="99"/>
      <c r="H38" s="99"/>
      <c r="I38" s="99"/>
      <c r="J38" s="99"/>
      <c r="K38" s="99"/>
      <c r="L38" s="99"/>
      <c r="M38" s="99"/>
      <c r="N38" s="99"/>
      <c r="R38" s="115" t="s">
        <v>572</v>
      </c>
      <c r="S38" s="90" t="s">
        <v>782</v>
      </c>
    </row>
    <row r="39" spans="2:19">
      <c r="D39" s="99"/>
      <c r="E39" s="99"/>
      <c r="F39" s="99"/>
      <c r="G39" s="99"/>
      <c r="H39" s="99"/>
      <c r="I39" s="99"/>
      <c r="J39" s="99"/>
      <c r="K39" s="99"/>
      <c r="L39" s="99"/>
      <c r="M39" s="99"/>
      <c r="N39" s="99"/>
      <c r="R39" s="115" t="s">
        <v>569</v>
      </c>
      <c r="S39" s="90" t="s">
        <v>780</v>
      </c>
    </row>
    <row r="40" spans="2:19">
      <c r="D40" s="99"/>
      <c r="E40" s="99"/>
      <c r="F40" s="99"/>
      <c r="G40" s="99"/>
      <c r="H40" s="99"/>
      <c r="I40" s="99"/>
      <c r="J40" s="99"/>
      <c r="K40" s="99"/>
      <c r="L40" s="99"/>
      <c r="M40" s="99"/>
      <c r="N40" s="99"/>
      <c r="R40" s="115" t="s">
        <v>561</v>
      </c>
      <c r="S40" s="90" t="s">
        <v>778</v>
      </c>
    </row>
    <row r="41" spans="2:19">
      <c r="D41" s="99"/>
      <c r="E41" s="99"/>
      <c r="F41" s="99"/>
      <c r="G41" s="99"/>
      <c r="H41" s="99"/>
      <c r="I41" s="99"/>
      <c r="J41" s="99"/>
      <c r="K41" s="99"/>
      <c r="L41" s="99"/>
      <c r="M41" s="99"/>
      <c r="N41" s="99"/>
      <c r="R41" s="115" t="s">
        <v>558</v>
      </c>
      <c r="S41" s="90" t="s">
        <v>775</v>
      </c>
    </row>
    <row r="42" spans="2:19">
      <c r="D42" s="99"/>
      <c r="E42" s="99"/>
      <c r="F42" s="99"/>
      <c r="G42" s="99"/>
      <c r="H42" s="99"/>
      <c r="I42" s="99"/>
      <c r="J42" s="99"/>
      <c r="K42" s="99"/>
      <c r="L42" s="99"/>
      <c r="M42" s="99"/>
      <c r="N42" s="99"/>
      <c r="R42" s="115" t="s">
        <v>553</v>
      </c>
      <c r="S42" s="90" t="s">
        <v>767</v>
      </c>
    </row>
    <row r="43" spans="2:19">
      <c r="D43" s="99"/>
      <c r="E43" s="99"/>
      <c r="F43" s="99"/>
      <c r="G43" s="99"/>
      <c r="H43" s="99"/>
      <c r="I43" s="99"/>
      <c r="J43" s="99"/>
      <c r="K43" s="99"/>
      <c r="L43" s="99"/>
      <c r="M43" s="99"/>
      <c r="N43" s="99"/>
      <c r="R43" s="115" t="s">
        <v>285</v>
      </c>
      <c r="S43" s="90" t="s">
        <v>757</v>
      </c>
    </row>
    <row r="44" spans="2:19">
      <c r="D44" s="99"/>
      <c r="E44" s="99"/>
      <c r="F44" s="99"/>
      <c r="G44" s="99"/>
      <c r="H44" s="99"/>
      <c r="I44" s="99"/>
      <c r="J44" s="99"/>
      <c r="K44" s="99"/>
      <c r="L44" s="99"/>
      <c r="M44" s="99"/>
      <c r="N44" s="99"/>
      <c r="R44" s="115" t="s">
        <v>555</v>
      </c>
      <c r="S44" s="90" t="s">
        <v>738</v>
      </c>
    </row>
    <row r="45" spans="2:19">
      <c r="D45" s="99"/>
      <c r="E45" s="99"/>
      <c r="F45" s="99"/>
      <c r="G45" s="99"/>
      <c r="H45" s="99"/>
      <c r="I45" s="99"/>
      <c r="J45" s="99"/>
      <c r="K45" s="99"/>
      <c r="L45" s="99"/>
      <c r="M45" s="99"/>
      <c r="N45" s="99"/>
      <c r="R45" s="115" t="s">
        <v>89</v>
      </c>
      <c r="S45" s="90" t="s">
        <v>771</v>
      </c>
    </row>
    <row r="46" spans="2:19">
      <c r="D46" s="99"/>
      <c r="E46" s="99"/>
      <c r="F46" s="99"/>
      <c r="G46" s="99"/>
      <c r="H46" s="99"/>
      <c r="I46" s="99"/>
      <c r="J46" s="99"/>
      <c r="K46" s="99"/>
      <c r="L46" s="99"/>
      <c r="M46" s="99"/>
      <c r="N46" s="99"/>
      <c r="R46" s="115" t="s">
        <v>554</v>
      </c>
      <c r="S46" s="90" t="s">
        <v>768</v>
      </c>
    </row>
    <row r="47" spans="2:19">
      <c r="D47" s="99"/>
      <c r="E47" s="99"/>
      <c r="F47" s="99"/>
      <c r="G47" s="99"/>
      <c r="H47" s="99"/>
      <c r="I47" s="99"/>
      <c r="J47" s="99"/>
      <c r="K47" s="99"/>
      <c r="L47" s="99"/>
      <c r="M47" s="99"/>
      <c r="N47" s="99"/>
      <c r="R47" s="115" t="s">
        <v>280</v>
      </c>
      <c r="S47" s="90" t="s">
        <v>769</v>
      </c>
    </row>
    <row r="48" spans="2:19">
      <c r="D48" s="99"/>
      <c r="E48" s="99"/>
      <c r="F48" s="99"/>
      <c r="G48" s="99"/>
      <c r="H48" s="99"/>
      <c r="I48" s="99"/>
      <c r="J48" s="99"/>
      <c r="K48" s="99"/>
      <c r="L48" s="99"/>
      <c r="M48" s="99"/>
      <c r="N48" s="99"/>
      <c r="R48" s="115" t="s">
        <v>568</v>
      </c>
      <c r="S48" s="90" t="s">
        <v>763</v>
      </c>
    </row>
    <row r="49" spans="4:19">
      <c r="D49" s="99"/>
      <c r="E49" s="99"/>
      <c r="F49" s="99"/>
      <c r="G49" s="99"/>
      <c r="H49" s="99"/>
      <c r="I49" s="99"/>
      <c r="J49" s="99"/>
      <c r="K49" s="99"/>
      <c r="L49" s="99"/>
      <c r="M49" s="99"/>
      <c r="N49" s="99"/>
      <c r="R49" s="115" t="s">
        <v>583</v>
      </c>
      <c r="S49" s="90" t="s">
        <v>786</v>
      </c>
    </row>
    <row r="50" spans="4:19">
      <c r="D50" s="99"/>
      <c r="E50" s="99"/>
      <c r="F50" s="99"/>
      <c r="G50" s="99"/>
      <c r="H50" s="99"/>
      <c r="I50" s="99"/>
      <c r="J50" s="99"/>
      <c r="K50" s="99"/>
      <c r="L50" s="99"/>
      <c r="M50" s="99"/>
      <c r="N50" s="99"/>
      <c r="R50" s="115" t="s">
        <v>560</v>
      </c>
      <c r="S50" s="90" t="s">
        <v>777</v>
      </c>
    </row>
    <row r="51" spans="4:19">
      <c r="D51" s="99"/>
      <c r="E51" s="99"/>
      <c r="F51" s="99"/>
      <c r="G51" s="99"/>
      <c r="H51" s="99"/>
      <c r="I51" s="99"/>
      <c r="J51" s="99"/>
      <c r="K51" s="99"/>
      <c r="L51" s="99"/>
      <c r="M51" s="99"/>
      <c r="N51" s="99"/>
      <c r="R51" s="115" t="s">
        <v>594</v>
      </c>
      <c r="S51" s="90" t="s">
        <v>794</v>
      </c>
    </row>
    <row r="52" spans="4:19">
      <c r="D52" s="99"/>
      <c r="E52" s="99"/>
      <c r="F52" s="99"/>
      <c r="G52" s="99"/>
      <c r="H52" s="99"/>
      <c r="I52" s="99"/>
      <c r="J52" s="99"/>
      <c r="K52" s="99"/>
      <c r="L52" s="99"/>
      <c r="M52" s="99"/>
      <c r="N52" s="99"/>
      <c r="R52" s="115" t="s">
        <v>575</v>
      </c>
      <c r="S52" s="90" t="s">
        <v>783</v>
      </c>
    </row>
    <row r="53" spans="4:19">
      <c r="D53" s="99"/>
      <c r="E53" s="99"/>
      <c r="F53" s="99"/>
      <c r="G53" s="99"/>
      <c r="H53" s="99"/>
      <c r="I53" s="99"/>
      <c r="J53" s="99"/>
      <c r="K53" s="99"/>
      <c r="L53" s="99"/>
      <c r="M53" s="99"/>
      <c r="N53" s="99"/>
      <c r="R53" s="115" t="s">
        <v>283</v>
      </c>
      <c r="S53" s="90" t="s">
        <v>739</v>
      </c>
    </row>
    <row r="54" spans="4:19">
      <c r="D54" s="99"/>
      <c r="E54" s="99"/>
      <c r="F54" s="99"/>
      <c r="G54" s="99"/>
      <c r="H54" s="99"/>
      <c r="I54" s="99"/>
      <c r="J54" s="99"/>
      <c r="K54" s="99"/>
      <c r="L54" s="99"/>
      <c r="M54" s="99"/>
      <c r="N54" s="99"/>
      <c r="R54" s="115" t="s">
        <v>591</v>
      </c>
      <c r="S54" s="90" t="s">
        <v>791</v>
      </c>
    </row>
    <row r="55" spans="4:19">
      <c r="D55" s="99"/>
      <c r="E55" s="99"/>
      <c r="F55" s="99"/>
      <c r="G55" s="99"/>
      <c r="H55" s="99"/>
      <c r="I55" s="99"/>
      <c r="J55" s="99"/>
      <c r="K55" s="99"/>
      <c r="L55" s="99"/>
      <c r="M55" s="99"/>
      <c r="N55" s="99"/>
      <c r="R55" s="115" t="s">
        <v>279</v>
      </c>
      <c r="S55" s="90" t="s">
        <v>740</v>
      </c>
    </row>
    <row r="56" spans="4:19">
      <c r="D56" s="99"/>
      <c r="E56" s="99"/>
      <c r="F56" s="99"/>
      <c r="G56" s="99"/>
      <c r="H56" s="99"/>
      <c r="I56" s="99"/>
      <c r="J56" s="99"/>
      <c r="K56" s="99"/>
      <c r="L56" s="99"/>
      <c r="M56" s="99"/>
      <c r="N56" s="99"/>
      <c r="R56" s="115" t="s">
        <v>589</v>
      </c>
      <c r="S56" s="90" t="s">
        <v>789</v>
      </c>
    </row>
    <row r="57" spans="4:19">
      <c r="D57" s="99"/>
      <c r="E57" s="99"/>
      <c r="F57" s="99"/>
      <c r="G57" s="99"/>
      <c r="H57" s="99"/>
      <c r="I57" s="99"/>
      <c r="J57" s="99"/>
      <c r="K57" s="99"/>
      <c r="L57" s="99"/>
      <c r="M57" s="99"/>
      <c r="N57" s="99"/>
      <c r="R57" s="115" t="s">
        <v>590</v>
      </c>
      <c r="S57" s="90" t="s">
        <v>790</v>
      </c>
    </row>
    <row r="58" spans="4:19">
      <c r="D58" s="99"/>
      <c r="E58" s="99"/>
      <c r="F58" s="99"/>
      <c r="G58" s="99"/>
      <c r="H58" s="99"/>
      <c r="I58" s="99"/>
      <c r="J58" s="99"/>
      <c r="K58" s="99"/>
      <c r="L58" s="99"/>
      <c r="M58" s="99"/>
      <c r="N58" s="99"/>
      <c r="R58" s="115" t="s">
        <v>592</v>
      </c>
      <c r="S58" s="90" t="s">
        <v>792</v>
      </c>
    </row>
    <row r="59" spans="4:19">
      <c r="D59" s="99"/>
      <c r="E59" s="99"/>
      <c r="F59" s="99"/>
      <c r="G59" s="99"/>
      <c r="H59" s="99"/>
      <c r="I59" s="99"/>
      <c r="J59" s="99"/>
      <c r="K59" s="99"/>
      <c r="L59" s="99"/>
      <c r="M59" s="99"/>
      <c r="N59" s="99"/>
      <c r="R59" s="115" t="s">
        <v>578</v>
      </c>
      <c r="S59" s="90" t="s">
        <v>746</v>
      </c>
    </row>
    <row r="60" spans="4:19">
      <c r="D60" s="99"/>
      <c r="E60" s="99"/>
      <c r="F60" s="99"/>
      <c r="G60" s="99"/>
      <c r="H60" s="99"/>
      <c r="I60" s="99"/>
      <c r="J60" s="99"/>
      <c r="K60" s="99"/>
      <c r="L60" s="99"/>
      <c r="M60" s="99"/>
      <c r="N60" s="99"/>
      <c r="R60" s="118" t="s">
        <v>551</v>
      </c>
      <c r="S60" s="90" t="s">
        <v>752</v>
      </c>
    </row>
    <row r="61" spans="4:19">
      <c r="D61" s="99"/>
      <c r="E61" s="99"/>
      <c r="F61" s="99"/>
      <c r="G61" s="99"/>
      <c r="H61" s="99"/>
      <c r="I61" s="99"/>
      <c r="J61" s="99"/>
      <c r="K61" s="99"/>
      <c r="L61" s="99"/>
      <c r="M61" s="99"/>
      <c r="N61" s="99"/>
      <c r="R61" s="115" t="s">
        <v>93</v>
      </c>
      <c r="S61" s="90" t="s">
        <v>738</v>
      </c>
    </row>
    <row r="62" spans="4:19">
      <c r="D62" s="99"/>
      <c r="E62" s="99"/>
      <c r="F62" s="99"/>
      <c r="G62" s="99"/>
      <c r="H62" s="99"/>
      <c r="I62" s="99"/>
      <c r="J62" s="99"/>
      <c r="K62" s="99"/>
      <c r="L62" s="99"/>
      <c r="M62" s="99"/>
      <c r="N62" s="99"/>
      <c r="R62" s="115" t="s">
        <v>579</v>
      </c>
      <c r="S62" s="90" t="s">
        <v>750</v>
      </c>
    </row>
    <row r="63" spans="4:19">
      <c r="D63" s="99"/>
      <c r="E63" s="99"/>
      <c r="F63" s="99"/>
      <c r="G63" s="99"/>
      <c r="H63" s="99"/>
      <c r="I63" s="99"/>
      <c r="J63" s="99"/>
      <c r="K63" s="99"/>
      <c r="L63" s="99"/>
      <c r="M63" s="99"/>
      <c r="N63" s="99"/>
      <c r="R63" s="115" t="s">
        <v>580</v>
      </c>
      <c r="S63" s="90" t="s">
        <v>744</v>
      </c>
    </row>
    <row r="64" spans="4:19">
      <c r="D64" s="99"/>
      <c r="E64" s="99"/>
      <c r="F64" s="99"/>
      <c r="G64" s="99"/>
      <c r="H64" s="99"/>
      <c r="I64" s="99"/>
      <c r="J64" s="99"/>
      <c r="K64" s="99"/>
      <c r="L64" s="99"/>
      <c r="M64" s="99"/>
      <c r="N64" s="99"/>
      <c r="R64" s="115" t="s">
        <v>90</v>
      </c>
      <c r="S64" s="90" t="s">
        <v>731</v>
      </c>
    </row>
    <row r="65" spans="4:19">
      <c r="D65" s="99"/>
      <c r="E65" s="99"/>
      <c r="F65" s="99"/>
      <c r="G65" s="99"/>
      <c r="H65" s="99"/>
      <c r="I65" s="99"/>
      <c r="J65" s="99"/>
      <c r="K65" s="99"/>
      <c r="L65" s="99"/>
      <c r="M65" s="99"/>
      <c r="N65" s="99"/>
      <c r="R65" s="117" t="s">
        <v>92</v>
      </c>
      <c r="S65" s="90" t="s">
        <v>772</v>
      </c>
    </row>
    <row r="66" spans="4:19">
      <c r="D66" s="99"/>
      <c r="E66" s="99"/>
      <c r="F66" s="99"/>
      <c r="G66" s="99"/>
      <c r="H66" s="99"/>
      <c r="I66" s="99"/>
      <c r="J66" s="99"/>
      <c r="K66" s="99"/>
      <c r="L66" s="99"/>
      <c r="M66" s="99"/>
      <c r="N66" s="99"/>
      <c r="R66" s="117" t="s">
        <v>587</v>
      </c>
      <c r="S66" s="90" t="s">
        <v>743</v>
      </c>
    </row>
    <row r="67" spans="4:19">
      <c r="D67" s="99"/>
      <c r="E67" s="99"/>
      <c r="F67" s="99"/>
      <c r="G67" s="99"/>
      <c r="H67" s="99"/>
      <c r="I67" s="99"/>
      <c r="J67" s="99"/>
      <c r="K67" s="99"/>
      <c r="L67" s="99"/>
      <c r="M67" s="99"/>
      <c r="N67" s="99"/>
      <c r="R67" s="117" t="s">
        <v>588</v>
      </c>
      <c r="S67" s="90" t="s">
        <v>749</v>
      </c>
    </row>
    <row r="68" spans="4:19">
      <c r="D68" s="99"/>
      <c r="E68" s="99"/>
      <c r="F68" s="99"/>
      <c r="G68" s="99"/>
      <c r="H68" s="99"/>
      <c r="I68" s="99"/>
      <c r="J68" s="99"/>
      <c r="K68" s="99"/>
      <c r="L68" s="99"/>
      <c r="M68" s="99"/>
      <c r="N68" s="99"/>
      <c r="R68" s="118" t="s">
        <v>596</v>
      </c>
      <c r="S68" s="90" t="s">
        <v>796</v>
      </c>
    </row>
    <row r="69" spans="4:19">
      <c r="D69" s="99"/>
      <c r="E69" s="99"/>
      <c r="F69" s="99"/>
      <c r="G69" s="99"/>
      <c r="H69" s="99"/>
      <c r="I69" s="99"/>
      <c r="J69" s="99"/>
      <c r="K69" s="99"/>
      <c r="L69" s="99"/>
      <c r="M69" s="99"/>
      <c r="N69" s="99"/>
      <c r="R69" s="115" t="s">
        <v>593</v>
      </c>
      <c r="S69" s="90" t="s">
        <v>793</v>
      </c>
    </row>
    <row r="70" spans="4:19">
      <c r="D70" s="99"/>
      <c r="E70" s="99"/>
      <c r="F70" s="99"/>
      <c r="G70" s="99"/>
      <c r="H70" s="99"/>
      <c r="I70" s="99"/>
      <c r="J70" s="99"/>
      <c r="K70" s="99"/>
      <c r="L70" s="99"/>
      <c r="M70" s="99"/>
      <c r="N70" s="99"/>
      <c r="R70" s="115" t="s">
        <v>562</v>
      </c>
      <c r="S70" s="90" t="s">
        <v>734</v>
      </c>
    </row>
    <row r="71" spans="4:19">
      <c r="D71" s="99"/>
      <c r="E71" s="99"/>
      <c r="F71" s="99"/>
      <c r="G71" s="99"/>
      <c r="H71" s="99"/>
      <c r="I71" s="99"/>
      <c r="J71" s="99"/>
      <c r="K71" s="99"/>
      <c r="L71" s="99"/>
      <c r="M71" s="99"/>
      <c r="N71" s="99"/>
      <c r="R71" s="11"/>
      <c r="S71" s="11"/>
    </row>
    <row r="72" spans="4:19">
      <c r="D72" s="99"/>
      <c r="E72" s="99"/>
      <c r="F72" s="99"/>
      <c r="G72" s="99"/>
      <c r="H72" s="99"/>
      <c r="I72" s="99"/>
      <c r="J72" s="99"/>
      <c r="K72" s="99"/>
      <c r="L72" s="99"/>
      <c r="M72" s="99"/>
      <c r="N72" s="99"/>
      <c r="R72" s="11"/>
      <c r="S72" s="11"/>
    </row>
    <row r="73" spans="4:19">
      <c r="D73" s="99"/>
      <c r="E73" s="99"/>
      <c r="F73" s="99"/>
      <c r="G73" s="99"/>
      <c r="H73" s="99"/>
      <c r="I73" s="99"/>
      <c r="J73" s="99"/>
      <c r="K73" s="99"/>
      <c r="L73" s="99"/>
      <c r="M73" s="99"/>
      <c r="N73" s="99"/>
      <c r="R73" s="11"/>
      <c r="S73" s="11"/>
    </row>
    <row r="74" spans="4:19">
      <c r="D74" s="99"/>
      <c r="E74" s="99"/>
      <c r="F74" s="99"/>
      <c r="G74" s="99"/>
      <c r="H74" s="99"/>
      <c r="I74" s="99"/>
      <c r="J74" s="99"/>
      <c r="K74" s="99"/>
      <c r="L74" s="99"/>
      <c r="M74" s="99"/>
      <c r="N74" s="99"/>
      <c r="R74" s="11"/>
      <c r="S74" s="11"/>
    </row>
    <row r="75" spans="4:19">
      <c r="D75" s="99"/>
      <c r="E75" s="99"/>
      <c r="F75" s="99"/>
      <c r="G75" s="99"/>
      <c r="H75" s="99"/>
      <c r="I75" s="99"/>
      <c r="J75" s="99"/>
      <c r="K75" s="99"/>
      <c r="L75" s="99"/>
      <c r="M75" s="99"/>
      <c r="N75" s="99"/>
      <c r="R75" s="11"/>
      <c r="S75" s="11"/>
    </row>
  </sheetData>
  <mergeCells count="29">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3:P33"/>
    <mergeCell ref="D30:P30"/>
    <mergeCell ref="C27:P27"/>
    <mergeCell ref="D29:P29"/>
    <mergeCell ref="D28:P28"/>
    <mergeCell ref="D31:P31"/>
    <mergeCell ref="D32:P32"/>
    <mergeCell ref="D25:P25"/>
    <mergeCell ref="D24:P24"/>
    <mergeCell ref="D18:P18"/>
    <mergeCell ref="D19:P19"/>
    <mergeCell ref="D20:P20"/>
    <mergeCell ref="D21:P21"/>
    <mergeCell ref="D23:P23"/>
    <mergeCell ref="D22:P22"/>
  </mergeCells>
  <phoneticPr fontId="2" type="noConversion"/>
  <pageMargins left="0.75" right="0.75" top="1" bottom="1" header="0.5" footer="0.5"/>
  <pageSetup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D1" zoomScale="90" zoomScaleNormal="90" workbookViewId="0">
      <selection activeCell="S26" sqref="S26:T28"/>
    </sheetView>
  </sheetViews>
  <sheetFormatPr defaultRowHeight="15"/>
  <cols>
    <col min="1" max="1" width="3.28515625" style="100" customWidth="1"/>
    <col min="2" max="2" width="6.140625" style="100" customWidth="1"/>
    <col min="3" max="3" width="7.7109375" style="100" customWidth="1"/>
    <col min="4" max="15" width="9.140625" style="100"/>
    <col min="16" max="16" width="10.5703125" style="100" customWidth="1"/>
    <col min="17" max="17" width="9.140625" style="100"/>
    <col min="18" max="18" width="53.42578125" style="100" customWidth="1"/>
    <col min="19" max="19" width="13.5703125" style="100" customWidth="1"/>
    <col min="20" max="20" width="10.140625" style="100" customWidth="1"/>
    <col min="21" max="16384" width="9.140625" style="100"/>
  </cols>
  <sheetData>
    <row r="1" spans="2:20" ht="15.75" thickBot="1"/>
    <row r="2" spans="2:20" ht="13.5" customHeight="1">
      <c r="B2" s="168" t="s">
        <v>32</v>
      </c>
      <c r="C2" s="169"/>
      <c r="D2" s="169"/>
      <c r="E2" s="169"/>
      <c r="F2" s="169"/>
      <c r="G2" s="169"/>
      <c r="H2" s="169"/>
      <c r="I2" s="169"/>
      <c r="J2" s="169"/>
      <c r="K2" s="169"/>
      <c r="L2" s="169"/>
      <c r="M2" s="169"/>
      <c r="N2" s="169"/>
      <c r="O2" s="169"/>
      <c r="P2" s="170"/>
      <c r="R2" s="50" t="s">
        <v>293</v>
      </c>
      <c r="S2" s="90" t="s">
        <v>798</v>
      </c>
      <c r="T2" s="56" t="s">
        <v>849</v>
      </c>
    </row>
    <row r="3" spans="2:20" ht="13.5" customHeight="1">
      <c r="B3" s="165" t="s">
        <v>33</v>
      </c>
      <c r="C3" s="166"/>
      <c r="D3" s="166"/>
      <c r="E3" s="166"/>
      <c r="F3" s="166"/>
      <c r="G3" s="166"/>
      <c r="H3" s="166"/>
      <c r="I3" s="166"/>
      <c r="J3" s="166"/>
      <c r="K3" s="166"/>
      <c r="L3" s="166"/>
      <c r="M3" s="166"/>
      <c r="N3" s="166"/>
      <c r="O3" s="166"/>
      <c r="P3" s="167"/>
      <c r="R3" s="58" t="s">
        <v>292</v>
      </c>
      <c r="S3" s="90" t="s">
        <v>799</v>
      </c>
      <c r="T3" s="56" t="s">
        <v>835</v>
      </c>
    </row>
    <row r="4" spans="2:20" ht="13.5" customHeight="1">
      <c r="B4" s="101"/>
      <c r="C4" s="171" t="s">
        <v>34</v>
      </c>
      <c r="D4" s="171"/>
      <c r="E4" s="171"/>
      <c r="F4" s="171"/>
      <c r="G4" s="171"/>
      <c r="H4" s="171"/>
      <c r="I4" s="171"/>
      <c r="J4" s="171"/>
      <c r="K4" s="171"/>
      <c r="L4" s="171"/>
      <c r="M4" s="171"/>
      <c r="N4" s="171"/>
      <c r="O4" s="171"/>
      <c r="P4" s="172"/>
      <c r="R4" s="58" t="s">
        <v>88</v>
      </c>
      <c r="S4" s="90" t="s">
        <v>804</v>
      </c>
      <c r="T4" s="56" t="s">
        <v>850</v>
      </c>
    </row>
    <row r="5" spans="2:20" ht="13.5" customHeight="1">
      <c r="B5" s="101"/>
      <c r="C5" s="171" t="s">
        <v>41</v>
      </c>
      <c r="D5" s="171"/>
      <c r="E5" s="171"/>
      <c r="F5" s="171"/>
      <c r="G5" s="171"/>
      <c r="H5" s="171"/>
      <c r="I5" s="171"/>
      <c r="J5" s="171"/>
      <c r="K5" s="171"/>
      <c r="L5" s="171"/>
      <c r="M5" s="171"/>
      <c r="N5" s="171"/>
      <c r="O5" s="171"/>
      <c r="P5" s="172"/>
      <c r="R5" s="58" t="s">
        <v>605</v>
      </c>
      <c r="S5" s="90" t="s">
        <v>803</v>
      </c>
      <c r="T5" s="56" t="s">
        <v>851</v>
      </c>
    </row>
    <row r="6" spans="2:20" ht="13.5" customHeight="1">
      <c r="B6" s="101"/>
      <c r="C6" s="102"/>
      <c r="D6" s="173" t="s">
        <v>72</v>
      </c>
      <c r="E6" s="173"/>
      <c r="F6" s="173"/>
      <c r="G6" s="173"/>
      <c r="H6" s="173"/>
      <c r="I6" s="173"/>
      <c r="J6" s="173"/>
      <c r="K6" s="173"/>
      <c r="L6" s="173"/>
      <c r="M6" s="173"/>
      <c r="N6" s="173"/>
      <c r="O6" s="173"/>
      <c r="P6" s="174"/>
      <c r="R6" s="58" t="s">
        <v>294</v>
      </c>
      <c r="S6" s="90" t="s">
        <v>806</v>
      </c>
      <c r="T6" s="56" t="s">
        <v>856</v>
      </c>
    </row>
    <row r="7" spans="2:20" ht="13.5" customHeight="1">
      <c r="B7" s="101"/>
      <c r="C7" s="102"/>
      <c r="D7" s="171" t="s">
        <v>69</v>
      </c>
      <c r="E7" s="173"/>
      <c r="F7" s="173"/>
      <c r="G7" s="173"/>
      <c r="H7" s="173"/>
      <c r="I7" s="173"/>
      <c r="J7" s="173"/>
      <c r="K7" s="173"/>
      <c r="L7" s="173"/>
      <c r="M7" s="173"/>
      <c r="N7" s="173"/>
      <c r="O7" s="173"/>
      <c r="P7" s="174"/>
      <c r="R7" s="58" t="s">
        <v>606</v>
      </c>
      <c r="S7" s="90" t="s">
        <v>812</v>
      </c>
      <c r="T7" s="56" t="s">
        <v>861</v>
      </c>
    </row>
    <row r="8" spans="2:20" ht="13.5" customHeight="1">
      <c r="B8" s="101"/>
      <c r="C8" s="102"/>
      <c r="D8" s="171" t="s">
        <v>70</v>
      </c>
      <c r="E8" s="173"/>
      <c r="F8" s="173"/>
      <c r="G8" s="173"/>
      <c r="H8" s="173"/>
      <c r="I8" s="173"/>
      <c r="J8" s="173"/>
      <c r="K8" s="173"/>
      <c r="L8" s="173"/>
      <c r="M8" s="173"/>
      <c r="N8" s="173"/>
      <c r="O8" s="173"/>
      <c r="P8" s="174"/>
      <c r="R8" s="58" t="s">
        <v>95</v>
      </c>
      <c r="S8" s="90" t="s">
        <v>800</v>
      </c>
      <c r="T8" s="90" t="s">
        <v>852</v>
      </c>
    </row>
    <row r="9" spans="2:20" ht="13.5" customHeight="1">
      <c r="B9" s="101"/>
      <c r="C9" s="102"/>
      <c r="D9" s="171" t="s">
        <v>71</v>
      </c>
      <c r="E9" s="173"/>
      <c r="F9" s="173"/>
      <c r="G9" s="173"/>
      <c r="H9" s="173"/>
      <c r="I9" s="173"/>
      <c r="J9" s="173"/>
      <c r="K9" s="173"/>
      <c r="L9" s="173"/>
      <c r="M9" s="173"/>
      <c r="N9" s="173"/>
      <c r="O9" s="173"/>
      <c r="P9" s="174"/>
      <c r="R9" s="58" t="s">
        <v>644</v>
      </c>
      <c r="S9" s="90" t="s">
        <v>801</v>
      </c>
      <c r="T9" s="56" t="s">
        <v>853</v>
      </c>
    </row>
    <row r="10" spans="2:20" ht="13.5" customHeight="1">
      <c r="B10" s="101"/>
      <c r="C10" s="102"/>
      <c r="D10" s="171" t="s">
        <v>40</v>
      </c>
      <c r="E10" s="173"/>
      <c r="F10" s="173"/>
      <c r="G10" s="173"/>
      <c r="H10" s="173"/>
      <c r="I10" s="173"/>
      <c r="J10" s="173"/>
      <c r="K10" s="173"/>
      <c r="L10" s="173"/>
      <c r="M10" s="173"/>
      <c r="N10" s="173"/>
      <c r="O10" s="173"/>
      <c r="P10" s="174"/>
      <c r="R10" s="58" t="s">
        <v>719</v>
      </c>
      <c r="S10" s="90" t="s">
        <v>802</v>
      </c>
      <c r="T10" s="56" t="s">
        <v>854</v>
      </c>
    </row>
    <row r="11" spans="2:20" ht="13.5" customHeight="1">
      <c r="B11" s="101"/>
      <c r="C11" s="171" t="s">
        <v>35</v>
      </c>
      <c r="D11" s="171"/>
      <c r="E11" s="171"/>
      <c r="F11" s="171"/>
      <c r="G11" s="171"/>
      <c r="H11" s="171"/>
      <c r="I11" s="171"/>
      <c r="J11" s="171"/>
      <c r="K11" s="171"/>
      <c r="L11" s="171"/>
      <c r="M11" s="171"/>
      <c r="N11" s="171"/>
      <c r="O11" s="171"/>
      <c r="P11" s="172"/>
      <c r="R11" s="58" t="s">
        <v>645</v>
      </c>
      <c r="S11" s="90" t="s">
        <v>810</v>
      </c>
      <c r="T11" s="56" t="s">
        <v>857</v>
      </c>
    </row>
    <row r="12" spans="2:20" ht="13.5" customHeight="1">
      <c r="B12" s="101"/>
      <c r="C12" s="171" t="s">
        <v>36</v>
      </c>
      <c r="D12" s="171"/>
      <c r="E12" s="171"/>
      <c r="F12" s="171"/>
      <c r="G12" s="171"/>
      <c r="H12" s="171"/>
      <c r="I12" s="171"/>
      <c r="J12" s="171"/>
      <c r="K12" s="171"/>
      <c r="L12" s="171"/>
      <c r="M12" s="171"/>
      <c r="N12" s="171"/>
      <c r="O12" s="171"/>
      <c r="P12" s="172"/>
      <c r="R12" s="58" t="s">
        <v>720</v>
      </c>
      <c r="S12" s="90" t="s">
        <v>809</v>
      </c>
      <c r="T12" s="56" t="s">
        <v>855</v>
      </c>
    </row>
    <row r="13" spans="2:20" ht="13.5" customHeight="1">
      <c r="B13" s="101"/>
      <c r="C13" s="102"/>
      <c r="D13" s="102"/>
      <c r="E13" s="102"/>
      <c r="F13" s="102"/>
      <c r="G13" s="102"/>
      <c r="H13" s="102"/>
      <c r="I13" s="102"/>
      <c r="J13" s="102"/>
      <c r="K13" s="102"/>
      <c r="L13" s="102"/>
      <c r="M13" s="102"/>
      <c r="N13" s="102"/>
      <c r="O13" s="102"/>
      <c r="P13" s="103"/>
      <c r="R13" s="58" t="s">
        <v>721</v>
      </c>
      <c r="S13" s="90" t="s">
        <v>808</v>
      </c>
      <c r="T13" s="56" t="s">
        <v>858</v>
      </c>
    </row>
    <row r="14" spans="2:20" ht="13.5" customHeight="1">
      <c r="B14" s="165" t="s">
        <v>37</v>
      </c>
      <c r="C14" s="166"/>
      <c r="D14" s="166"/>
      <c r="E14" s="166"/>
      <c r="F14" s="166"/>
      <c r="G14" s="166"/>
      <c r="H14" s="166"/>
      <c r="I14" s="166"/>
      <c r="J14" s="166"/>
      <c r="K14" s="166"/>
      <c r="L14" s="166"/>
      <c r="M14" s="166"/>
      <c r="N14" s="166"/>
      <c r="O14" s="166"/>
      <c r="P14" s="167"/>
      <c r="R14" s="58" t="s">
        <v>722</v>
      </c>
      <c r="S14" s="90" t="s">
        <v>807</v>
      </c>
      <c r="T14" s="56" t="s">
        <v>859</v>
      </c>
    </row>
    <row r="15" spans="2:20" ht="13.5" customHeight="1">
      <c r="B15" s="101"/>
      <c r="C15" s="171" t="s">
        <v>38</v>
      </c>
      <c r="D15" s="171"/>
      <c r="E15" s="171"/>
      <c r="F15" s="171"/>
      <c r="G15" s="171"/>
      <c r="H15" s="171"/>
      <c r="I15" s="171"/>
      <c r="J15" s="171"/>
      <c r="K15" s="171"/>
      <c r="L15" s="171"/>
      <c r="M15" s="171"/>
      <c r="N15" s="171"/>
      <c r="O15" s="171"/>
      <c r="P15" s="172"/>
      <c r="R15" s="58" t="s">
        <v>300</v>
      </c>
      <c r="S15" s="90" t="s">
        <v>811</v>
      </c>
      <c r="T15" s="56" t="s">
        <v>860</v>
      </c>
    </row>
    <row r="16" spans="2:20" ht="13.5" customHeight="1">
      <c r="B16" s="101"/>
      <c r="C16" s="104"/>
      <c r="D16" s="173" t="s">
        <v>73</v>
      </c>
      <c r="E16" s="173"/>
      <c r="F16" s="173"/>
      <c r="G16" s="173"/>
      <c r="H16" s="173"/>
      <c r="I16" s="173"/>
      <c r="J16" s="173"/>
      <c r="K16" s="173"/>
      <c r="L16" s="173"/>
      <c r="M16" s="173"/>
      <c r="N16" s="173"/>
      <c r="O16" s="173"/>
      <c r="P16" s="174"/>
      <c r="R16" s="58" t="s">
        <v>646</v>
      </c>
      <c r="S16" s="90" t="s">
        <v>813</v>
      </c>
      <c r="T16" s="90" t="s">
        <v>862</v>
      </c>
    </row>
    <row r="17" spans="2:20" ht="13.5" customHeight="1">
      <c r="B17" s="101"/>
      <c r="C17" s="104"/>
      <c r="D17" s="105" t="s">
        <v>47</v>
      </c>
      <c r="E17" s="105"/>
      <c r="F17" s="105"/>
      <c r="G17" s="105"/>
      <c r="H17" s="105"/>
      <c r="I17" s="105"/>
      <c r="J17" s="105"/>
      <c r="K17" s="105"/>
      <c r="L17" s="105"/>
      <c r="M17" s="105"/>
      <c r="N17" s="105"/>
      <c r="O17" s="105"/>
      <c r="P17" s="106"/>
      <c r="R17" s="58" t="s">
        <v>647</v>
      </c>
      <c r="S17" s="90" t="s">
        <v>814</v>
      </c>
      <c r="T17" s="56" t="s">
        <v>864</v>
      </c>
    </row>
    <row r="18" spans="2:20" ht="13.5" customHeight="1">
      <c r="B18" s="101"/>
      <c r="C18" s="102"/>
      <c r="D18" s="173" t="s">
        <v>48</v>
      </c>
      <c r="E18" s="173"/>
      <c r="F18" s="173"/>
      <c r="G18" s="173"/>
      <c r="H18" s="173"/>
      <c r="I18" s="173"/>
      <c r="J18" s="173"/>
      <c r="K18" s="173"/>
      <c r="L18" s="173"/>
      <c r="M18" s="173"/>
      <c r="N18" s="173"/>
      <c r="O18" s="173"/>
      <c r="P18" s="174"/>
      <c r="R18" s="58" t="s">
        <v>723</v>
      </c>
      <c r="S18" s="90" t="s">
        <v>865</v>
      </c>
      <c r="T18" s="90" t="s">
        <v>866</v>
      </c>
    </row>
    <row r="19" spans="2:20" ht="13.5" customHeight="1">
      <c r="B19" s="101"/>
      <c r="C19" s="102"/>
      <c r="D19" s="173" t="s">
        <v>49</v>
      </c>
      <c r="E19" s="173"/>
      <c r="F19" s="173"/>
      <c r="G19" s="173"/>
      <c r="H19" s="173"/>
      <c r="I19" s="173"/>
      <c r="J19" s="173"/>
      <c r="K19" s="173"/>
      <c r="L19" s="173"/>
      <c r="M19" s="173"/>
      <c r="N19" s="173"/>
      <c r="O19" s="173"/>
      <c r="P19" s="174"/>
      <c r="R19" s="58" t="s">
        <v>724</v>
      </c>
      <c r="S19" s="90" t="s">
        <v>867</v>
      </c>
      <c r="T19" s="90" t="s">
        <v>868</v>
      </c>
    </row>
    <row r="20" spans="2:20">
      <c r="B20" s="101"/>
      <c r="C20" s="102"/>
      <c r="D20" s="173" t="s">
        <v>74</v>
      </c>
      <c r="E20" s="173"/>
      <c r="F20" s="173"/>
      <c r="G20" s="173"/>
      <c r="H20" s="173"/>
      <c r="I20" s="173"/>
      <c r="J20" s="173"/>
      <c r="K20" s="173"/>
      <c r="L20" s="173"/>
      <c r="M20" s="173"/>
      <c r="N20" s="173"/>
      <c r="O20" s="173"/>
      <c r="P20" s="174"/>
      <c r="R20" s="58" t="s">
        <v>725</v>
      </c>
      <c r="S20" s="90" t="s">
        <v>869</v>
      </c>
      <c r="T20" s="90" t="s">
        <v>870</v>
      </c>
    </row>
    <row r="21" spans="2:20">
      <c r="B21" s="101"/>
      <c r="C21" s="102"/>
      <c r="D21" s="173" t="s">
        <v>75</v>
      </c>
      <c r="E21" s="173"/>
      <c r="F21" s="173"/>
      <c r="G21" s="173"/>
      <c r="H21" s="173"/>
      <c r="I21" s="173"/>
      <c r="J21" s="173"/>
      <c r="K21" s="173"/>
      <c r="L21" s="173"/>
      <c r="M21" s="173"/>
      <c r="N21" s="173"/>
      <c r="O21" s="173"/>
      <c r="P21" s="174"/>
      <c r="R21" s="58" t="s">
        <v>726</v>
      </c>
      <c r="S21" s="90" t="s">
        <v>817</v>
      </c>
      <c r="T21" s="90" t="s">
        <v>871</v>
      </c>
    </row>
    <row r="22" spans="2:20">
      <c r="B22" s="101"/>
      <c r="C22" s="102"/>
      <c r="D22" s="173" t="s">
        <v>76</v>
      </c>
      <c r="E22" s="173"/>
      <c r="F22" s="173"/>
      <c r="G22" s="173"/>
      <c r="H22" s="173"/>
      <c r="I22" s="173"/>
      <c r="J22" s="173"/>
      <c r="K22" s="173"/>
      <c r="L22" s="173"/>
      <c r="M22" s="173"/>
      <c r="N22" s="173"/>
      <c r="O22" s="173"/>
      <c r="P22" s="174"/>
      <c r="R22" s="58" t="s">
        <v>727</v>
      </c>
      <c r="S22" s="90" t="s">
        <v>819</v>
      </c>
      <c r="T22" s="90" t="s">
        <v>872</v>
      </c>
    </row>
    <row r="23" spans="2:20">
      <c r="B23" s="101"/>
      <c r="C23" s="102"/>
      <c r="D23" s="173" t="s">
        <v>53</v>
      </c>
      <c r="E23" s="173"/>
      <c r="F23" s="173"/>
      <c r="G23" s="173"/>
      <c r="H23" s="173"/>
      <c r="I23" s="173"/>
      <c r="J23" s="173"/>
      <c r="K23" s="173"/>
      <c r="L23" s="173"/>
      <c r="M23" s="173"/>
      <c r="N23" s="173"/>
      <c r="O23" s="173"/>
      <c r="P23" s="174"/>
      <c r="R23" s="58" t="s">
        <v>607</v>
      </c>
      <c r="S23" s="90" t="s">
        <v>816</v>
      </c>
      <c r="T23" s="90" t="s">
        <v>863</v>
      </c>
    </row>
    <row r="24" spans="2:20">
      <c r="B24" s="101"/>
      <c r="C24" s="102"/>
      <c r="D24" s="173" t="s">
        <v>54</v>
      </c>
      <c r="E24" s="173"/>
      <c r="F24" s="173"/>
      <c r="G24" s="173"/>
      <c r="H24" s="173"/>
      <c r="I24" s="173"/>
      <c r="J24" s="173"/>
      <c r="K24" s="173"/>
      <c r="L24" s="173"/>
      <c r="M24" s="173"/>
      <c r="N24" s="173"/>
      <c r="O24" s="173"/>
      <c r="P24" s="174"/>
      <c r="R24" s="58" t="s">
        <v>728</v>
      </c>
      <c r="S24" s="90" t="s">
        <v>818</v>
      </c>
      <c r="T24" s="90" t="s">
        <v>873</v>
      </c>
    </row>
    <row r="25" spans="2:20">
      <c r="B25" s="101"/>
      <c r="C25" s="102"/>
      <c r="D25" s="173" t="s">
        <v>77</v>
      </c>
      <c r="E25" s="173"/>
      <c r="F25" s="173"/>
      <c r="G25" s="173"/>
      <c r="H25" s="173"/>
      <c r="I25" s="173"/>
      <c r="J25" s="173"/>
      <c r="K25" s="173"/>
      <c r="L25" s="173"/>
      <c r="M25" s="173"/>
      <c r="N25" s="173"/>
      <c r="O25" s="173"/>
      <c r="P25" s="174"/>
      <c r="R25" s="58" t="s">
        <v>729</v>
      </c>
      <c r="S25" s="90" t="s">
        <v>820</v>
      </c>
      <c r="T25" s="90" t="s">
        <v>874</v>
      </c>
    </row>
    <row r="26" spans="2:20">
      <c r="B26" s="101"/>
      <c r="C26" s="102"/>
      <c r="D26" s="173" t="s">
        <v>78</v>
      </c>
      <c r="E26" s="173"/>
      <c r="F26" s="173"/>
      <c r="G26" s="173"/>
      <c r="H26" s="173"/>
      <c r="I26" s="173"/>
      <c r="J26" s="173"/>
      <c r="K26" s="173"/>
      <c r="L26" s="173"/>
      <c r="M26" s="173"/>
      <c r="N26" s="173"/>
      <c r="O26" s="173"/>
      <c r="P26" s="174"/>
      <c r="R26" s="58" t="s">
        <v>846</v>
      </c>
      <c r="S26" s="90" t="s">
        <v>880</v>
      </c>
      <c r="T26" s="90" t="s">
        <v>879</v>
      </c>
    </row>
    <row r="27" spans="2:20">
      <c r="B27" s="101"/>
      <c r="C27" s="102"/>
      <c r="D27" s="173" t="s">
        <v>79</v>
      </c>
      <c r="E27" s="173"/>
      <c r="F27" s="173"/>
      <c r="G27" s="173"/>
      <c r="H27" s="173"/>
      <c r="I27" s="173"/>
      <c r="J27" s="173"/>
      <c r="K27" s="173"/>
      <c r="L27" s="173"/>
      <c r="M27" s="173"/>
      <c r="N27" s="173"/>
      <c r="O27" s="173"/>
      <c r="P27" s="174"/>
      <c r="R27" s="58" t="s">
        <v>847</v>
      </c>
      <c r="S27" s="90" t="s">
        <v>876</v>
      </c>
      <c r="T27" s="90" t="s">
        <v>875</v>
      </c>
    </row>
    <row r="28" spans="2:20">
      <c r="B28" s="101"/>
      <c r="C28" s="102"/>
      <c r="D28" s="102"/>
      <c r="E28" s="102"/>
      <c r="F28" s="102"/>
      <c r="G28" s="102"/>
      <c r="H28" s="102"/>
      <c r="I28" s="102"/>
      <c r="J28" s="102"/>
      <c r="K28" s="102"/>
      <c r="L28" s="102"/>
      <c r="M28" s="102"/>
      <c r="N28" s="102"/>
      <c r="O28" s="102"/>
      <c r="P28" s="103"/>
      <c r="R28" s="58" t="s">
        <v>848</v>
      </c>
      <c r="S28" s="90" t="s">
        <v>878</v>
      </c>
      <c r="T28" s="90" t="s">
        <v>877</v>
      </c>
    </row>
    <row r="29" spans="2:20">
      <c r="B29" s="101"/>
      <c r="C29" s="171" t="s">
        <v>39</v>
      </c>
      <c r="D29" s="171"/>
      <c r="E29" s="171"/>
      <c r="F29" s="171"/>
      <c r="G29" s="171"/>
      <c r="H29" s="171"/>
      <c r="I29" s="171"/>
      <c r="J29" s="171"/>
      <c r="K29" s="171"/>
      <c r="L29" s="171"/>
      <c r="M29" s="171"/>
      <c r="N29" s="171"/>
      <c r="O29" s="171"/>
      <c r="P29" s="172"/>
      <c r="R29" s="58"/>
      <c r="S29" s="90"/>
      <c r="T29" s="90"/>
    </row>
    <row r="30" spans="2:20">
      <c r="B30" s="101"/>
      <c r="C30" s="102"/>
      <c r="D30" s="173" t="s">
        <v>80</v>
      </c>
      <c r="E30" s="173"/>
      <c r="F30" s="173"/>
      <c r="G30" s="173"/>
      <c r="H30" s="173"/>
      <c r="I30" s="173"/>
      <c r="J30" s="173"/>
      <c r="K30" s="173"/>
      <c r="L30" s="173"/>
      <c r="M30" s="173"/>
      <c r="N30" s="173"/>
      <c r="O30" s="173"/>
      <c r="P30" s="174"/>
      <c r="R30" s="58"/>
      <c r="S30" s="90"/>
      <c r="T30" s="90"/>
    </row>
    <row r="31" spans="2:20">
      <c r="B31" s="101"/>
      <c r="C31" s="102"/>
      <c r="D31" s="173" t="s">
        <v>81</v>
      </c>
      <c r="E31" s="173"/>
      <c r="F31" s="173"/>
      <c r="G31" s="173"/>
      <c r="H31" s="173"/>
      <c r="I31" s="173"/>
      <c r="J31" s="173"/>
      <c r="K31" s="173"/>
      <c r="L31" s="173"/>
      <c r="M31" s="173"/>
      <c r="N31" s="173"/>
      <c r="O31" s="173"/>
      <c r="P31" s="174"/>
      <c r="R31" s="58"/>
      <c r="S31" s="90"/>
      <c r="T31" s="90"/>
    </row>
    <row r="32" spans="2:20">
      <c r="B32" s="101"/>
      <c r="C32" s="102"/>
      <c r="D32" s="173" t="s">
        <v>56</v>
      </c>
      <c r="E32" s="173"/>
      <c r="F32" s="173"/>
      <c r="G32" s="173"/>
      <c r="H32" s="173"/>
      <c r="I32" s="173"/>
      <c r="J32" s="173"/>
      <c r="K32" s="173"/>
      <c r="L32" s="173"/>
      <c r="M32" s="173"/>
      <c r="N32" s="173"/>
      <c r="O32" s="173"/>
      <c r="P32" s="174"/>
      <c r="R32" s="58"/>
      <c r="S32" s="90"/>
      <c r="T32" s="90"/>
    </row>
    <row r="33" spans="2:20">
      <c r="B33" s="101"/>
      <c r="C33" s="102"/>
      <c r="D33" s="173" t="s">
        <v>60</v>
      </c>
      <c r="E33" s="173"/>
      <c r="F33" s="173"/>
      <c r="G33" s="173"/>
      <c r="H33" s="173"/>
      <c r="I33" s="173"/>
      <c r="J33" s="173"/>
      <c r="K33" s="173"/>
      <c r="L33" s="173"/>
      <c r="M33" s="173"/>
      <c r="N33" s="173"/>
      <c r="O33" s="173"/>
      <c r="P33" s="174"/>
      <c r="R33" s="11"/>
      <c r="S33" s="11"/>
      <c r="T33" s="11"/>
    </row>
    <row r="34" spans="2:20" ht="24" customHeight="1">
      <c r="B34" s="101"/>
      <c r="C34" s="102"/>
      <c r="D34" s="175" t="s">
        <v>57</v>
      </c>
      <c r="E34" s="175"/>
      <c r="F34" s="175"/>
      <c r="G34" s="175"/>
      <c r="H34" s="175"/>
      <c r="I34" s="175"/>
      <c r="J34" s="175"/>
      <c r="K34" s="175"/>
      <c r="L34" s="175"/>
      <c r="M34" s="175"/>
      <c r="N34" s="175"/>
      <c r="O34" s="175"/>
      <c r="P34" s="176"/>
      <c r="R34" s="11"/>
      <c r="S34" s="11"/>
      <c r="T34" s="11"/>
    </row>
    <row r="35" spans="2:20" ht="16.5" customHeight="1">
      <c r="B35" s="101"/>
      <c r="C35" s="102"/>
      <c r="D35" s="175" t="s">
        <v>82</v>
      </c>
      <c r="E35" s="175"/>
      <c r="F35" s="175"/>
      <c r="G35" s="175"/>
      <c r="H35" s="175"/>
      <c r="I35" s="175"/>
      <c r="J35" s="175"/>
      <c r="K35" s="175"/>
      <c r="L35" s="175"/>
      <c r="M35" s="175"/>
      <c r="N35" s="175"/>
      <c r="O35" s="175"/>
      <c r="P35" s="176"/>
      <c r="R35" s="11"/>
      <c r="S35" s="11"/>
      <c r="T35" s="11"/>
    </row>
    <row r="36" spans="2:20" ht="15" customHeight="1" thickBot="1">
      <c r="B36" s="107"/>
      <c r="C36" s="108"/>
      <c r="D36" s="177" t="s">
        <v>83</v>
      </c>
      <c r="E36" s="177"/>
      <c r="F36" s="177"/>
      <c r="G36" s="177"/>
      <c r="H36" s="177"/>
      <c r="I36" s="177"/>
      <c r="J36" s="177"/>
      <c r="K36" s="177"/>
      <c r="L36" s="177"/>
      <c r="M36" s="177"/>
      <c r="N36" s="177"/>
      <c r="O36" s="177"/>
      <c r="P36" s="178"/>
      <c r="R36" s="11"/>
      <c r="S36" s="11"/>
      <c r="T36" s="11"/>
    </row>
    <row r="37" spans="2:20">
      <c r="R37" s="11"/>
      <c r="S37" s="11"/>
      <c r="T37" s="11"/>
    </row>
    <row r="38" spans="2:20">
      <c r="R38" s="11"/>
      <c r="S38" s="11"/>
      <c r="T38" s="11"/>
    </row>
    <row r="39" spans="2:20">
      <c r="R39" s="11"/>
      <c r="S39" s="11"/>
      <c r="T39" s="11"/>
    </row>
    <row r="40" spans="2:20">
      <c r="R40" s="11"/>
      <c r="S40" s="11"/>
      <c r="T40" s="11"/>
    </row>
    <row r="41" spans="2:20">
      <c r="R41" s="11"/>
      <c r="S41" s="11"/>
      <c r="T41" s="11"/>
    </row>
    <row r="42" spans="2:20">
      <c r="R42" s="11"/>
      <c r="S42" s="11"/>
      <c r="T42" s="11"/>
    </row>
    <row r="43" spans="2:20">
      <c r="R43" s="11"/>
      <c r="S43" s="11"/>
      <c r="T43" s="11"/>
    </row>
    <row r="44" spans="2:20">
      <c r="R44" s="11"/>
      <c r="S44" s="11"/>
      <c r="T44" s="11"/>
    </row>
    <row r="45" spans="2:20">
      <c r="R45" s="11"/>
      <c r="S45" s="11"/>
      <c r="T45" s="11"/>
    </row>
    <row r="46" spans="2:20">
      <c r="R46" s="11"/>
      <c r="S46" s="11"/>
      <c r="T46" s="11"/>
    </row>
    <row r="47" spans="2:20">
      <c r="R47" s="11"/>
      <c r="S47" s="11"/>
      <c r="T47" s="11"/>
    </row>
    <row r="48" spans="2:20">
      <c r="R48" s="11"/>
      <c r="S48" s="11"/>
      <c r="T48" s="11"/>
    </row>
    <row r="49" spans="18:20">
      <c r="R49" s="11"/>
      <c r="S49" s="11"/>
      <c r="T49" s="11"/>
    </row>
    <row r="50" spans="18:20">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User1</cp:lastModifiedBy>
  <cp:lastPrinted>2017-03-28T04:07:58Z</cp:lastPrinted>
  <dcterms:created xsi:type="dcterms:W3CDTF">1996-10-14T23:33:28Z</dcterms:created>
  <dcterms:modified xsi:type="dcterms:W3CDTF">2017-03-29T13:40:29Z</dcterms:modified>
</cp:coreProperties>
</file>