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131" sheetId="2" r:id="rId1"/>
    <sheet name="331" sheetId="1" r:id="rId2"/>
    <sheet name="NXT" sheetId="3" r:id="rId3"/>
  </sheets>
  <externalReferences>
    <externalReference r:id="rId4"/>
  </externalReferences>
  <definedNames>
    <definedName name="_C111">[1]TH!$Q$10:$Q$1106</definedName>
    <definedName name="_C112">[1]TH!$T$10:$T$1106</definedName>
    <definedName name="_Fill" hidden="1">#REF!</definedName>
    <definedName name="_xlnm._FilterDatabase" localSheetId="2" hidden="1">NXT!$A$11:$K$11</definedName>
    <definedName name="_M">[1]TH!$B$10:$B$1106</definedName>
    <definedName name="_N111">[1]TH!$P$10:$P$1106</definedName>
    <definedName name="_N112">[1]TH!$S$10:$S$1106</definedName>
    <definedName name="_TM1">IF('[1]IN-TC'!$S$4=1,1,IF('[1]IN-TC'!$S$4=2,4,IF('[1]IN-TC'!$S$4=3,7,10)))</definedName>
    <definedName name="_TM2">IF('[1]IN-TC'!$S$4=1,3,IF('[1]IN-TC'!$S$4=2,6,IF('[1]IN-TC'!$S$4=3,9,12)))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'131'!$B$4:$B$36</definedName>
    <definedName name="DSKH">'331'!$B$4:$B$10</definedName>
    <definedName name="DSKU">'[1]341'!$B$4:$B$15</definedName>
    <definedName name="DSTK">[1]CDPS!$A$10:$D$67</definedName>
    <definedName name="DSTS1">'[1]SO-TS'!$D$14:$D$33</definedName>
    <definedName name="DSTS2">'[1]SO-TS'!$D$64:$D$65</definedName>
    <definedName name="KH">[1]TH!$H$10:$H$1106</definedName>
    <definedName name="KHC">[1]TH!$M$10:$M$1106</definedName>
    <definedName name="KHN">[1]TH!$L$10:$L$1106</definedName>
    <definedName name="Loai">OFFSET([1]TH!$N$5,,,COUNTA([1]TH!$N$5:$N$39416))</definedName>
    <definedName name="Loai1">OFFSET([1]TH!$O$5,,,COUNTA([1]TH!$O$5:$O$39416))</definedName>
    <definedName name="Loai11">OFFSET([1]TH!$W$5,,,COUNTA([1]TH!$W$5:$W$39416))</definedName>
    <definedName name="Loai2">OFFSET([1]TH!$R$5,,,COUNTA([1]TH!$R$5:$R$39416))</definedName>
    <definedName name="Loai3">OFFSET('[1]SO-TS'!$P$13,,,COUNTA('[1]SO-TS'!$P$13:$P$3935))</definedName>
    <definedName name="Loai4">OFFSET([1]TH!$U$5,,,COUNTA([1]TH!$U$5:$U$39416))</definedName>
    <definedName name="Loai5">OFFSET([1]TH!$V$5,,,COUNTA([1]TH!$V$5:$V$39416))</definedName>
    <definedName name="Loai7">OFFSET([1]TH!$X$5,,,COUNTA([1]TH!$X$5:$X$39416))</definedName>
    <definedName name="Loai8">OFFSET([1]TH!$Y$5,,,COUNTA([1]TH!$Y$5:$Y$39416))</definedName>
    <definedName name="Loai9">OFFSET([1]TH!$Z$5,,,COUNTA([1]TH!$Z$5:$Z$39416))</definedName>
    <definedName name="MH">[1]TH!$F$10:$F$1106</definedName>
    <definedName name="NXT">NXT!#REF!</definedName>
    <definedName name="_xlnm.Print_Area" localSheetId="0">'131'!$A$1:$H$37</definedName>
    <definedName name="_xlnm.Print_Area" localSheetId="1">'331'!$A$1:$H$11</definedName>
    <definedName name="SL">[1]TH!$I$10:$I$1106</definedName>
    <definedName name="TH">[1]TH!$K$10:$K$1106</definedName>
    <definedName name="TM">[1]TH!$A$10:$M$1106</definedName>
  </definedNames>
  <calcPr calcId="145621"/>
</workbook>
</file>

<file path=xl/calcChain.xml><?xml version="1.0" encoding="utf-8"?>
<calcChain xmlns="http://schemas.openxmlformats.org/spreadsheetml/2006/main">
  <c r="L30" i="3" l="1"/>
  <c r="E58" i="3"/>
  <c r="F58" i="3"/>
  <c r="G58" i="3"/>
  <c r="H58" i="3"/>
  <c r="D58" i="3"/>
  <c r="I58" i="3" l="1"/>
  <c r="I380" i="3" l="1"/>
  <c r="G380" i="3"/>
  <c r="J377" i="3"/>
  <c r="K377" i="3"/>
  <c r="K150" i="3"/>
  <c r="K149" i="3"/>
  <c r="J149" i="3"/>
  <c r="J148" i="3"/>
  <c r="K147" i="3"/>
  <c r="J147" i="3"/>
  <c r="K146" i="3"/>
  <c r="K145" i="3"/>
  <c r="J145" i="3"/>
  <c r="J144" i="3"/>
  <c r="K143" i="3"/>
  <c r="J143" i="3"/>
  <c r="K142" i="3"/>
  <c r="J141" i="3"/>
  <c r="J140" i="3"/>
  <c r="K139" i="3"/>
  <c r="J139" i="3"/>
  <c r="K138" i="3"/>
  <c r="J138" i="3"/>
  <c r="K137" i="3"/>
  <c r="J137" i="3"/>
  <c r="K136" i="3"/>
  <c r="J136" i="3"/>
  <c r="K135" i="3"/>
  <c r="K134" i="3"/>
  <c r="J134" i="3"/>
  <c r="J133" i="3"/>
  <c r="K132" i="3"/>
  <c r="J132" i="3"/>
  <c r="K131" i="3"/>
  <c r="K130" i="3"/>
  <c r="J129" i="3"/>
  <c r="J128" i="3"/>
  <c r="K127" i="3"/>
  <c r="J127" i="3"/>
  <c r="K126" i="3"/>
  <c r="K125" i="3"/>
  <c r="J125" i="3"/>
  <c r="J124" i="3"/>
  <c r="K123" i="3"/>
  <c r="J123" i="3"/>
  <c r="K122" i="3"/>
  <c r="J122" i="3"/>
  <c r="K121" i="3"/>
  <c r="J121" i="3"/>
  <c r="K120" i="3"/>
  <c r="J120" i="3"/>
  <c r="K119" i="3"/>
  <c r="K118" i="3"/>
  <c r="J118" i="3"/>
  <c r="J117" i="3"/>
  <c r="K116" i="3"/>
  <c r="K115" i="3"/>
  <c r="J115" i="3"/>
  <c r="K114" i="3"/>
  <c r="K113" i="3"/>
  <c r="J113" i="3"/>
  <c r="K112" i="3"/>
  <c r="J112" i="3"/>
  <c r="K111" i="3"/>
  <c r="J111" i="3"/>
  <c r="K110" i="3"/>
  <c r="J109" i="3"/>
  <c r="K108" i="3"/>
  <c r="J108" i="3"/>
  <c r="K107" i="3"/>
  <c r="J107" i="3"/>
  <c r="K106" i="3"/>
  <c r="J106" i="3"/>
  <c r="J105" i="3"/>
  <c r="K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J97" i="3"/>
  <c r="K96" i="3"/>
  <c r="K95" i="3"/>
  <c r="J95" i="3"/>
  <c r="K94" i="3"/>
  <c r="J94" i="3"/>
  <c r="K93" i="3"/>
  <c r="K92" i="3"/>
  <c r="J92" i="3"/>
  <c r="J91" i="3"/>
  <c r="K90" i="3"/>
  <c r="J90" i="3"/>
  <c r="K89" i="3"/>
  <c r="K88" i="3"/>
  <c r="J88" i="3"/>
  <c r="J87" i="3"/>
  <c r="K86" i="3"/>
  <c r="J86" i="3"/>
  <c r="K85" i="3"/>
  <c r="K84" i="3"/>
  <c r="J84" i="3"/>
  <c r="J83" i="3"/>
  <c r="K82" i="3"/>
  <c r="J82" i="3"/>
  <c r="K81" i="3"/>
  <c r="J81" i="3"/>
  <c r="K80" i="3"/>
  <c r="J80" i="3"/>
  <c r="K79" i="3"/>
  <c r="J79" i="3"/>
  <c r="K78" i="3"/>
  <c r="K77" i="3"/>
  <c r="J77" i="3"/>
  <c r="J76" i="3"/>
  <c r="K75" i="3"/>
  <c r="J75" i="3"/>
  <c r="K74" i="3"/>
  <c r="K73" i="3"/>
  <c r="J72" i="3"/>
  <c r="J71" i="3"/>
  <c r="K70" i="3"/>
  <c r="J70" i="3"/>
  <c r="K69" i="3"/>
  <c r="K68" i="3"/>
  <c r="J68" i="3"/>
  <c r="J67" i="3"/>
  <c r="K66" i="3"/>
  <c r="J66" i="3"/>
  <c r="K65" i="3"/>
  <c r="J65" i="3"/>
  <c r="K64" i="3"/>
  <c r="J64" i="3"/>
  <c r="K236" i="3"/>
  <c r="K234" i="3"/>
  <c r="J234" i="3"/>
  <c r="K232" i="3"/>
  <c r="J232" i="3"/>
  <c r="J230" i="3"/>
  <c r="K228" i="3"/>
  <c r="K226" i="3"/>
  <c r="J224" i="3"/>
  <c r="K222" i="3"/>
  <c r="J220" i="3"/>
  <c r="K217" i="3"/>
  <c r="J216" i="3"/>
  <c r="K214" i="3"/>
  <c r="J211" i="3"/>
  <c r="K210" i="3"/>
  <c r="J208" i="3"/>
  <c r="K206" i="3"/>
  <c r="J203" i="3"/>
  <c r="J202" i="3"/>
  <c r="K200" i="3"/>
  <c r="J200" i="3"/>
  <c r="J199" i="3"/>
  <c r="J198" i="3"/>
  <c r="K197" i="3"/>
  <c r="K196" i="3"/>
  <c r="J196" i="3"/>
  <c r="K195" i="3"/>
  <c r="K194" i="3"/>
  <c r="J193" i="3"/>
  <c r="K191" i="3"/>
  <c r="K190" i="3"/>
  <c r="J189" i="3"/>
  <c r="K188" i="3"/>
  <c r="K187" i="3"/>
  <c r="J186" i="3"/>
  <c r="J185" i="3"/>
  <c r="J184" i="3"/>
  <c r="K183" i="3"/>
  <c r="K182" i="3"/>
  <c r="J182" i="3"/>
  <c r="K181" i="3"/>
  <c r="K180" i="3"/>
  <c r="J180" i="3"/>
  <c r="K178" i="3"/>
  <c r="J178" i="3"/>
  <c r="K176" i="3"/>
  <c r="J176" i="3"/>
  <c r="J175" i="3"/>
  <c r="K174" i="3"/>
  <c r="J174" i="3"/>
  <c r="J173" i="3"/>
  <c r="K172" i="3"/>
  <c r="J172" i="3"/>
  <c r="K171" i="3"/>
  <c r="K170" i="3"/>
  <c r="J170" i="3"/>
  <c r="J169" i="3"/>
  <c r="K168" i="3"/>
  <c r="J168" i="3"/>
  <c r="K166" i="3"/>
  <c r="J166" i="3"/>
  <c r="K165" i="3"/>
  <c r="J164" i="3"/>
  <c r="K162" i="3"/>
  <c r="J162" i="3"/>
  <c r="K160" i="3"/>
  <c r="K159" i="3"/>
  <c r="K158" i="3"/>
  <c r="J158" i="3"/>
  <c r="K156" i="3"/>
  <c r="J156" i="3"/>
  <c r="K155" i="3"/>
  <c r="J155" i="3"/>
  <c r="K154" i="3"/>
  <c r="J154" i="3"/>
  <c r="K153" i="3"/>
  <c r="K152" i="3"/>
  <c r="J152" i="3"/>
  <c r="J151" i="3"/>
  <c r="J294" i="3"/>
  <c r="K293" i="3"/>
  <c r="J293" i="3"/>
  <c r="K292" i="3"/>
  <c r="J292" i="3"/>
  <c r="K289" i="3"/>
  <c r="J289" i="3"/>
  <c r="K288" i="3"/>
  <c r="K286" i="3"/>
  <c r="K283" i="3"/>
  <c r="K281" i="3"/>
  <c r="K280" i="3"/>
  <c r="J280" i="3"/>
  <c r="K278" i="3"/>
  <c r="J277" i="3"/>
  <c r="J275" i="3"/>
  <c r="K273" i="3"/>
  <c r="K272" i="3"/>
  <c r="J272" i="3"/>
  <c r="K270" i="3"/>
  <c r="J270" i="3"/>
  <c r="K268" i="3"/>
  <c r="K267" i="3"/>
  <c r="J267" i="3"/>
  <c r="K265" i="3"/>
  <c r="J265" i="3"/>
  <c r="K264" i="3"/>
  <c r="K263" i="3"/>
  <c r="J262" i="3"/>
  <c r="K260" i="3"/>
  <c r="J260" i="3"/>
  <c r="K257" i="3"/>
  <c r="K256" i="3"/>
  <c r="J254" i="3"/>
  <c r="K253" i="3"/>
  <c r="K252" i="3"/>
  <c r="K249" i="3"/>
  <c r="J248" i="3"/>
  <c r="J243" i="3"/>
  <c r="K240" i="3"/>
  <c r="K238" i="3"/>
  <c r="J238" i="3"/>
  <c r="K351" i="3"/>
  <c r="K348" i="3"/>
  <c r="J335" i="3"/>
  <c r="K334" i="3"/>
  <c r="K330" i="3"/>
  <c r="J319" i="3"/>
  <c r="K318" i="3"/>
  <c r="K316" i="3"/>
  <c r="J309" i="3"/>
  <c r="K307" i="3"/>
  <c r="K306" i="3"/>
  <c r="K299" i="3"/>
  <c r="K298" i="3"/>
  <c r="K379" i="3"/>
  <c r="J354" i="3"/>
  <c r="J257" i="3" l="1"/>
  <c r="J160" i="3"/>
  <c r="J266" i="3"/>
  <c r="K164" i="3"/>
  <c r="K365" i="3"/>
  <c r="K370" i="3"/>
  <c r="K310" i="3"/>
  <c r="K312" i="3"/>
  <c r="K322" i="3"/>
  <c r="J323" i="3"/>
  <c r="K350" i="3"/>
  <c r="J240" i="3"/>
  <c r="K241" i="3"/>
  <c r="J242" i="3"/>
  <c r="K244" i="3"/>
  <c r="J247" i="3"/>
  <c r="K250" i="3"/>
  <c r="J251" i="3"/>
  <c r="K255" i="3"/>
  <c r="J273" i="3"/>
  <c r="J278" i="3"/>
  <c r="K279" i="3"/>
  <c r="K284" i="3"/>
  <c r="K157" i="3"/>
  <c r="J159" i="3"/>
  <c r="K161" i="3"/>
  <c r="J165" i="3"/>
  <c r="K167" i="3"/>
  <c r="J171" i="3"/>
  <c r="K177" i="3"/>
  <c r="J181" i="3"/>
  <c r="J187" i="3"/>
  <c r="J192" i="3"/>
  <c r="K225" i="3"/>
  <c r="J236" i="3"/>
  <c r="K71" i="3"/>
  <c r="J73" i="3"/>
  <c r="K76" i="3"/>
  <c r="J78" i="3"/>
  <c r="K87" i="3"/>
  <c r="K91" i="3"/>
  <c r="J96" i="3"/>
  <c r="K97" i="3"/>
  <c r="J215" i="3"/>
  <c r="J315" i="3"/>
  <c r="J331" i="3"/>
  <c r="K287" i="3"/>
  <c r="K186" i="3"/>
  <c r="J188" i="3"/>
  <c r="K198" i="3"/>
  <c r="K202" i="3"/>
  <c r="K205" i="3"/>
  <c r="J357" i="3"/>
  <c r="J360" i="3"/>
  <c r="K361" i="3"/>
  <c r="J364" i="3"/>
  <c r="J370" i="3"/>
  <c r="K374" i="3"/>
  <c r="J296" i="3"/>
  <c r="J305" i="3"/>
  <c r="K326" i="3"/>
  <c r="J327" i="3"/>
  <c r="J353" i="3"/>
  <c r="K245" i="3"/>
  <c r="K258" i="3"/>
  <c r="K262" i="3"/>
  <c r="J264" i="3"/>
  <c r="K271" i="3"/>
  <c r="K276" i="3"/>
  <c r="J281" i="3"/>
  <c r="J283" i="3"/>
  <c r="J286" i="3"/>
  <c r="J288" i="3"/>
  <c r="K290" i="3"/>
  <c r="K294" i="3"/>
  <c r="K151" i="3"/>
  <c r="K193" i="3"/>
  <c r="J194" i="3"/>
  <c r="J204" i="3"/>
  <c r="K209" i="3"/>
  <c r="K218" i="3"/>
  <c r="J219" i="3"/>
  <c r="K221" i="3"/>
  <c r="J228" i="3"/>
  <c r="K230" i="3"/>
  <c r="K67" i="3"/>
  <c r="J69" i="3"/>
  <c r="K72" i="3"/>
  <c r="J74" i="3"/>
  <c r="K83" i="3"/>
  <c r="J85" i="3"/>
  <c r="J89" i="3"/>
  <c r="J93" i="3"/>
  <c r="J104" i="3"/>
  <c r="K105" i="3"/>
  <c r="J207" i="3"/>
  <c r="J212" i="3"/>
  <c r="K213" i="3"/>
  <c r="J223" i="3"/>
  <c r="J227" i="3"/>
  <c r="K117" i="3"/>
  <c r="J119" i="3"/>
  <c r="K128" i="3"/>
  <c r="J130" i="3"/>
  <c r="K133" i="3"/>
  <c r="J135" i="3"/>
  <c r="J146" i="3"/>
  <c r="J150" i="3"/>
  <c r="K211" i="3"/>
  <c r="J213" i="3"/>
  <c r="K216" i="3"/>
  <c r="J218" i="3"/>
  <c r="K109" i="3"/>
  <c r="J114" i="3"/>
  <c r="K141" i="3"/>
  <c r="J195" i="3"/>
  <c r="K199" i="3"/>
  <c r="K204" i="3"/>
  <c r="J206" i="3"/>
  <c r="K215" i="3"/>
  <c r="J217" i="3"/>
  <c r="K220" i="3"/>
  <c r="J222" i="3"/>
  <c r="K229" i="3"/>
  <c r="K233" i="3"/>
  <c r="K237" i="3"/>
  <c r="J110" i="3"/>
  <c r="J116" i="3"/>
  <c r="K124" i="3"/>
  <c r="J126" i="3"/>
  <c r="K129" i="3"/>
  <c r="J131" i="3"/>
  <c r="K140" i="3"/>
  <c r="J142" i="3"/>
  <c r="K144" i="3"/>
  <c r="K148" i="3"/>
  <c r="J246" i="3"/>
  <c r="K248" i="3"/>
  <c r="J161" i="3"/>
  <c r="K163" i="3"/>
  <c r="J167" i="3"/>
  <c r="K173" i="3"/>
  <c r="J177" i="3"/>
  <c r="K179" i="3"/>
  <c r="K296" i="3"/>
  <c r="J153" i="3"/>
  <c r="J190" i="3"/>
  <c r="J191" i="3"/>
  <c r="K192" i="3"/>
  <c r="J157" i="3"/>
  <c r="J163" i="3"/>
  <c r="K169" i="3"/>
  <c r="K175" i="3"/>
  <c r="J179" i="3"/>
  <c r="J183" i="3"/>
  <c r="K184" i="3"/>
  <c r="K302" i="3"/>
  <c r="J306" i="3"/>
  <c r="J312" i="3"/>
  <c r="K314" i="3"/>
  <c r="K338" i="3"/>
  <c r="J339" i="3"/>
  <c r="J348" i="3"/>
  <c r="K239" i="3"/>
  <c r="J241" i="3"/>
  <c r="J250" i="3"/>
  <c r="J253" i="3"/>
  <c r="J258" i="3"/>
  <c r="K259" i="3"/>
  <c r="J269" i="3"/>
  <c r="J274" i="3"/>
  <c r="K275" i="3"/>
  <c r="J285" i="3"/>
  <c r="J290" i="3"/>
  <c r="K185" i="3"/>
  <c r="J229" i="3"/>
  <c r="K231" i="3"/>
  <c r="J233" i="3"/>
  <c r="K235" i="3"/>
  <c r="J237" i="3"/>
  <c r="J201" i="3"/>
  <c r="J380" i="3"/>
  <c r="J352" i="3"/>
  <c r="J282" i="3"/>
  <c r="K189" i="3"/>
  <c r="J197" i="3"/>
  <c r="K203" i="3"/>
  <c r="J205" i="3"/>
  <c r="K208" i="3"/>
  <c r="J210" i="3"/>
  <c r="K219" i="3"/>
  <c r="J221" i="3"/>
  <c r="K224" i="3"/>
  <c r="J226" i="3"/>
  <c r="J372" i="3"/>
  <c r="J302" i="3"/>
  <c r="J304" i="3"/>
  <c r="J345" i="3"/>
  <c r="K352" i="3"/>
  <c r="J244" i="3"/>
  <c r="K251" i="3"/>
  <c r="J252" i="3"/>
  <c r="J256" i="3"/>
  <c r="K261" i="3"/>
  <c r="K201" i="3"/>
  <c r="K207" i="3"/>
  <c r="J209" i="3"/>
  <c r="K212" i="3"/>
  <c r="J214" i="3"/>
  <c r="K223" i="3"/>
  <c r="J225" i="3"/>
  <c r="K227" i="3"/>
  <c r="J231" i="3"/>
  <c r="J235" i="3"/>
  <c r="K313" i="3"/>
  <c r="J239" i="3"/>
  <c r="K242" i="3"/>
  <c r="J245" i="3"/>
  <c r="K246" i="3"/>
  <c r="J249" i="3"/>
  <c r="J356" i="3"/>
  <c r="K357" i="3"/>
  <c r="J363" i="3"/>
  <c r="K368" i="3"/>
  <c r="J376" i="3"/>
  <c r="K378" i="3"/>
  <c r="J300" i="3"/>
  <c r="J303" i="3"/>
  <c r="J308" i="3"/>
  <c r="J316" i="3"/>
  <c r="J320" i="3"/>
  <c r="K321" i="3"/>
  <c r="J324" i="3"/>
  <c r="K325" i="3"/>
  <c r="J328" i="3"/>
  <c r="K329" i="3"/>
  <c r="J332" i="3"/>
  <c r="K333" i="3"/>
  <c r="J336" i="3"/>
  <c r="K337" i="3"/>
  <c r="J340" i="3"/>
  <c r="K346" i="3"/>
  <c r="K247" i="3"/>
  <c r="J263" i="3"/>
  <c r="K266" i="3"/>
  <c r="J268" i="3"/>
  <c r="K277" i="3"/>
  <c r="J279" i="3"/>
  <c r="K282" i="3"/>
  <c r="J284" i="3"/>
  <c r="J291" i="3"/>
  <c r="J295" i="3"/>
  <c r="K345" i="3"/>
  <c r="K254" i="3"/>
  <c r="J259" i="3"/>
  <c r="K291" i="3"/>
  <c r="K295" i="3"/>
  <c r="K354" i="3"/>
  <c r="J358" i="3"/>
  <c r="K364" i="3"/>
  <c r="J301" i="3"/>
  <c r="K315" i="3"/>
  <c r="K342" i="3"/>
  <c r="J344" i="3"/>
  <c r="K243" i="3"/>
  <c r="J255" i="3"/>
  <c r="J261" i="3"/>
  <c r="K269" i="3"/>
  <c r="J271" i="3"/>
  <c r="K274" i="3"/>
  <c r="J276" i="3"/>
  <c r="K285" i="3"/>
  <c r="J287" i="3"/>
  <c r="J362" i="3"/>
  <c r="K372" i="3"/>
  <c r="K297" i="3"/>
  <c r="J298" i="3"/>
  <c r="K303" i="3"/>
  <c r="K309" i="3"/>
  <c r="K311" i="3"/>
  <c r="J314" i="3"/>
  <c r="K341" i="3"/>
  <c r="J343" i="3"/>
  <c r="K344" i="3"/>
  <c r="K349" i="3"/>
  <c r="J350" i="3"/>
  <c r="J351" i="3"/>
  <c r="K356" i="3"/>
  <c r="J299" i="3"/>
  <c r="K300" i="3"/>
  <c r="J307" i="3"/>
  <c r="K308" i="3"/>
  <c r="K360" i="3"/>
  <c r="K371" i="3"/>
  <c r="J297" i="3"/>
  <c r="J311" i="3"/>
  <c r="K304" i="3"/>
  <c r="J310" i="3"/>
  <c r="J366" i="3"/>
  <c r="J374" i="3"/>
  <c r="K375" i="3"/>
  <c r="K317" i="3"/>
  <c r="J342" i="3"/>
  <c r="K343" i="3"/>
  <c r="K366" i="3"/>
  <c r="K305" i="3"/>
  <c r="J318" i="3"/>
  <c r="K320" i="3"/>
  <c r="J322" i="3"/>
  <c r="K324" i="3"/>
  <c r="J326" i="3"/>
  <c r="K328" i="3"/>
  <c r="J330" i="3"/>
  <c r="K332" i="3"/>
  <c r="J334" i="3"/>
  <c r="K336" i="3"/>
  <c r="J338" i="3"/>
  <c r="K340" i="3"/>
  <c r="J347" i="3"/>
  <c r="K353" i="3"/>
  <c r="J367" i="3"/>
  <c r="J369" i="3"/>
  <c r="K373" i="3"/>
  <c r="J375" i="3"/>
  <c r="J317" i="3"/>
  <c r="K319" i="3"/>
  <c r="J321" i="3"/>
  <c r="K323" i="3"/>
  <c r="J325" i="3"/>
  <c r="K327" i="3"/>
  <c r="J329" i="3"/>
  <c r="K331" i="3"/>
  <c r="J333" i="3"/>
  <c r="K335" i="3"/>
  <c r="J337" i="3"/>
  <c r="K339" i="3"/>
  <c r="J341" i="3"/>
  <c r="J346" i="3"/>
  <c r="K347" i="3"/>
  <c r="J349" i="3"/>
  <c r="J359" i="3"/>
  <c r="K367" i="3"/>
  <c r="J368" i="3"/>
  <c r="K369" i="3"/>
  <c r="K376" i="3"/>
  <c r="J379" i="3"/>
  <c r="K380" i="3"/>
  <c r="K301" i="3"/>
  <c r="J313" i="3"/>
  <c r="K355" i="3"/>
  <c r="J361" i="3"/>
  <c r="J365" i="3"/>
  <c r="K358" i="3"/>
  <c r="J355" i="3"/>
  <c r="K362" i="3"/>
  <c r="K359" i="3"/>
  <c r="K363" i="3"/>
  <c r="J371" i="3"/>
  <c r="K62" i="3"/>
  <c r="K61" i="3"/>
  <c r="J373" i="3"/>
  <c r="J378" i="3"/>
  <c r="J62" i="3"/>
  <c r="K63" i="3"/>
  <c r="J61" i="3"/>
  <c r="J63" i="3"/>
  <c r="J32" i="3" l="1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E29" i="3" l="1"/>
  <c r="F29" i="3"/>
  <c r="G29" i="3"/>
  <c r="H29" i="3"/>
  <c r="I29" i="3"/>
  <c r="D29" i="3"/>
  <c r="G7" i="1"/>
  <c r="H7" i="1"/>
  <c r="G8" i="1"/>
  <c r="H8" i="1"/>
  <c r="G9" i="1"/>
  <c r="H9" i="1"/>
  <c r="D5" i="1"/>
  <c r="A8" i="1"/>
  <c r="A9" i="1"/>
  <c r="D11" i="1" l="1"/>
  <c r="E35" i="2"/>
  <c r="E37" i="2" s="1"/>
  <c r="D37" i="2"/>
  <c r="F37" i="2"/>
  <c r="C37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G4" i="2"/>
  <c r="F35" i="2"/>
  <c r="A14" i="2"/>
  <c r="A15" i="2"/>
  <c r="A16" i="2"/>
  <c r="A17" i="2"/>
  <c r="E382" i="3"/>
  <c r="D382" i="3"/>
  <c r="A381" i="3"/>
  <c r="A59" i="3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57" i="3"/>
  <c r="A30" i="3"/>
  <c r="A28" i="3"/>
  <c r="K27" i="3"/>
  <c r="J27" i="3"/>
  <c r="A27" i="3"/>
  <c r="K26" i="3"/>
  <c r="A26" i="3"/>
  <c r="K25" i="3"/>
  <c r="A25" i="3"/>
  <c r="K24" i="3"/>
  <c r="J24" i="3"/>
  <c r="A24" i="3"/>
  <c r="K23" i="3"/>
  <c r="J23" i="3"/>
  <c r="A23" i="3"/>
  <c r="K22" i="3"/>
  <c r="A22" i="3"/>
  <c r="K21" i="3"/>
  <c r="A21" i="3"/>
  <c r="K20" i="3"/>
  <c r="J20" i="3"/>
  <c r="A20" i="3"/>
  <c r="K19" i="3"/>
  <c r="J19" i="3"/>
  <c r="A19" i="3"/>
  <c r="K18" i="3"/>
  <c r="A18" i="3"/>
  <c r="K17" i="3"/>
  <c r="A17" i="3"/>
  <c r="K16" i="3"/>
  <c r="J16" i="3"/>
  <c r="A16" i="3"/>
  <c r="K15" i="3"/>
  <c r="J15" i="3"/>
  <c r="A15" i="3"/>
  <c r="K14" i="3"/>
  <c r="A14" i="3"/>
  <c r="K13" i="3"/>
  <c r="A13" i="3"/>
  <c r="A12" i="3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3" i="2"/>
  <c r="A12" i="2"/>
  <c r="A11" i="2"/>
  <c r="A10" i="2"/>
  <c r="A9" i="2"/>
  <c r="A8" i="2"/>
  <c r="A7" i="2"/>
  <c r="A6" i="2"/>
  <c r="A5" i="2"/>
  <c r="A4" i="2"/>
  <c r="E13" i="1"/>
  <c r="C11" i="1"/>
  <c r="A10" i="1"/>
  <c r="F6" i="1" a="1"/>
  <c r="F6" i="1" s="1"/>
  <c r="E6" i="1" a="1"/>
  <c r="E6" i="1" s="1"/>
  <c r="G6" i="1" s="1"/>
  <c r="A6" i="1"/>
  <c r="A7" i="1"/>
  <c r="F5" i="1" a="1"/>
  <c r="F5" i="1" s="1"/>
  <c r="E5" i="1" a="1"/>
  <c r="E5" i="1" s="1"/>
  <c r="A5" i="1"/>
  <c r="F4" i="1" a="1"/>
  <c r="F4" i="1" s="1"/>
  <c r="E4" i="1" a="1"/>
  <c r="E4" i="1" s="1"/>
  <c r="A4" i="1"/>
  <c r="H6" i="1" l="1"/>
  <c r="A31" i="3"/>
  <c r="J31" i="3"/>
  <c r="I382" i="3"/>
  <c r="J60" i="3"/>
  <c r="K60" i="3"/>
  <c r="K31" i="3"/>
  <c r="J30" i="3"/>
  <c r="J58" i="3" s="1"/>
  <c r="F382" i="3"/>
  <c r="G5" i="1"/>
  <c r="G37" i="2"/>
  <c r="H35" i="2"/>
  <c r="H4" i="2"/>
  <c r="J13" i="3"/>
  <c r="J14" i="3"/>
  <c r="J17" i="3"/>
  <c r="J18" i="3"/>
  <c r="J21" i="3"/>
  <c r="J22" i="3"/>
  <c r="J25" i="3"/>
  <c r="J26" i="3"/>
  <c r="K30" i="3"/>
  <c r="K58" i="3" s="1"/>
  <c r="J12" i="3"/>
  <c r="J59" i="3"/>
  <c r="K12" i="3"/>
  <c r="K29" i="3" s="1"/>
  <c r="K59" i="3"/>
  <c r="G382" i="3"/>
  <c r="H382" i="3"/>
  <c r="H4" i="1"/>
  <c r="F11" i="1"/>
  <c r="F15" i="1" s="1"/>
  <c r="G4" i="1"/>
  <c r="H5" i="1"/>
  <c r="E11" i="1"/>
  <c r="E15" i="1" s="1"/>
  <c r="A32" i="3" l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J29" i="3"/>
  <c r="J382" i="3"/>
  <c r="G11" i="1"/>
  <c r="H37" i="2"/>
  <c r="K382" i="3"/>
  <c r="H11" i="1"/>
</calcChain>
</file>

<file path=xl/sharedStrings.xml><?xml version="1.0" encoding="utf-8"?>
<sst xmlns="http://schemas.openxmlformats.org/spreadsheetml/2006/main" count="832" uniqueCount="448">
  <si>
    <t>TỔNG HỢP TÀI KHOẢN 331</t>
  </si>
  <si>
    <t>STT</t>
  </si>
  <si>
    <t>ĐƠN VỊ</t>
  </si>
  <si>
    <t>ĐẦU KỲ</t>
  </si>
  <si>
    <t>PHÁT SINH</t>
  </si>
  <si>
    <t>SỐ DƯ CUỐI KỲ</t>
  </si>
  <si>
    <t>NỢ</t>
  </si>
  <si>
    <t>CÓ</t>
  </si>
  <si>
    <t>Cty CP SX TM Đông Phương</t>
  </si>
  <si>
    <t>Cty TNHH Long Thịnh Vi Na</t>
  </si>
  <si>
    <t>DNTN SX - TM - DV Dây Đông Nam</t>
  </si>
  <si>
    <t>Cty TNHH Cơ Khí Bao Bì Huỳnh Hưng</t>
  </si>
  <si>
    <t>TỔNG CỘNG</t>
  </si>
  <si>
    <t>TỔNG HỢP TÀI KHOẢN 131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</si>
  <si>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</si>
  <si>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</si>
  <si>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</si>
  <si>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</si>
  <si>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</si>
  <si>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</si>
  <si>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</si>
  <si>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</si>
  <si>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</si>
  <si>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</si>
  <si>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</si>
  <si>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</si>
  <si>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</si>
  <si>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</si>
  <si>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</si>
  <si>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</si>
  <si>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</si>
  <si>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</si>
  <si>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</si>
  <si>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</si>
  <si>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</si>
  <si>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</si>
  <si>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</si>
  <si>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</si>
  <si>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</si>
  <si>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</si>
  <si>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</si>
  <si>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</si>
  <si>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</si>
  <si>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</si>
  <si>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</si>
  <si>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Cty TNHH Phospin Vina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</si>
  <si>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</si>
  <si>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</si>
  <si>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</si>
  <si>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</si>
  <si>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</si>
  <si>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</si>
  <si>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</si>
  <si>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</si>
  <si>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</si>
  <si>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</si>
  <si>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</si>
  <si>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Số tiền</t>
  </si>
  <si>
    <t>Tồn đầu kỳ</t>
  </si>
  <si>
    <t>Nhập trong kỳ</t>
  </si>
  <si>
    <t>Xuất trong kỳ</t>
  </si>
  <si>
    <t>Tồn cuối kỳ</t>
  </si>
  <si>
    <t>SL</t>
  </si>
  <si>
    <t>Tiền</t>
  </si>
  <si>
    <t>A</t>
  </si>
  <si>
    <t>B</t>
  </si>
  <si>
    <t>Mực dương tím B-4043</t>
  </si>
  <si>
    <t>kg</t>
  </si>
  <si>
    <t>Mực màu đỏ R-3060</t>
  </si>
  <si>
    <t>Mực xanh dương B-01KL</t>
  </si>
  <si>
    <t>Mực màu đen BK-01KL</t>
  </si>
  <si>
    <t>Mực màu đen BK-378</t>
  </si>
  <si>
    <t>Mực xanh dương B-4019</t>
  </si>
  <si>
    <t>Mực xanh dương B-02KL</t>
  </si>
  <si>
    <t>Mực màu đỏ R-01KL</t>
  </si>
  <si>
    <t>Mực màu vàng Y-01KL</t>
  </si>
  <si>
    <t>Mực xanh lá G-6052</t>
  </si>
  <si>
    <t>Mực màu trắng W-01KL</t>
  </si>
  <si>
    <t>Mực xanh lá G-04KL</t>
  </si>
  <si>
    <t>Mực dương tím B-04KL</t>
  </si>
  <si>
    <t>Mực xanh dương B-4002</t>
  </si>
  <si>
    <t>Dây nylon</t>
  </si>
  <si>
    <t>Dây kẽm</t>
  </si>
  <si>
    <t>Tổng cộng VL phụ</t>
  </si>
  <si>
    <t>Giấy cuộn</t>
  </si>
  <si>
    <t>Tổng cộng NL chính</t>
  </si>
  <si>
    <t>Tổng cộng TP</t>
  </si>
  <si>
    <t>Người ghi sổ</t>
  </si>
  <si>
    <t>Kế toán trưởng</t>
  </si>
  <si>
    <t>Giám đốc</t>
  </si>
  <si>
    <t>(Ký, họ tên)</t>
  </si>
  <si>
    <t>(Ký, họ tê)</t>
  </si>
  <si>
    <t>(Ký, họ tên, đóng dấu)</t>
  </si>
  <si>
    <t>Cty TNHH Thành Thành Dũng</t>
  </si>
  <si>
    <t>Cty TNHH Sakata Inx Việt Nam</t>
  </si>
  <si>
    <t>tấm</t>
  </si>
  <si>
    <t>Giấy tấm 2V+1X ( 1300x1500 - Po 4/4)</t>
  </si>
  <si>
    <t>Giấy tấm 2V+3X ( 1820x1400 - Po 4/4)</t>
  </si>
  <si>
    <t>Giấy tấm 1ĐL+3X+1V ( 754x2050 - Po 10/4)</t>
  </si>
  <si>
    <t>Giấy tấm 1V+2X ( 1640x544)</t>
  </si>
  <si>
    <t>Giấy tấm 1V+2X ( 1460x444)</t>
  </si>
  <si>
    <t>Giấy tấm 2V+3X ( 1000x1500)</t>
  </si>
  <si>
    <t>Giấy tấm 2V+1X ( 1000x1500)</t>
  </si>
  <si>
    <t>Giấy tấm 2V+3X ( 2240x1500)</t>
  </si>
  <si>
    <t>Giấy tấm 2V+3X ( 1780x1248)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</si>
  <si>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</si>
  <si>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</si>
  <si>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</si>
  <si>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</si>
  <si>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</si>
  <si>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</si>
  <si>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</si>
  <si>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</si>
  <si>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</si>
  <si>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</si>
  <si>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</si>
  <si>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</si>
  <si>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</si>
  <si>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</si>
  <si>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</si>
  <si>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</si>
  <si>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2V+3X ( 1570x674)</t>
  </si>
  <si>
    <t xml:space="preserve"> Bộ vĩ thùng (38x26x30)</t>
  </si>
  <si>
    <t>bộ</t>
  </si>
  <si>
    <t xml:space="preserve"> Bộ vĩ thùng (55x32x285)</t>
  </si>
  <si>
    <t xml:space="preserve"> Thùng (55x32x28,5)</t>
  </si>
  <si>
    <t>cái</t>
  </si>
  <si>
    <t xml:space="preserve"> Thùng (58x39x32)</t>
  </si>
  <si>
    <t xml:space="preserve"> Thùng (59x38x33)</t>
  </si>
  <si>
    <t>thùng</t>
  </si>
  <si>
    <t>Bộ vĩ</t>
  </si>
  <si>
    <t>Bộ vĩ (1 dài + 1 ngắn)</t>
  </si>
  <si>
    <t>Bộ vĩ (1 dài + 2 ngắn)</t>
  </si>
  <si>
    <t>Bộ vĩ (38x21x30)</t>
  </si>
  <si>
    <t>Bộ vĩ (38x26x30)</t>
  </si>
  <si>
    <t>Bộ vĩ thùng (38x21x30)</t>
  </si>
  <si>
    <t>Bộ vĩ thùng (39x29x30)</t>
  </si>
  <si>
    <t>Bộ vĩ thùng (39x37x30)</t>
  </si>
  <si>
    <t>Bộ vĩ thùng (45.5x39x30)</t>
  </si>
  <si>
    <t>Bộ vĩ thùng (57x24x31)</t>
  </si>
  <si>
    <t>Bộ vĩ thùng (57x31x31)</t>
  </si>
  <si>
    <t>Bộ vĩ thùng (61x58x33)</t>
  </si>
  <si>
    <t>Giay 3 lớp 1V+2X</t>
  </si>
  <si>
    <t>Góc carton</t>
  </si>
  <si>
    <t>Lót (57x40)</t>
  </si>
  <si>
    <t>Thùng (23x20x33)</t>
  </si>
  <si>
    <t>Thùng (27x20x30)</t>
  </si>
  <si>
    <t>Thùng (32x27x18)</t>
  </si>
  <si>
    <t>Thùng (33x19x19.5)</t>
  </si>
  <si>
    <t>Thùng (33x27x19.5)</t>
  </si>
  <si>
    <t>Thùng (33x37x33)</t>
  </si>
  <si>
    <t>Thùng (34x32x23)</t>
  </si>
  <si>
    <t>Thùng (35x20x21,5)</t>
  </si>
  <si>
    <t>Thùng (35x24x32)</t>
  </si>
  <si>
    <t>Thùng (35x28,5x21,5)</t>
  </si>
  <si>
    <t>Thùng (35x33x19,5)</t>
  </si>
  <si>
    <t>Thùng (36x34x23)</t>
  </si>
  <si>
    <t>Thùng (37x20x24)</t>
  </si>
  <si>
    <t>Thùng (37x28.5x24)</t>
  </si>
  <si>
    <t>Thùng (37x33x33)</t>
  </si>
  <si>
    <t>Thùng (37x35x25)</t>
  </si>
  <si>
    <t>Thùng (37x37x24)</t>
  </si>
  <si>
    <t>Thùng (37x37x68)</t>
  </si>
  <si>
    <t>Thùng (37x37x98)</t>
  </si>
  <si>
    <t>Thùng (38x21x20)</t>
  </si>
  <si>
    <t>Thùng (38x26x30)</t>
  </si>
  <si>
    <t>Thùng (38x30x30)</t>
  </si>
  <si>
    <t>Thùng (38x34,5x78)</t>
  </si>
  <si>
    <t>Thùng (39x23x30)</t>
  </si>
  <si>
    <t>Thùng (39x24x32)</t>
  </si>
  <si>
    <t>Thùng (39x29x30)</t>
  </si>
  <si>
    <t>Thùng (39x33x30)</t>
  </si>
  <si>
    <t>Thùng (39x34.5x32)</t>
  </si>
  <si>
    <t>Thùng (39x36x25)</t>
  </si>
  <si>
    <t>Thùng (39x37x30)</t>
  </si>
  <si>
    <t>Thùng (40.5x28.5x29.5)</t>
  </si>
  <si>
    <t>Thùng (40.5x30.5x31.5)</t>
  </si>
  <si>
    <t>Thùng (40.5x32.5x27.5)</t>
  </si>
  <si>
    <t>Thùng (40x40x68)</t>
  </si>
  <si>
    <t>Thùng (41x25x29)</t>
  </si>
  <si>
    <t>Thùng (41x25x37)</t>
  </si>
  <si>
    <t>Thùng (41x36x29)</t>
  </si>
  <si>
    <t>Thùng (41x36x32)</t>
  </si>
  <si>
    <t>Thùng (41x36x37)</t>
  </si>
  <si>
    <t>Thùng (41x38x32)</t>
  </si>
  <si>
    <t>Thùng (42,7x33,5x32,5)</t>
  </si>
  <si>
    <t>Thùng (42,7x39,5x32,5)</t>
  </si>
  <si>
    <t>Thùng (42.5x34.5x30)</t>
  </si>
  <si>
    <t>Thùng (42x36.5x31.5)</t>
  </si>
  <si>
    <t>Thùng (43x20x33)</t>
  </si>
  <si>
    <t>Thùng (43x37x33)</t>
  </si>
  <si>
    <t>Thùng (43x38x29)</t>
  </si>
  <si>
    <t>Thùng (43x41x33)</t>
  </si>
  <si>
    <t>Thùng (43x8x144)</t>
  </si>
  <si>
    <t>Thùng (43x8x154)</t>
  </si>
  <si>
    <t>Thùng (43x9x154)</t>
  </si>
  <si>
    <t>Thùng (44x24x37)</t>
  </si>
  <si>
    <t>Thùng (44x39x33)</t>
  </si>
  <si>
    <t>Thùng (45.5x33x19.5)</t>
  </si>
  <si>
    <t>Thùng (45.5x39x30)</t>
  </si>
  <si>
    <t>Thùng (45x33x33)</t>
  </si>
  <si>
    <t>Thùng (45x39x32)</t>
  </si>
  <si>
    <t>Thùng (45x43x33)</t>
  </si>
  <si>
    <t>Thùng (47x30x43,5)</t>
  </si>
  <si>
    <t>Thùng (47x41x29)</t>
  </si>
  <si>
    <t>Thùng (47x41x32)</t>
  </si>
  <si>
    <t>Thùng (47x41x37)</t>
  </si>
  <si>
    <t>Thùng (48.5x42.5x31.5)</t>
  </si>
  <si>
    <t>Thùng (48x35x21.5)</t>
  </si>
  <si>
    <t>Thùng (48x35x24)</t>
  </si>
  <si>
    <t>Thùng (48x37x24)</t>
  </si>
  <si>
    <t>Thùng (48x41x29)</t>
  </si>
  <si>
    <t>Thùng (50x30.5x31.5)</t>
  </si>
  <si>
    <t>Thùng (51.5x27x22)</t>
  </si>
  <si>
    <t>Thùng (51.5x31x22)</t>
  </si>
  <si>
    <t>Thùng (51.5x33x22)</t>
  </si>
  <si>
    <t>Thùng (51x33x19.5)</t>
  </si>
  <si>
    <t>Thùng (51x41x32)</t>
  </si>
  <si>
    <t>Thùng (51x45x32)</t>
  </si>
  <si>
    <t>Thùng (51x45x32.5)</t>
  </si>
  <si>
    <t>Thùng (52x32x22)</t>
  </si>
  <si>
    <t>Thùng (52x37x24)</t>
  </si>
  <si>
    <t>Thùng (52x45x32)</t>
  </si>
  <si>
    <t>Thùng (53x33,5x32,5)</t>
  </si>
  <si>
    <t>Thùng (53x34.5x31.5)</t>
  </si>
  <si>
    <t>Thùng (53x36.5x31.5)</t>
  </si>
  <si>
    <t>Thùng (53x37x33)</t>
  </si>
  <si>
    <t>Thùng (53x39,5x32,5)</t>
  </si>
  <si>
    <t>Thùng (53x48.5x31.5)</t>
  </si>
  <si>
    <t>Thùng (54x33x33)</t>
  </si>
  <si>
    <t>Thùng (54x35x21.5)</t>
  </si>
  <si>
    <t>Thùng (54x37x24)</t>
  </si>
  <si>
    <t>Thùng (54x43x33)</t>
  </si>
  <si>
    <t>Thùng (54x51x32)</t>
  </si>
  <si>
    <t>Thùng (55x32x28)</t>
  </si>
  <si>
    <t>Thùng (55x35x32)</t>
  </si>
  <si>
    <t>Thùng (57x24x31)</t>
  </si>
  <si>
    <t>Thùng (57x31x31)</t>
  </si>
  <si>
    <t>Thùng (57x39x32)</t>
  </si>
  <si>
    <t>Thùng (57x47x36)</t>
  </si>
  <si>
    <t>Thùng (58x31x27)</t>
  </si>
  <si>
    <t>Thùng (58x37x34)</t>
  </si>
  <si>
    <t>Thùng (58x39x32)</t>
  </si>
  <si>
    <t>Thùng (58x39x34)</t>
  </si>
  <si>
    <t>Thùng (58x41x32)</t>
  </si>
  <si>
    <t>Thùng (58x41x34)</t>
  </si>
  <si>
    <t>Thùng (58x41x36)</t>
  </si>
  <si>
    <t>Thùng (58x41x37)</t>
  </si>
  <si>
    <t>Thùng (58x45x37)</t>
  </si>
  <si>
    <t>Thùng (58x47x32)</t>
  </si>
  <si>
    <t>Thùng (59x38x33)</t>
  </si>
  <si>
    <t>Thùng (59x41x29)</t>
  </si>
  <si>
    <t>Thùng (59x41x32)</t>
  </si>
  <si>
    <t>Thùng (59x44x33)</t>
  </si>
  <si>
    <t>Thùng (59x47x32)</t>
  </si>
  <si>
    <t>Thùng (59x47x33)</t>
  </si>
  <si>
    <t>Thùng (59x56x32)</t>
  </si>
  <si>
    <t>Thùng (60,5x40,5x37,5)</t>
  </si>
  <si>
    <t>Thùng (60,5x41x29)</t>
  </si>
  <si>
    <t>Thùng (60,5x41x32)</t>
  </si>
  <si>
    <t>Thùng (60.5x35x32)</t>
  </si>
  <si>
    <t>Thùng (60.5x41x29)</t>
  </si>
  <si>
    <t>Thùng (60.5x41x32)</t>
  </si>
  <si>
    <t>Thùng (60.5x45x32)</t>
  </si>
  <si>
    <t>Thùng (60x30.5x31.5)</t>
  </si>
  <si>
    <t>Thùng (60x30x40)</t>
  </si>
  <si>
    <t>Thùng (60x36x37)</t>
  </si>
  <si>
    <t>Thùng (60x40x35)</t>
  </si>
  <si>
    <t>Thùng (60x41x29)</t>
  </si>
  <si>
    <t>Thùng (60x43x33)</t>
  </si>
  <si>
    <t>Thùng (60x47x36)</t>
  </si>
  <si>
    <t>Thùng (60x47x37)</t>
  </si>
  <si>
    <t>Thùng (61x58x33)</t>
  </si>
  <si>
    <t>Thùng (63,3x17,5x32,5)</t>
  </si>
  <si>
    <t>Thùng (63,3x20,5x32,5)</t>
  </si>
  <si>
    <t>Thùng (63x34.5x31.5)</t>
  </si>
  <si>
    <t>Thùng (63x36.5x31.5)</t>
  </si>
  <si>
    <t>Thùng (63x37x33)</t>
  </si>
  <si>
    <t>Thùng (63x38x34)</t>
  </si>
  <si>
    <t>Thùng (63x43x37)</t>
  </si>
  <si>
    <t>Thùng (63x44x33)</t>
  </si>
  <si>
    <t>Thùng (63x47x33)</t>
  </si>
  <si>
    <t>Thùng (63x47x37)</t>
  </si>
  <si>
    <t>Thùng (63x51x37)</t>
  </si>
  <si>
    <t>Thùng (64.5x51x33)</t>
  </si>
  <si>
    <t>Thùng (66x31x27)</t>
  </si>
  <si>
    <t>Thùng (66x39x32)</t>
  </si>
  <si>
    <t>Thùng (66x47x37)</t>
  </si>
  <si>
    <t>Thùng (67x34.5x31.5)</t>
  </si>
  <si>
    <t>Thùng (67x41x32)</t>
  </si>
  <si>
    <t>Thùng (67x43x31.5)</t>
  </si>
  <si>
    <t>Thùng (68x29x27)</t>
  </si>
  <si>
    <t>Thùng (68x31x27)</t>
  </si>
  <si>
    <t>Thùng (69x41x29)</t>
  </si>
  <si>
    <t>Thùng (69x41x32)</t>
  </si>
  <si>
    <t>Thùng (69x41x37)</t>
  </si>
  <si>
    <t>Thùng (69x49x32)</t>
  </si>
  <si>
    <t>Thùng (69x51x33)</t>
  </si>
  <si>
    <t>Thùng (69x51x37)</t>
  </si>
  <si>
    <t>Thùng (71x35x32)</t>
  </si>
  <si>
    <t>Thùng (71x37x32)</t>
  </si>
  <si>
    <t>Thùng (95x43x31.5)</t>
  </si>
  <si>
    <t>Thùng (MD)(34x34)</t>
  </si>
  <si>
    <t>Thùng (MD)(35x315)</t>
  </si>
  <si>
    <t>Thùng (MD)(37x37)</t>
  </si>
  <si>
    <t>Thùng 23500 PRS(48x37x24)</t>
  </si>
  <si>
    <t>Thùng 23500FRS(45,5x33x19,5)</t>
  </si>
  <si>
    <t>Thùng 3 lớp (33x27x19.5)</t>
  </si>
  <si>
    <t>Thùng 3 lớp (39x34.5x32)</t>
  </si>
  <si>
    <t>Thùng 3 lớp (41x36x29)</t>
  </si>
  <si>
    <t>Thùng 3 lớp (41x38x32)</t>
  </si>
  <si>
    <t>Thùng 3 lớp (45.5x33x19.5)</t>
  </si>
  <si>
    <t>Thùng 3 lớp (47x41x29)</t>
  </si>
  <si>
    <t>Thùng 3 lớp (48x25x21.5)</t>
  </si>
  <si>
    <t>Thùng 3 lớp (48x37x24)</t>
  </si>
  <si>
    <t>Thùng 3 lớp (52x26x26)</t>
  </si>
  <si>
    <t>Thùng 3 lớp (52x27x27)</t>
  </si>
  <si>
    <t>Thùng 3 lớp (54x37x24)</t>
  </si>
  <si>
    <t>Thùng 3 lớp (58x39x32)</t>
  </si>
  <si>
    <t>Thùng 3 lớp (60.5x41x29)</t>
  </si>
  <si>
    <t>Thùng 3 lớp (66x39x32)</t>
  </si>
  <si>
    <t>Thùng 3 lớp không in (33x27x20.5)</t>
  </si>
  <si>
    <t>Thùng 3 lớp không in (35x20x22.5)</t>
  </si>
  <si>
    <t>Thùng 3 lớp không in (35x33x20.5)</t>
  </si>
  <si>
    <t>Thùng 3 lớp không in (37x27.5x24)</t>
  </si>
  <si>
    <t>Thùng 3 lớp không in (37x28.5x25)</t>
  </si>
  <si>
    <t>Thùng 3 lớp không in (39x24x33)</t>
  </si>
  <si>
    <t>Thùng 3 lớp không in (41x25x30)</t>
  </si>
  <si>
    <t>Thùng 3 lớp không in (41x36x29)</t>
  </si>
  <si>
    <t>Thùng 3 lớp không in (43x41x33)</t>
  </si>
  <si>
    <t>Thùng 3 lớp không in (44x27x34)</t>
  </si>
  <si>
    <t>Thùng 3 lớp không in (44x39x33)</t>
  </si>
  <si>
    <t>Thùng 3 lớp không in (45.5x34x20.5)</t>
  </si>
  <si>
    <t>Thùng 3 lớp không in (45.5x38x19.5)</t>
  </si>
  <si>
    <t>Thùng 3 lớp không in (47x39x34)</t>
  </si>
  <si>
    <t>Thùng 3 lớp không in (48x35x21.5)</t>
  </si>
  <si>
    <t>Thùng 3 lớp không in (48x37x24)</t>
  </si>
  <si>
    <t>Thùng 3 lớp không in (51x33x20.5)</t>
  </si>
  <si>
    <t>Thùng 3 lớp không in (51x44x33)</t>
  </si>
  <si>
    <t>Thùng 3 lớp không in (51x44x34)</t>
  </si>
  <si>
    <t>Thùng 3 lớp không in (54x37x24)</t>
  </si>
  <si>
    <t>Thùng 3 lớp không in (55x32x28)</t>
  </si>
  <si>
    <t>Thùng 3 lớp không in (58x39x32)</t>
  </si>
  <si>
    <t>Thùng 3 lớp không in (58x39x33)</t>
  </si>
  <si>
    <t>Thùng 3 lớp không in (59x47x33)</t>
  </si>
  <si>
    <t>Thùng 3 lớp không in (60.5x41x29)</t>
  </si>
  <si>
    <t>Thùng 3 lớp không in (60.5x41x32)</t>
  </si>
  <si>
    <t>Thùng 3 lớp không in (60.5x42x30)</t>
  </si>
  <si>
    <t>Thùng 3 lớp không in (60.5x42x33)</t>
  </si>
  <si>
    <t>Thùng 3 lớp không in (63x44x33)</t>
  </si>
  <si>
    <t>Thùng 3 lớp không in (63x44x34)</t>
  </si>
  <si>
    <t>Thùng 3 lớp không in (63x47x33)</t>
  </si>
  <si>
    <t>Thùng 3 lớp không in (69x41x33)</t>
  </si>
  <si>
    <t>Thùng 3 lớp(50,5x30,5x18)</t>
  </si>
  <si>
    <t>Thùng 5 lớp (29.5x25.5x15.5)</t>
  </si>
  <si>
    <t>Thùng 5 lớp (29.5x25.5x18.5)</t>
  </si>
  <si>
    <t>Thùng 5 lớp (29.5x25.5x21.5)</t>
  </si>
  <si>
    <t>Thùng 5 lớp (30x26x15.5)</t>
  </si>
  <si>
    <t>Thùng 5 lớp (46x37x44)</t>
  </si>
  <si>
    <t>Thùng 5 lớp (47.5x31.5x39.5)</t>
  </si>
  <si>
    <t>Thùng 5 lớp (47x40x38)</t>
  </si>
  <si>
    <t>Thùng 5 lớp (51x32.5x34)</t>
  </si>
  <si>
    <t>Thùng 5 lớp (52x32x30)</t>
  </si>
  <si>
    <t>Thùng 5 lớp (58x41x36.5)</t>
  </si>
  <si>
    <t>Thùng 5 lớp (60.5x40.5x37.5)</t>
  </si>
  <si>
    <t>Thùng 5 lớp (63x38x34)</t>
  </si>
  <si>
    <t>Thùng 5 lớp không in</t>
  </si>
  <si>
    <t>Thùng 5 lớp không in (36x31x14)</t>
  </si>
  <si>
    <t>Thùng 5 lớp không in (45.1x31.6x27.7)</t>
  </si>
  <si>
    <t>Thùng 5 lớp không in (55x32x30)</t>
  </si>
  <si>
    <t>Thùng 5 lớp không in (59.5x29.5x39.5)</t>
  </si>
  <si>
    <t>Thùng 5 lớp không in (69x39x33)</t>
  </si>
  <si>
    <t>Thùng 5 lớp không in (69x41x30)</t>
  </si>
  <si>
    <t>Thùng 5 lớp không in(50,5x30,5x50)</t>
  </si>
  <si>
    <t>Thùng cá nục ( 50,5x30,5x12)</t>
  </si>
  <si>
    <t>Thùng caá hồi (40x26,5x29)</t>
  </si>
  <si>
    <t>Thùng carton</t>
  </si>
  <si>
    <t>Thùng carton (63x34.5x31.5)</t>
  </si>
  <si>
    <t>Thùng carton (69x41x29)</t>
  </si>
  <si>
    <t>Thùng carton 5 lớp(55x25x28)</t>
  </si>
  <si>
    <t>Thùng cầu chì cắt có tải (58x53,5x14)</t>
  </si>
  <si>
    <t>Thùng cầu chì tự rơi(51x38x14)</t>
  </si>
  <si>
    <t>Thùng Duffer(58x41x36)</t>
  </si>
  <si>
    <t>Thùng giấy 5 lớp (120x51x51)</t>
  </si>
  <si>
    <t>Thùng giấy 5 lớp (147x51x51)</t>
  </si>
  <si>
    <t>Thùng khô cá cơm sữa((37x28x21)</t>
  </si>
  <si>
    <t>Thùng không in</t>
  </si>
  <si>
    <t>Thùng không in (37x20x25)</t>
  </si>
  <si>
    <t>Thùng không in (37x35x22.5)</t>
  </si>
  <si>
    <t>Thùng không in (37x37x25)</t>
  </si>
  <si>
    <t>Thùng không in (39x34.5x33)</t>
  </si>
  <si>
    <t>Thùng không in (41x36x30)</t>
  </si>
  <si>
    <t>Thùng không in (44x39x34)</t>
  </si>
  <si>
    <t>Thùng không in (45x39x33)</t>
  </si>
  <si>
    <t>Thùng không in (47x41x30)</t>
  </si>
  <si>
    <t>Thùng không in (48x36x22.5)</t>
  </si>
  <si>
    <t>Thùng không in (48x38x25)</t>
  </si>
  <si>
    <t>Thùng không in (51x37x25)</t>
  </si>
  <si>
    <t>Thùng không in (51x4x34)</t>
  </si>
  <si>
    <t>Thùng không in (54x37x25)</t>
  </si>
  <si>
    <t>Thùng không in (59x47x32)</t>
  </si>
  <si>
    <t>Thùng không in (60.5x41x32)</t>
  </si>
  <si>
    <t>Thùng không in (60x38x25)</t>
  </si>
  <si>
    <t>Thùng không in (60x40x50)</t>
  </si>
  <si>
    <t>Thùng không in (63x44x34)</t>
  </si>
  <si>
    <t>Thùng không in (63x47x34)</t>
  </si>
  <si>
    <t>Thùng không in (64.5x51x34)</t>
  </si>
  <si>
    <t>Thùng không in (66x39x33)</t>
  </si>
  <si>
    <t>Thùng không in (69x41x29)</t>
  </si>
  <si>
    <t>Thùng không in (69x41x30)</t>
  </si>
  <si>
    <t>Thùng không in (69x51x34)</t>
  </si>
  <si>
    <t>Thùng KVB 025S(76x46x16)</t>
  </si>
  <si>
    <t>Thùng KVB 092(47x34x66)</t>
  </si>
  <si>
    <t>Thùng lẩu nam bộ(43x31,5x24)</t>
  </si>
  <si>
    <t>Thùng lẩu thái hải sâm(43,5x31x24)</t>
  </si>
  <si>
    <t>Thùng lươn cá hồi((37x28x16)</t>
  </si>
  <si>
    <t>Thùng NL 52 029</t>
  </si>
  <si>
    <t>thùng nước mắm chả giò(32x23x31)</t>
  </si>
  <si>
    <t>thùng nước mắm chả giò(32x23x39)</t>
  </si>
  <si>
    <t>Thùng nước mắm pha sẵn(32x23x31)</t>
  </si>
  <si>
    <t>Thùng PL 06/410</t>
  </si>
  <si>
    <t>Thùng PL 13/065</t>
  </si>
  <si>
    <t>Thùng seed (57x24x31)</t>
  </si>
  <si>
    <t>Thùng sport girl (38x21x30)</t>
  </si>
  <si>
    <t>Thùng sport girl (38x23x30)</t>
  </si>
  <si>
    <t>Thùng sport girl (38x26x30)</t>
  </si>
  <si>
    <t>Thùng sportgirl (39x29x30)</t>
  </si>
  <si>
    <t>Thùng sportgirl (39x37x30)</t>
  </si>
  <si>
    <t>Thùng Ted Baker (56,5x43x32)</t>
  </si>
  <si>
    <t>Thùng tôm khô sông 100g(20,5x16,5x19,5</t>
  </si>
  <si>
    <t>Thùng tôm khô sông200g(25x24,5x26)</t>
  </si>
  <si>
    <t>Thùng tôm sú 200g(37x28x17)</t>
  </si>
  <si>
    <t>Thùng trứng cá thu(37x28x19)</t>
  </si>
  <si>
    <t>Thùng UK Tessuti</t>
  </si>
  <si>
    <t>Vách ngăn</t>
  </si>
  <si>
    <t>Vĩ ()36x24</t>
  </si>
  <si>
    <t>Vĩ (26x29)</t>
  </si>
  <si>
    <t>Vĩ (28x29)</t>
  </si>
  <si>
    <t>Vĩ (29x29)</t>
  </si>
  <si>
    <t>Vĩ (29x30)</t>
  </si>
  <si>
    <t>Vĩ (31x22)</t>
  </si>
  <si>
    <t>Vĩ (32x29)</t>
  </si>
  <si>
    <t>Vĩ (34x24)</t>
  </si>
  <si>
    <t>Vĩ (38x29)</t>
  </si>
  <si>
    <t>Vĩ (40x28)</t>
  </si>
  <si>
    <t>Vĩ (42x28)</t>
  </si>
  <si>
    <t>Vĩ lót (55x33x28)</t>
  </si>
  <si>
    <t>Ngày  31  tháng   12  năm 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</si>
</sst>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&quot;Ngày&quot;\ dd&quot; tháng&quot;\ mm&quot; năm&quot;\ yyyy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.0_);_(* \(#,##0.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VNI-Cooper"/>
    </font>
    <font>
      <b/>
      <sz val="14"/>
      <name val="Times New Roman"/>
      <family val="1"/>
    </font>
    <font>
      <sz val="9"/>
      <name val="VNI-Times"/>
    </font>
    <font>
      <b/>
      <sz val="10"/>
      <name val="Times New Roman"/>
      <family val="1"/>
    </font>
    <font>
      <b/>
      <sz val="9"/>
      <name val="VNI-Times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name val="VNI-Times"/>
    </font>
    <font>
      <sz val="12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name val=".VnAvant"/>
      <family val="2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b/>
      <sz val="10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/>
    <xf numFmtId="0" fontId="2" fillId="0" borderId="0">
      <alignment horizontal="centerContinuous"/>
    </xf>
    <xf numFmtId="0" fontId="4" fillId="0" borderId="0"/>
    <xf numFmtId="0" fontId="6" fillId="2" borderId="3">
      <alignment horizontal="centerContinuous" vertical="center" wrapText="1"/>
    </xf>
    <xf numFmtId="3" fontId="4" fillId="0" borderId="7"/>
    <xf numFmtId="0" fontId="8" fillId="0" borderId="0"/>
    <xf numFmtId="0" fontId="8" fillId="0" borderId="0"/>
    <xf numFmtId="3" fontId="6" fillId="2" borderId="3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3" fontId="6" fillId="2" borderId="3">
      <alignment horizontal="center" vertical="center" wrapText="1"/>
    </xf>
    <xf numFmtId="2" fontId="8" fillId="0" borderId="0" applyFont="0" applyFill="0" applyBorder="0" applyAlignment="0" applyProtection="0"/>
    <xf numFmtId="0" fontId="13" fillId="0" borderId="10" applyNumberFormat="0" applyAlignment="0" applyProtection="0">
      <alignment horizontal="left" vertical="center"/>
    </xf>
    <xf numFmtId="0" fontId="13" fillId="0" borderId="11">
      <alignment horizontal="left" vertical="center"/>
    </xf>
    <xf numFmtId="3" fontId="6" fillId="0" borderId="12"/>
    <xf numFmtId="3" fontId="6" fillId="0" borderId="3">
      <alignment horizontal="center" vertical="center" wrapText="1"/>
    </xf>
    <xf numFmtId="3" fontId="6" fillId="0" borderId="3">
      <alignment horizontal="centerContinuous" vertical="center"/>
    </xf>
    <xf numFmtId="165" fontId="14" fillId="0" borderId="13"/>
    <xf numFmtId="0" fontId="10" fillId="0" borderId="0"/>
    <xf numFmtId="0" fontId="8" fillId="0" borderId="0"/>
    <xf numFmtId="0" fontId="1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5" fillId="0" borderId="0">
      <alignment horizontal="center"/>
    </xf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0" borderId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9" fillId="0" borderId="0"/>
    <xf numFmtId="0" fontId="24" fillId="0" borderId="0"/>
  </cellStyleXfs>
  <cellXfs count="88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4" fillId="0" borderId="0" xfId="3" applyFont="1" applyAlignment="1">
      <alignment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2" xfId="4" applyFont="1" applyBorder="1" applyAlignment="1">
      <alignment horizontal="center" vertical="center" wrapText="1"/>
    </xf>
    <xf numFmtId="0" fontId="5" fillId="2" borderId="4" xfId="4" applyFont="1" applyBorder="1" applyAlignment="1">
      <alignment horizontal="center" vertical="center" wrapText="1"/>
    </xf>
    <xf numFmtId="0" fontId="5" fillId="2" borderId="5" xfId="4" applyFont="1" applyBorder="1" applyAlignment="1">
      <alignment horizontal="center" vertical="center" wrapText="1"/>
    </xf>
    <xf numFmtId="0" fontId="7" fillId="0" borderId="0" xfId="3" applyFont="1" applyAlignment="1">
      <alignment vertical="center"/>
    </xf>
    <xf numFmtId="0" fontId="5" fillId="2" borderId="6" xfId="3" applyFont="1" applyFill="1" applyBorder="1" applyAlignment="1">
      <alignment horizontal="center" vertical="center"/>
    </xf>
    <xf numFmtId="0" fontId="5" fillId="2" borderId="6" xfId="4" applyFont="1" applyBorder="1" applyAlignment="1">
      <alignment horizontal="center" vertical="center" wrapText="1"/>
    </xf>
    <xf numFmtId="0" fontId="5" fillId="2" borderId="5" xfId="4" applyFont="1" applyBorder="1" applyAlignment="1">
      <alignment horizontal="center" vertical="center" wrapText="1"/>
    </xf>
    <xf numFmtId="3" fontId="7" fillId="0" borderId="8" xfId="5" applyFont="1" applyBorder="1" applyAlignment="1">
      <alignment horizontal="center" vertical="center"/>
    </xf>
    <xf numFmtId="3" fontId="7" fillId="0" borderId="8" xfId="5" applyFont="1" applyBorder="1" applyAlignment="1">
      <alignment vertical="center"/>
    </xf>
    <xf numFmtId="164" fontId="7" fillId="0" borderId="8" xfId="1" applyNumberFormat="1" applyFont="1" applyBorder="1" applyAlignment="1">
      <alignment vertical="center"/>
    </xf>
    <xf numFmtId="164" fontId="7" fillId="0" borderId="9" xfId="1" applyNumberFormat="1" applyFont="1" applyBorder="1" applyAlignment="1">
      <alignment horizontal="center" vertical="center"/>
    </xf>
    <xf numFmtId="49" fontId="7" fillId="0" borderId="8" xfId="6" applyNumberFormat="1" applyFont="1" applyFill="1" applyBorder="1" applyAlignment="1">
      <alignment horizontal="left" vertical="center" wrapText="1"/>
    </xf>
    <xf numFmtId="49" fontId="7" fillId="0" borderId="8" xfId="6" applyNumberFormat="1" applyFont="1" applyFill="1" applyBorder="1" applyAlignment="1">
      <alignment horizontal="left" vertical="center"/>
    </xf>
    <xf numFmtId="49" fontId="7" fillId="0" borderId="8" xfId="7" applyNumberFormat="1" applyFont="1" applyFill="1" applyBorder="1" applyAlignment="1">
      <alignment horizontal="left" vertical="center"/>
    </xf>
    <xf numFmtId="0" fontId="9" fillId="0" borderId="0" xfId="3" applyFont="1" applyAlignment="1">
      <alignment vertical="center"/>
    </xf>
    <xf numFmtId="164" fontId="9" fillId="0" borderId="8" xfId="1" applyNumberFormat="1" applyFont="1" applyBorder="1" applyAlignment="1">
      <alignment vertical="center"/>
    </xf>
    <xf numFmtId="164" fontId="9" fillId="0" borderId="9" xfId="1" applyNumberFormat="1" applyFont="1" applyBorder="1" applyAlignment="1">
      <alignment horizontal="center" vertical="center"/>
    </xf>
    <xf numFmtId="0" fontId="7" fillId="2" borderId="3" xfId="3" applyFont="1" applyFill="1" applyBorder="1" applyAlignment="1">
      <alignment vertical="center"/>
    </xf>
    <xf numFmtId="3" fontId="7" fillId="2" borderId="3" xfId="8" applyFont="1" applyFill="1" applyBorder="1" applyAlignment="1">
      <alignment vertical="center"/>
    </xf>
    <xf numFmtId="164" fontId="7" fillId="2" borderId="3" xfId="1" applyNumberFormat="1" applyFont="1" applyFill="1" applyBorder="1" applyAlignment="1">
      <alignment vertical="center"/>
    </xf>
    <xf numFmtId="0" fontId="7" fillId="2" borderId="0" xfId="3" applyFont="1" applyFill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0" xfId="3" applyNumberFormat="1" applyFont="1" applyAlignment="1">
      <alignment vertical="center"/>
    </xf>
    <xf numFmtId="164" fontId="20" fillId="0" borderId="0" xfId="35" applyNumberFormat="1" applyFont="1" applyAlignment="1">
      <alignment horizontal="center" vertical="center"/>
    </xf>
    <xf numFmtId="0" fontId="21" fillId="3" borderId="0" xfId="33" applyFont="1" applyFill="1" applyAlignment="1">
      <alignment vertical="center"/>
    </xf>
    <xf numFmtId="0" fontId="22" fillId="3" borderId="0" xfId="33" applyFont="1" applyFill="1" applyAlignment="1">
      <alignment horizontal="center" vertical="center" wrapText="1"/>
    </xf>
    <xf numFmtId="0" fontId="20" fillId="0" borderId="0" xfId="33" applyFont="1" applyAlignment="1">
      <alignment vertical="center"/>
    </xf>
    <xf numFmtId="164" fontId="5" fillId="0" borderId="0" xfId="35" applyNumberFormat="1" applyFont="1" applyAlignment="1">
      <alignment horizontal="center" vertical="center" wrapText="1"/>
    </xf>
    <xf numFmtId="0" fontId="21" fillId="3" borderId="0" xfId="33" applyFont="1" applyFill="1" applyAlignment="1">
      <alignment horizontal="left" vertical="center"/>
    </xf>
    <xf numFmtId="0" fontId="22" fillId="3" borderId="0" xfId="33" applyFont="1" applyFill="1" applyAlignment="1">
      <alignment horizontal="left" vertical="center" wrapText="1"/>
    </xf>
    <xf numFmtId="164" fontId="7" fillId="0" borderId="0" xfId="35" applyNumberFormat="1" applyFont="1" applyAlignment="1">
      <alignment horizontal="center" vertical="center" wrapText="1"/>
    </xf>
    <xf numFmtId="164" fontId="7" fillId="0" borderId="0" xfId="35" applyNumberFormat="1" applyFont="1" applyAlignment="1">
      <alignment horizontal="center" vertical="center"/>
    </xf>
    <xf numFmtId="0" fontId="20" fillId="0" borderId="0" xfId="36" applyFont="1" applyAlignment="1">
      <alignment vertical="center"/>
    </xf>
    <xf numFmtId="0" fontId="23" fillId="0" borderId="0" xfId="36" applyFont="1" applyAlignment="1">
      <alignment horizontal="center" vertical="center" wrapText="1"/>
    </xf>
    <xf numFmtId="0" fontId="20" fillId="0" borderId="0" xfId="36" applyFont="1" applyAlignment="1">
      <alignment horizontal="center" vertical="center"/>
    </xf>
    <xf numFmtId="0" fontId="25" fillId="0" borderId="0" xfId="49" applyFont="1" applyAlignment="1">
      <alignment vertical="center"/>
    </xf>
    <xf numFmtId="0" fontId="25" fillId="0" borderId="1" xfId="49" applyFont="1" applyBorder="1" applyAlignment="1">
      <alignment horizontal="center" vertical="center"/>
    </xf>
    <xf numFmtId="0" fontId="7" fillId="0" borderId="0" xfId="49" applyFont="1" applyAlignment="1">
      <alignment vertical="center"/>
    </xf>
    <xf numFmtId="0" fontId="7" fillId="2" borderId="3" xfId="49" applyFont="1" applyFill="1" applyBorder="1" applyAlignment="1">
      <alignment horizontal="center" vertical="center"/>
    </xf>
    <xf numFmtId="0" fontId="7" fillId="2" borderId="3" xfId="49" applyFont="1" applyFill="1" applyBorder="1" applyAlignment="1">
      <alignment horizontal="center" vertical="center" wrapText="1"/>
    </xf>
    <xf numFmtId="0" fontId="7" fillId="2" borderId="2" xfId="49" applyFont="1" applyFill="1" applyBorder="1" applyAlignment="1">
      <alignment horizontal="center" vertical="center" wrapText="1"/>
    </xf>
    <xf numFmtId="3" fontId="7" fillId="2" borderId="3" xfId="1" applyNumberFormat="1" applyFont="1" applyFill="1" applyBorder="1" applyAlignment="1">
      <alignment horizontal="center" vertical="center"/>
    </xf>
    <xf numFmtId="0" fontId="7" fillId="2" borderId="14" xfId="49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/>
    </xf>
    <xf numFmtId="0" fontId="7" fillId="2" borderId="3" xfId="49" applyFont="1" applyFill="1" applyBorder="1" applyAlignment="1">
      <alignment horizontal="center" vertical="center" wrapText="1"/>
    </xf>
    <xf numFmtId="3" fontId="7" fillId="2" borderId="3" xfId="1" applyNumberFormat="1" applyFont="1" applyFill="1" applyBorder="1" applyAlignment="1">
      <alignment horizontal="center" vertical="center"/>
    </xf>
    <xf numFmtId="0" fontId="7" fillId="0" borderId="0" xfId="49" applyFont="1" applyAlignment="1">
      <alignment horizontal="center" vertical="center"/>
    </xf>
    <xf numFmtId="0" fontId="7" fillId="2" borderId="3" xfId="49" applyFont="1" applyFill="1" applyBorder="1" applyAlignment="1">
      <alignment horizontal="center" vertical="center"/>
    </xf>
    <xf numFmtId="164" fontId="7" fillId="0" borderId="0" xfId="1" applyNumberFormat="1" applyFont="1" applyAlignment="1">
      <alignment vertical="center"/>
    </xf>
    <xf numFmtId="0" fontId="7" fillId="0" borderId="8" xfId="34" applyFont="1" applyBorder="1" applyAlignment="1">
      <alignment horizontal="center" vertical="center"/>
    </xf>
    <xf numFmtId="0" fontId="7" fillId="0" borderId="9" xfId="49" applyFont="1" applyBorder="1" applyAlignment="1">
      <alignment vertical="center"/>
    </xf>
    <xf numFmtId="0" fontId="7" fillId="0" borderId="9" xfId="49" applyFont="1" applyBorder="1" applyAlignment="1">
      <alignment horizontal="center" vertical="center"/>
    </xf>
    <xf numFmtId="164" fontId="7" fillId="0" borderId="9" xfId="1" applyNumberFormat="1" applyFont="1" applyBorder="1" applyAlignment="1">
      <alignment vertical="center"/>
    </xf>
    <xf numFmtId="0" fontId="7" fillId="0" borderId="8" xfId="49" applyFont="1" applyBorder="1" applyAlignment="1">
      <alignment vertical="center"/>
    </xf>
    <xf numFmtId="0" fontId="7" fillId="0" borderId="8" xfId="49" applyFont="1" applyFill="1" applyBorder="1" applyAlignment="1">
      <alignment vertical="center"/>
    </xf>
    <xf numFmtId="164" fontId="7" fillId="0" borderId="8" xfId="1" applyNumberFormat="1" applyFont="1" applyFill="1" applyBorder="1" applyAlignment="1">
      <alignment vertical="center"/>
    </xf>
    <xf numFmtId="3" fontId="7" fillId="0" borderId="8" xfId="49" applyNumberFormat="1" applyFont="1" applyBorder="1" applyAlignment="1">
      <alignment vertical="center"/>
    </xf>
    <xf numFmtId="0" fontId="9" fillId="0" borderId="8" xfId="49" applyFont="1" applyFill="1" applyBorder="1" applyAlignment="1">
      <alignment vertical="center"/>
    </xf>
    <xf numFmtId="0" fontId="9" fillId="0" borderId="9" xfId="49" applyFont="1" applyBorder="1" applyAlignment="1">
      <alignment horizontal="center" vertical="center"/>
    </xf>
    <xf numFmtId="164" fontId="9" fillId="0" borderId="9" xfId="1" applyNumberFormat="1" applyFont="1" applyBorder="1" applyAlignment="1">
      <alignment vertical="center"/>
    </xf>
    <xf numFmtId="0" fontId="9" fillId="0" borderId="8" xfId="49" applyFont="1" applyBorder="1" applyAlignment="1">
      <alignment vertical="center"/>
    </xf>
    <xf numFmtId="164" fontId="9" fillId="0" borderId="8" xfId="1" applyNumberFormat="1" applyFont="1" applyFill="1" applyBorder="1" applyAlignment="1">
      <alignment vertical="center"/>
    </xf>
    <xf numFmtId="0" fontId="7" fillId="0" borderId="15" xfId="49" applyFont="1" applyBorder="1" applyAlignment="1">
      <alignment vertical="center"/>
    </xf>
    <xf numFmtId="3" fontId="7" fillId="0" borderId="15" xfId="49" applyNumberFormat="1" applyFont="1" applyBorder="1" applyAlignment="1">
      <alignment horizontal="center" vertical="center"/>
    </xf>
    <xf numFmtId="164" fontId="7" fillId="0" borderId="15" xfId="1" applyNumberFormat="1" applyFont="1" applyBorder="1" applyAlignment="1">
      <alignment vertical="center"/>
    </xf>
    <xf numFmtId="0" fontId="7" fillId="2" borderId="3" xfId="49" applyFont="1" applyFill="1" applyBorder="1" applyAlignment="1">
      <alignment vertical="center"/>
    </xf>
    <xf numFmtId="0" fontId="7" fillId="0" borderId="16" xfId="49" applyFont="1" applyBorder="1" applyAlignment="1">
      <alignment vertical="center"/>
    </xf>
    <xf numFmtId="3" fontId="7" fillId="0" borderId="16" xfId="49" applyNumberFormat="1" applyFont="1" applyBorder="1" applyAlignment="1">
      <alignment horizontal="center" vertical="center"/>
    </xf>
    <xf numFmtId="164" fontId="7" fillId="0" borderId="16" xfId="1" applyNumberFormat="1" applyFont="1" applyBorder="1" applyAlignment="1">
      <alignment vertical="center"/>
    </xf>
    <xf numFmtId="0" fontId="7" fillId="0" borderId="9" xfId="34" applyFont="1" applyBorder="1" applyAlignment="1">
      <alignment horizontal="center"/>
    </xf>
    <xf numFmtId="172" fontId="7" fillId="0" borderId="9" xfId="1" applyNumberFormat="1" applyFont="1" applyBorder="1" applyAlignment="1">
      <alignment horizontal="center" vertical="center"/>
    </xf>
    <xf numFmtId="0" fontId="7" fillId="0" borderId="8" xfId="34" applyFont="1" applyBorder="1" applyAlignment="1">
      <alignment horizontal="center"/>
    </xf>
    <xf numFmtId="3" fontId="7" fillId="0" borderId="16" xfId="49" applyNumberFormat="1" applyFont="1" applyBorder="1" applyAlignment="1">
      <alignment vertical="center"/>
    </xf>
    <xf numFmtId="3" fontId="7" fillId="0" borderId="0" xfId="49" applyNumberFormat="1" applyFont="1" applyAlignment="1">
      <alignment vertical="center"/>
    </xf>
    <xf numFmtId="0" fontId="20" fillId="0" borderId="0" xfId="34" applyFont="1" applyAlignment="1" applyProtection="1">
      <alignment horizontal="center"/>
      <protection hidden="1"/>
    </xf>
    <xf numFmtId="0" fontId="20" fillId="0" borderId="0" xfId="34" applyFont="1" applyAlignment="1" applyProtection="1">
      <protection hidden="1"/>
    </xf>
    <xf numFmtId="0" fontId="20" fillId="0" borderId="0" xfId="34" applyFont="1" applyAlignment="1" applyProtection="1">
      <alignment horizontal="center"/>
      <protection hidden="1"/>
    </xf>
    <xf numFmtId="0" fontId="7" fillId="0" borderId="13" xfId="34" applyFont="1" applyBorder="1" applyAlignment="1">
      <alignment horizontal="center" vertical="center"/>
    </xf>
    <xf numFmtId="0" fontId="7" fillId="0" borderId="13" xfId="49" applyFont="1" applyBorder="1" applyAlignment="1">
      <alignment vertical="center"/>
    </xf>
    <xf numFmtId="0" fontId="7" fillId="0" borderId="13" xfId="49" applyFont="1" applyBorder="1" applyAlignment="1">
      <alignment horizontal="center" vertical="center"/>
    </xf>
    <xf numFmtId="164" fontId="7" fillId="0" borderId="13" xfId="1" applyNumberFormat="1" applyFont="1" applyBorder="1" applyAlignment="1">
      <alignment vertical="center"/>
    </xf>
    <xf numFmtId="0" fontId="7" fillId="0" borderId="8" xfId="49" applyFont="1" applyBorder="1" applyAlignment="1">
      <alignment horizontal="center" vertical="center"/>
    </xf>
    <xf numFmtId="0" fontId="7" fillId="0" borderId="16" xfId="34" applyFont="1" applyBorder="1" applyAlignment="1">
      <alignment horizontal="center" vertical="center"/>
    </xf>
    <xf numFmtId="43" fontId="7" fillId="0" borderId="13" xfId="1" applyNumberFormat="1" applyFont="1" applyBorder="1" applyAlignment="1">
      <alignment vertical="center"/>
    </xf>
  </cellXfs>
  <cellStyles count="50">
    <cellStyle name="cg" xfId="8"/>
    <cellStyle name="Comma" xfId="1" builtinId="3"/>
    <cellStyle name="Comma 2" xfId="9"/>
    <cellStyle name="Comma 2 2" xfId="10"/>
    <cellStyle name="Comma 3" xfId="11"/>
    <cellStyle name="Comma 4" xfId="12"/>
    <cellStyle name="Comma 5" xfId="13"/>
    <cellStyle name="Comma 6" xfId="14"/>
    <cellStyle name="Comma 6 2" xfId="15"/>
    <cellStyle name="Comma0" xfId="16"/>
    <cellStyle name="Currency0" xfId="17"/>
    <cellStyle name="Date" xfId="18"/>
    <cellStyle name="f1" xfId="4"/>
    <cellStyle name="f2" xfId="19"/>
    <cellStyle name="Fixed" xfId="20"/>
    <cellStyle name="Header1" xfId="21"/>
    <cellStyle name="Header2" xfId="22"/>
    <cellStyle name="k0" xfId="23"/>
    <cellStyle name="k1" xfId="5"/>
    <cellStyle name="k2" xfId="24"/>
    <cellStyle name="k3" xfId="25"/>
    <cellStyle name="moi" xfId="26"/>
    <cellStyle name="Normal" xfId="0" builtinId="0"/>
    <cellStyle name="Normal 2" xfId="27"/>
    <cellStyle name="Normal 2 2" xfId="28"/>
    <cellStyle name="Normal 3" xfId="29"/>
    <cellStyle name="Normal 4" xfId="30"/>
    <cellStyle name="Normal 5" xfId="31"/>
    <cellStyle name="Normal 5 2" xfId="32"/>
    <cellStyle name="Normal 6" xfId="49"/>
    <cellStyle name="Normal_311" xfId="33"/>
    <cellStyle name="Normal_Ctkt08" xfId="3"/>
    <cellStyle name="Normal_Ke-toan-mo-phong-mauso_ke_toan_NKC_excel-1" xfId="34"/>
    <cellStyle name="Normal_ketoanthucte_NhatKySoCai" xfId="35"/>
    <cellStyle name="Normal_ketoanthucte_NhatKySoCai 2" xfId="6"/>
    <cellStyle name="Normal_ketoanthucte_NhatKySoCai 2 2" xfId="7"/>
    <cellStyle name="Normal_SS-NKSC" xfId="36"/>
    <cellStyle name="TD1" xfId="2"/>
    <cellStyle name="Tua de so" xfId="37"/>
    <cellStyle name="똿뗦먛귟 [0.00]_PRODUCT DETAIL Q1" xfId="38"/>
    <cellStyle name="똿뗦먛귟_PRODUCT DETAIL Q1" xfId="39"/>
    <cellStyle name="믅됞 [0.00]_PRODUCT DETAIL Q1" xfId="40"/>
    <cellStyle name="믅됞_PRODUCT DETAIL Q1" xfId="41"/>
    <cellStyle name="백분율_HOBONG" xfId="42"/>
    <cellStyle name="뷭?_BOOKSHIP" xfId="43"/>
    <cellStyle name="콤마 [0]_1202" xfId="44"/>
    <cellStyle name="콤마_1202" xfId="45"/>
    <cellStyle name="통화 [0]_1202" xfId="46"/>
    <cellStyle name="통화_1202" xfId="47"/>
    <cellStyle name="표준_(정보부문)월별인원계획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</row>
        <row r="11">
          <cell r="A11" t="str">
            <v>111</v>
          </cell>
          <cell r="B11" t="str">
            <v xml:space="preserve"> Tiền mặt </v>
          </cell>
          <cell r="C11">
            <v>0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17886786</v>
          </cell>
          <cell r="D12">
            <v>0</v>
          </cell>
        </row>
        <row r="13">
          <cell r="A13" t="str">
            <v>112</v>
          </cell>
          <cell r="B13" t="str">
            <v xml:space="preserve"> Tiền gửi Ngân hàng </v>
          </cell>
          <cell r="C13">
            <v>17886786</v>
          </cell>
          <cell r="D13">
            <v>0</v>
          </cell>
        </row>
        <row r="14">
          <cell r="A14" t="str">
            <v>131</v>
          </cell>
          <cell r="B14" t="str">
            <v xml:space="preserve"> Phải thu của khách hàng </v>
          </cell>
        </row>
        <row r="15">
          <cell r="A15" t="str">
            <v>1331</v>
          </cell>
          <cell r="B15" t="str">
            <v xml:space="preserve"> Thuế GTGT được khấu trừ của HH, DV </v>
          </cell>
        </row>
        <row r="16">
          <cell r="A16" t="str">
            <v>133</v>
          </cell>
          <cell r="B16" t="str">
            <v xml:space="preserve"> Thuế GTGT được khấu trừ </v>
          </cell>
          <cell r="C16">
            <v>0</v>
          </cell>
          <cell r="D16">
            <v>0</v>
          </cell>
        </row>
        <row r="17">
          <cell r="A17" t="str">
            <v>1388</v>
          </cell>
          <cell r="B17" t="str">
            <v xml:space="preserve"> Phải Thu Khác </v>
          </cell>
        </row>
        <row r="18">
          <cell r="A18" t="str">
            <v>138</v>
          </cell>
          <cell r="B18" t="str">
            <v xml:space="preserve"> Phải thu khác </v>
          </cell>
          <cell r="C18">
            <v>0</v>
          </cell>
          <cell r="D18">
            <v>0</v>
          </cell>
        </row>
        <row r="19">
          <cell r="A19" t="str">
            <v>1521</v>
          </cell>
          <cell r="B19" t="str">
            <v xml:space="preserve"> Nguyên Vật Liệu Chính </v>
          </cell>
        </row>
        <row r="20">
          <cell r="A20" t="str">
            <v>1522</v>
          </cell>
          <cell r="B20" t="str">
            <v xml:space="preserve"> Nguyên Vật Liệu Phụ </v>
          </cell>
        </row>
        <row r="21">
          <cell r="A21" t="str">
            <v>152</v>
          </cell>
          <cell r="B21" t="str">
            <v xml:space="preserve"> Nguyên liệu, Vật liệu </v>
          </cell>
          <cell r="C21">
            <v>0</v>
          </cell>
          <cell r="D21">
            <v>0</v>
          </cell>
        </row>
        <row r="22">
          <cell r="A22" t="str">
            <v>153</v>
          </cell>
          <cell r="B22" t="str">
            <v xml:space="preserve"> Công cụ, dụng cụ </v>
          </cell>
          <cell r="D22">
            <v>0</v>
          </cell>
        </row>
        <row r="23">
          <cell r="A23" t="str">
            <v>154</v>
          </cell>
          <cell r="B23" t="str">
            <v xml:space="preserve"> Chi phí sản xuất, kinh doanh dở dang </v>
          </cell>
          <cell r="D23">
            <v>0</v>
          </cell>
        </row>
        <row r="24">
          <cell r="A24" t="str">
            <v>155</v>
          </cell>
          <cell r="B24" t="str">
            <v xml:space="preserve"> Thành phẩm </v>
          </cell>
        </row>
        <row r="25">
          <cell r="A25" t="str">
            <v>2111</v>
          </cell>
          <cell r="B25" t="str">
            <v xml:space="preserve"> Nhà Cửa, Vật Kiến Trúc </v>
          </cell>
        </row>
        <row r="26">
          <cell r="A26" t="str">
            <v>2112</v>
          </cell>
          <cell r="B26" t="str">
            <v xml:space="preserve"> Máy Móc Thiết Bị Công Tác </v>
          </cell>
        </row>
        <row r="27">
          <cell r="A27" t="str">
            <v>2113</v>
          </cell>
          <cell r="B27" t="str">
            <v xml:space="preserve"> Phương Tiện Vận Tải, Truyền Dẫn </v>
          </cell>
        </row>
        <row r="28">
          <cell r="A28" t="str">
            <v>211</v>
          </cell>
          <cell r="B28" t="str">
            <v xml:space="preserve"> Tải sản cố định hữu hình </v>
          </cell>
          <cell r="C28">
            <v>0</v>
          </cell>
          <cell r="D28">
            <v>0</v>
          </cell>
        </row>
        <row r="29">
          <cell r="A29" t="str">
            <v>2131</v>
          </cell>
          <cell r="B29" t="str">
            <v xml:space="preserve"> Quyền sử dụng đất </v>
          </cell>
        </row>
        <row r="30">
          <cell r="A30" t="str">
            <v>213</v>
          </cell>
          <cell r="B30" t="str">
            <v xml:space="preserve"> Tải sản cố định vô hình </v>
          </cell>
          <cell r="C30">
            <v>0</v>
          </cell>
          <cell r="D30">
            <v>0</v>
          </cell>
        </row>
        <row r="31">
          <cell r="A31" t="str">
            <v>2141</v>
          </cell>
          <cell r="B31" t="str">
            <v xml:space="preserve"> Hao Mòn Tài Sản Cố Định Hữu Hình </v>
          </cell>
        </row>
        <row r="32">
          <cell r="A32" t="str">
            <v>2143</v>
          </cell>
          <cell r="B32" t="str">
            <v xml:space="preserve"> Hao Mòn Tài Sản Cố Định Vô Hình </v>
          </cell>
        </row>
        <row r="33">
          <cell r="A33" t="str">
            <v>214</v>
          </cell>
          <cell r="B33" t="str">
            <v xml:space="preserve"> Hao mòn TSCD </v>
          </cell>
          <cell r="C33">
            <v>0</v>
          </cell>
          <cell r="D33">
            <v>0</v>
          </cell>
        </row>
        <row r="34">
          <cell r="A34" t="str">
            <v>2412</v>
          </cell>
          <cell r="B34" t="str">
            <v xml:space="preserve"> Xây dựng cơ bản </v>
          </cell>
          <cell r="D34">
            <v>0</v>
          </cell>
        </row>
        <row r="35">
          <cell r="A35" t="str">
            <v>241</v>
          </cell>
          <cell r="B35" t="str">
            <v xml:space="preserve"> Xây dựng cơ bản dở dang </v>
          </cell>
          <cell r="C35">
            <v>0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E36">
            <v>367000000</v>
          </cell>
        </row>
        <row r="37">
          <cell r="A37" t="str">
            <v>3334</v>
          </cell>
          <cell r="B37" t="str">
            <v xml:space="preserve"> Thuế TNDN </v>
          </cell>
        </row>
        <row r="38">
          <cell r="A38" t="str">
            <v>3335</v>
          </cell>
          <cell r="B38" t="str">
            <v xml:space="preserve"> Thuế TNCN </v>
          </cell>
        </row>
        <row r="39">
          <cell r="A39" t="str">
            <v>33382</v>
          </cell>
          <cell r="B39" t="str">
            <v xml:space="preserve"> Các Loại Thuế Khác 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0</v>
          </cell>
          <cell r="D41">
            <v>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</row>
        <row r="45">
          <cell r="A45" t="str">
            <v>3384</v>
          </cell>
          <cell r="B45" t="str">
            <v xml:space="preserve"> Bảo Hiểm Y Tế </v>
          </cell>
        </row>
        <row r="46">
          <cell r="A46" t="str">
            <v>3386</v>
          </cell>
          <cell r="B46" t="str">
            <v xml:space="preserve"> Bảo Hiểm Thất Nghiệp </v>
          </cell>
        </row>
        <row r="47">
          <cell r="A47" t="str">
            <v>3388</v>
          </cell>
          <cell r="B47" t="str">
            <v xml:space="preserve"> Phải Trả Phải Nộp Khác 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0</v>
          </cell>
        </row>
        <row r="49">
          <cell r="A49" t="str">
            <v>3411</v>
          </cell>
          <cell r="B49" t="str">
            <v>Vay dài hạn</v>
          </cell>
        </row>
        <row r="50">
          <cell r="A50" t="str">
            <v>3412</v>
          </cell>
          <cell r="B50" t="str">
            <v>Vay ngắn hạn</v>
          </cell>
        </row>
        <row r="51">
          <cell r="A51" t="str">
            <v>341</v>
          </cell>
          <cell r="B51" t="str">
            <v xml:space="preserve"> Vay và nợ thuê tài chính </v>
          </cell>
          <cell r="C51">
            <v>0</v>
          </cell>
          <cell r="D51">
            <v>0</v>
          </cell>
        </row>
        <row r="52">
          <cell r="A52" t="str">
            <v>4111</v>
          </cell>
          <cell r="B52" t="str">
            <v xml:space="preserve"> Vốn góp của chủ sở hữu </v>
          </cell>
        </row>
        <row r="53">
          <cell r="A53" t="str">
            <v>411</v>
          </cell>
          <cell r="B53" t="str">
            <v xml:space="preserve"> Vốn đầu tư của chủ sở hữu </v>
          </cell>
          <cell r="C53">
            <v>0</v>
          </cell>
          <cell r="D53">
            <v>0</v>
          </cell>
        </row>
        <row r="54">
          <cell r="A54" t="str">
            <v>4211</v>
          </cell>
          <cell r="B54" t="str">
            <v xml:space="preserve"> Lợi Nhuận Chưa Phân Phối NămTrước </v>
          </cell>
        </row>
        <row r="55">
          <cell r="A55" t="str">
            <v>4212</v>
          </cell>
          <cell r="B55" t="str">
            <v xml:space="preserve"> Lợi Nhuận Chưa Phân Phối Năm Nay </v>
          </cell>
        </row>
        <row r="56">
          <cell r="A56" t="str">
            <v>421</v>
          </cell>
          <cell r="B56" t="str">
            <v xml:space="preserve"> Lợi nhuận sau thuế chưa phân phối </v>
          </cell>
          <cell r="C56">
            <v>0</v>
          </cell>
          <cell r="D56">
            <v>0</v>
          </cell>
        </row>
        <row r="57">
          <cell r="A57" t="str">
            <v>5112</v>
          </cell>
          <cell r="B57" t="str">
            <v xml:space="preserve"> Doanh Thu Bán Các Thành Phẩm </v>
          </cell>
        </row>
        <row r="58">
          <cell r="A58" t="str">
            <v>511</v>
          </cell>
          <cell r="B58" t="str">
            <v xml:space="preserve"> Doanh thu bán hàng và cung cấp dịch vụ </v>
          </cell>
        </row>
        <row r="59">
          <cell r="A59" t="str">
            <v>515</v>
          </cell>
          <cell r="B59" t="str">
            <v xml:space="preserve"> Doanh thu hoạt động tài chính </v>
          </cell>
        </row>
        <row r="60">
          <cell r="A60" t="str">
            <v>632</v>
          </cell>
          <cell r="B60" t="str">
            <v xml:space="preserve"> Giá vốn hàng bán </v>
          </cell>
        </row>
        <row r="61">
          <cell r="A61" t="str">
            <v>635</v>
          </cell>
          <cell r="B61" t="str">
            <v xml:space="preserve"> Chi phí tài chính </v>
          </cell>
        </row>
        <row r="62">
          <cell r="A62" t="str">
            <v>641</v>
          </cell>
          <cell r="B62" t="str">
            <v xml:space="preserve"> Chi phí bán hàng</v>
          </cell>
        </row>
        <row r="63">
          <cell r="A63" t="str">
            <v>642</v>
          </cell>
          <cell r="B63" t="str">
            <v xml:space="preserve"> Chi phí quản lý doanh nghiệp </v>
          </cell>
        </row>
        <row r="64">
          <cell r="A64" t="str">
            <v>711</v>
          </cell>
          <cell r="B64" t="str">
            <v xml:space="preserve"> Thu Nhập Khác </v>
          </cell>
        </row>
        <row r="65">
          <cell r="A65" t="str">
            <v>811</v>
          </cell>
          <cell r="B65" t="str">
            <v xml:space="preserve"> Chi phí khác </v>
          </cell>
        </row>
        <row r="66">
          <cell r="A66" t="str">
            <v>821</v>
          </cell>
          <cell r="B66" t="str">
            <v xml:space="preserve"> Chi phí thuế thu nhập doanh nghiệp </v>
          </cell>
        </row>
        <row r="67">
          <cell r="A67" t="str">
            <v>911</v>
          </cell>
          <cell r="B67" t="str">
            <v xml:space="preserve"> Xác định kết quả kinh doanh </v>
          </cell>
        </row>
      </sheetData>
      <sheetData sheetId="1">
        <row r="7">
          <cell r="N7" t="str">
            <v>331</v>
          </cell>
          <cell r="O7" t="str">
            <v>1111</v>
          </cell>
          <cell r="R7" t="str">
            <v>112</v>
          </cell>
          <cell r="U7" t="str">
            <v>341</v>
          </cell>
          <cell r="V7" t="str">
            <v>1388</v>
          </cell>
          <cell r="W7" t="str">
            <v>131</v>
          </cell>
          <cell r="X7" t="str">
            <v>152</v>
          </cell>
        </row>
        <row r="9">
          <cell r="N9">
            <v>16</v>
          </cell>
          <cell r="O9">
            <v>17</v>
          </cell>
          <cell r="R9">
            <v>20</v>
          </cell>
          <cell r="U9">
            <v>26</v>
          </cell>
          <cell r="V9">
            <v>27</v>
          </cell>
          <cell r="X9">
            <v>19</v>
          </cell>
          <cell r="Y9">
            <v>20</v>
          </cell>
        </row>
        <row r="10">
          <cell r="A10" t="str">
            <v/>
          </cell>
          <cell r="B10">
            <v>1</v>
          </cell>
          <cell r="C10">
            <v>42400</v>
          </cell>
          <cell r="D10" t="str">
            <v>BTKC</v>
          </cell>
          <cell r="E10">
            <v>42400</v>
          </cell>
          <cell r="F10" t="str">
            <v>K/C Thu nhập sau thuế</v>
          </cell>
          <cell r="K10">
            <v>0</v>
          </cell>
          <cell r="L10" t="str">
            <v>4212</v>
          </cell>
          <cell r="M10" t="str">
            <v>4211</v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</row>
        <row r="11">
          <cell r="A11" t="str">
            <v/>
          </cell>
          <cell r="B11">
            <v>1</v>
          </cell>
          <cell r="C11">
            <v>42400</v>
          </cell>
          <cell r="D11" t="str">
            <v>BTKC</v>
          </cell>
          <cell r="E11">
            <v>42400</v>
          </cell>
          <cell r="F11" t="str">
            <v>K/C Thuế GTGT đầu ra</v>
          </cell>
          <cell r="K11">
            <v>0</v>
          </cell>
          <cell r="L11" t="str">
            <v>33311</v>
          </cell>
          <cell r="M11" t="str">
            <v>1331</v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</row>
        <row r="12">
          <cell r="A12" t="str">
            <v/>
          </cell>
          <cell r="B12">
            <v>1</v>
          </cell>
          <cell r="C12">
            <v>42400</v>
          </cell>
          <cell r="D12" t="str">
            <v>BTKC</v>
          </cell>
          <cell r="E12">
            <v>42400</v>
          </cell>
          <cell r="F12" t="str">
            <v>Kết chuyển giá vốn thành phẩm</v>
          </cell>
          <cell r="K12">
            <v>0</v>
          </cell>
          <cell r="L12" t="str">
            <v>911</v>
          </cell>
          <cell r="M12" t="str">
            <v>632</v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</row>
        <row r="13">
          <cell r="A13" t="str">
            <v/>
          </cell>
          <cell r="B13">
            <v>1</v>
          </cell>
          <cell r="C13">
            <v>42400</v>
          </cell>
          <cell r="D13" t="str">
            <v>BTKC</v>
          </cell>
          <cell r="E13">
            <v>42400</v>
          </cell>
          <cell r="F13" t="str">
            <v>Kết chuyển chi phí tài chính</v>
          </cell>
          <cell r="K13">
            <v>28025653</v>
          </cell>
          <cell r="L13" t="str">
            <v>911</v>
          </cell>
          <cell r="M13" t="str">
            <v>635</v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</row>
        <row r="14">
          <cell r="A14" t="str">
            <v/>
          </cell>
          <cell r="B14">
            <v>1</v>
          </cell>
          <cell r="C14">
            <v>42400</v>
          </cell>
          <cell r="D14" t="str">
            <v>BTKC</v>
          </cell>
          <cell r="E14">
            <v>42400</v>
          </cell>
          <cell r="F14" t="str">
            <v>K/C chi phí bán hàng</v>
          </cell>
          <cell r="K14">
            <v>0</v>
          </cell>
          <cell r="L14" t="str">
            <v>911</v>
          </cell>
          <cell r="M14" t="str">
            <v>641</v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</row>
        <row r="15">
          <cell r="A15" t="str">
            <v/>
          </cell>
          <cell r="B15">
            <v>1</v>
          </cell>
          <cell r="C15">
            <v>42400</v>
          </cell>
          <cell r="D15" t="str">
            <v>BTKC</v>
          </cell>
          <cell r="E15">
            <v>42400</v>
          </cell>
          <cell r="F15" t="str">
            <v>K/C chi phí quản lý doanh nghiệp</v>
          </cell>
          <cell r="K15">
            <v>1258545</v>
          </cell>
          <cell r="L15" t="str">
            <v>911</v>
          </cell>
          <cell r="M15" t="str">
            <v>642</v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</row>
        <row r="16">
          <cell r="A16" t="str">
            <v/>
          </cell>
          <cell r="B16">
            <v>1</v>
          </cell>
          <cell r="C16">
            <v>42400</v>
          </cell>
          <cell r="D16" t="str">
            <v>BTKC</v>
          </cell>
          <cell r="E16">
            <v>42400</v>
          </cell>
          <cell r="F16" t="str">
            <v>K/C doanh thu hoạt động tài chính</v>
          </cell>
          <cell r="K16">
            <v>10587</v>
          </cell>
          <cell r="L16" t="str">
            <v>515</v>
          </cell>
          <cell r="M16" t="str">
            <v>911</v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</row>
        <row r="17">
          <cell r="A17" t="str">
            <v/>
          </cell>
          <cell r="B17">
            <v>1</v>
          </cell>
          <cell r="C17">
            <v>42400</v>
          </cell>
          <cell r="D17" t="str">
            <v>BTKC</v>
          </cell>
          <cell r="E17">
            <v>42400</v>
          </cell>
          <cell r="F17" t="str">
            <v>K/C doanh thu thành phẩm</v>
          </cell>
          <cell r="K17">
            <v>111522604</v>
          </cell>
          <cell r="L17" t="str">
            <v>5112</v>
          </cell>
          <cell r="M17" t="str">
            <v>911</v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</row>
        <row r="18">
          <cell r="A18" t="str">
            <v/>
          </cell>
          <cell r="B18">
            <v>1</v>
          </cell>
          <cell r="C18">
            <v>42400</v>
          </cell>
          <cell r="D18" t="str">
            <v>BTKC</v>
          </cell>
          <cell r="E18">
            <v>42400</v>
          </cell>
          <cell r="F18" t="str">
            <v>K/C thu nhập khác</v>
          </cell>
          <cell r="K18">
            <v>0</v>
          </cell>
          <cell r="L18" t="str">
            <v>711</v>
          </cell>
          <cell r="M18" t="str">
            <v>911</v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</row>
        <row r="19">
          <cell r="A19" t="str">
            <v/>
          </cell>
          <cell r="B19">
            <v>1</v>
          </cell>
          <cell r="C19">
            <v>42400</v>
          </cell>
          <cell r="D19" t="str">
            <v>BTKC</v>
          </cell>
          <cell r="E19">
            <v>42400</v>
          </cell>
          <cell r="F19" t="str">
            <v>K/C chi phí khác</v>
          </cell>
          <cell r="K19">
            <v>0</v>
          </cell>
          <cell r="L19" t="str">
            <v>911</v>
          </cell>
          <cell r="M19" t="str">
            <v>811</v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</row>
        <row r="20">
          <cell r="A20" t="str">
            <v/>
          </cell>
          <cell r="B20">
            <v>3</v>
          </cell>
          <cell r="C20">
            <v>42460</v>
          </cell>
          <cell r="D20" t="str">
            <v>BTKC</v>
          </cell>
          <cell r="E20">
            <v>42460</v>
          </cell>
          <cell r="F20" t="str">
            <v>K/C lãi ( lỗ ) SXKD - Quý I</v>
          </cell>
          <cell r="L20" t="str">
            <v>4212</v>
          </cell>
          <cell r="M20" t="str">
            <v>911</v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</row>
        <row r="21">
          <cell r="A21" t="str">
            <v/>
          </cell>
          <cell r="B21">
            <v>6</v>
          </cell>
          <cell r="C21">
            <v>42551</v>
          </cell>
          <cell r="D21" t="str">
            <v>BTKC</v>
          </cell>
          <cell r="E21">
            <v>42551</v>
          </cell>
          <cell r="F21" t="str">
            <v>K/C lãi ( lỗ ) SXKD - Quý II</v>
          </cell>
          <cell r="L21" t="str">
            <v>4212</v>
          </cell>
          <cell r="M21" t="str">
            <v>911</v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</row>
        <row r="22">
          <cell r="A22" t="str">
            <v/>
          </cell>
          <cell r="B22">
            <v>9</v>
          </cell>
          <cell r="C22">
            <v>42643</v>
          </cell>
          <cell r="D22" t="str">
            <v>BTKC</v>
          </cell>
          <cell r="E22">
            <v>42643</v>
          </cell>
          <cell r="F22" t="str">
            <v>K/C lãi ( lỗ ) SXKD  - Quý III</v>
          </cell>
          <cell r="L22" t="str">
            <v>4212</v>
          </cell>
          <cell r="M22" t="str">
            <v>911</v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</row>
        <row r="23">
          <cell r="A23" t="str">
            <v/>
          </cell>
          <cell r="B23">
            <v>12</v>
          </cell>
          <cell r="C23">
            <v>42735</v>
          </cell>
          <cell r="D23" t="str">
            <v>BTKC</v>
          </cell>
          <cell r="E23">
            <v>42735</v>
          </cell>
          <cell r="F23" t="str">
            <v>K/C lãi ( lỗ ) SXKD  - Quý IV</v>
          </cell>
          <cell r="L23" t="str">
            <v>4212</v>
          </cell>
          <cell r="M23" t="str">
            <v>911</v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</row>
        <row r="24">
          <cell r="A24" t="str">
            <v/>
          </cell>
          <cell r="B24">
            <v>1</v>
          </cell>
          <cell r="C24">
            <v>42391</v>
          </cell>
          <cell r="D24" t="str">
            <v>GBC</v>
          </cell>
          <cell r="E24">
            <v>42391</v>
          </cell>
          <cell r="F24" t="str">
            <v>Chuyển VND</v>
          </cell>
          <cell r="G24" t="str">
            <v>EIB, ACB</v>
          </cell>
          <cell r="K24">
            <v>30704000</v>
          </cell>
          <cell r="L24" t="str">
            <v>1121</v>
          </cell>
          <cell r="M24" t="str">
            <v>1121</v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>x</v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</row>
        <row r="25">
          <cell r="A25" t="str">
            <v/>
          </cell>
          <cell r="B25">
            <v>2</v>
          </cell>
          <cell r="C25">
            <v>42419</v>
          </cell>
          <cell r="D25" t="str">
            <v>GBC</v>
          </cell>
          <cell r="E25">
            <v>42419</v>
          </cell>
          <cell r="F25" t="str">
            <v>Chuyển VND</v>
          </cell>
          <cell r="G25" t="str">
            <v>EIB, ACB</v>
          </cell>
          <cell r="K25">
            <v>13900000</v>
          </cell>
          <cell r="L25" t="str">
            <v>1121</v>
          </cell>
          <cell r="M25" t="str">
            <v>1121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>x</v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</row>
        <row r="26">
          <cell r="A26" t="str">
            <v/>
          </cell>
          <cell r="B26">
            <v>3</v>
          </cell>
          <cell r="C26">
            <v>42438</v>
          </cell>
          <cell r="D26" t="str">
            <v>GBC</v>
          </cell>
          <cell r="E26">
            <v>42438</v>
          </cell>
          <cell r="F26" t="str">
            <v xml:space="preserve">Vay </v>
          </cell>
          <cell r="G26" t="str">
            <v>EIB</v>
          </cell>
          <cell r="H26" t="str">
            <v>KU 1004LDS201600599</v>
          </cell>
          <cell r="K26">
            <v>200000000</v>
          </cell>
          <cell r="L26" t="str">
            <v>1121</v>
          </cell>
          <cell r="M26" t="str">
            <v>3412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>x</v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</row>
        <row r="27">
          <cell r="A27" t="str">
            <v>GBC</v>
          </cell>
          <cell r="B27">
            <v>3</v>
          </cell>
          <cell r="C27">
            <v>42450</v>
          </cell>
          <cell r="D27" t="str">
            <v>GBC</v>
          </cell>
          <cell r="E27">
            <v>42450</v>
          </cell>
          <cell r="F27" t="str">
            <v>Nộp TM</v>
          </cell>
          <cell r="G27" t="str">
            <v>EIB</v>
          </cell>
          <cell r="H27" t="str">
            <v>Lê Kim Ngọc Thảo</v>
          </cell>
          <cell r="K27">
            <v>96500000</v>
          </cell>
          <cell r="L27" t="str">
            <v>1121</v>
          </cell>
          <cell r="M27" t="str">
            <v>1111</v>
          </cell>
          <cell r="N27" t="str">
            <v/>
          </cell>
          <cell r="O27" t="str">
            <v>x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</row>
        <row r="28">
          <cell r="A28" t="str">
            <v/>
          </cell>
          <cell r="B28">
            <v>3</v>
          </cell>
          <cell r="C28">
            <v>42452</v>
          </cell>
          <cell r="D28" t="str">
            <v>GBC</v>
          </cell>
          <cell r="E28">
            <v>42452</v>
          </cell>
          <cell r="F28" t="str">
            <v xml:space="preserve">Vay </v>
          </cell>
          <cell r="G28" t="str">
            <v>EIB</v>
          </cell>
          <cell r="H28" t="str">
            <v>KU 1004LDS201600762</v>
          </cell>
          <cell r="K28">
            <v>100000000</v>
          </cell>
          <cell r="L28" t="str">
            <v>1121</v>
          </cell>
          <cell r="M28" t="str">
            <v>3412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</row>
        <row r="29">
          <cell r="A29" t="str">
            <v/>
          </cell>
          <cell r="B29">
            <v>1</v>
          </cell>
          <cell r="C29">
            <v>42391</v>
          </cell>
          <cell r="D29" t="str">
            <v>GBN</v>
          </cell>
          <cell r="E29">
            <v>42391</v>
          </cell>
          <cell r="F29" t="str">
            <v>Thu gốc</v>
          </cell>
          <cell r="G29" t="str">
            <v>EIB</v>
          </cell>
          <cell r="H29" t="str">
            <v>KU 1004LDS201501630</v>
          </cell>
          <cell r="K29">
            <v>18936003</v>
          </cell>
          <cell r="L29" t="str">
            <v>3411</v>
          </cell>
          <cell r="M29" t="str">
            <v>1121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</row>
        <row r="30">
          <cell r="A30" t="str">
            <v/>
          </cell>
          <cell r="B30">
            <v>1</v>
          </cell>
          <cell r="C30">
            <v>42391</v>
          </cell>
          <cell r="D30" t="str">
            <v>GBN</v>
          </cell>
          <cell r="E30">
            <v>42391</v>
          </cell>
          <cell r="F30" t="str">
            <v>Lãi</v>
          </cell>
          <cell r="G30" t="str">
            <v>EIB</v>
          </cell>
          <cell r="H30" t="str">
            <v>KU 1004LDS201501630</v>
          </cell>
          <cell r="L30" t="str">
            <v>635</v>
          </cell>
          <cell r="M30" t="str">
            <v>1121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</row>
        <row r="31">
          <cell r="A31" t="str">
            <v/>
          </cell>
          <cell r="B31">
            <v>1</v>
          </cell>
          <cell r="C31">
            <v>42391</v>
          </cell>
          <cell r="D31" t="str">
            <v>GBN</v>
          </cell>
          <cell r="E31">
            <v>42391</v>
          </cell>
          <cell r="F31" t="str">
            <v>Lãi</v>
          </cell>
          <cell r="G31" t="str">
            <v>EIB</v>
          </cell>
          <cell r="H31" t="str">
            <v>KU 1004LDS201501342</v>
          </cell>
          <cell r="K31">
            <v>11866202</v>
          </cell>
          <cell r="L31" t="str">
            <v>635</v>
          </cell>
          <cell r="M31" t="str">
            <v>1121</v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</row>
        <row r="32">
          <cell r="A32" t="str">
            <v/>
          </cell>
          <cell r="B32">
            <v>2</v>
          </cell>
          <cell r="C32">
            <v>42420</v>
          </cell>
          <cell r="D32" t="str">
            <v>GBN</v>
          </cell>
          <cell r="E32">
            <v>42420</v>
          </cell>
          <cell r="F32" t="str">
            <v>Lãi</v>
          </cell>
          <cell r="G32" t="str">
            <v>EIB</v>
          </cell>
          <cell r="H32" t="str">
            <v>KU 1004LDS201501630</v>
          </cell>
          <cell r="K32">
            <v>2347393</v>
          </cell>
          <cell r="L32" t="str">
            <v>635</v>
          </cell>
          <cell r="M32" t="str">
            <v>1121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</row>
        <row r="33">
          <cell r="A33" t="str">
            <v/>
          </cell>
          <cell r="B33">
            <v>2</v>
          </cell>
          <cell r="C33">
            <v>42420</v>
          </cell>
          <cell r="D33" t="str">
            <v>GBN</v>
          </cell>
          <cell r="E33">
            <v>42420</v>
          </cell>
          <cell r="F33" t="str">
            <v>Lãi</v>
          </cell>
          <cell r="G33" t="str">
            <v>EIB</v>
          </cell>
          <cell r="H33" t="str">
            <v>KU 1004LDS201501342</v>
          </cell>
          <cell r="K33">
            <v>11653963</v>
          </cell>
          <cell r="L33" t="str">
            <v>635</v>
          </cell>
          <cell r="M33" t="str">
            <v>1121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</row>
        <row r="34">
          <cell r="A34" t="str">
            <v/>
          </cell>
          <cell r="B34">
            <v>2</v>
          </cell>
          <cell r="C34">
            <v>42426</v>
          </cell>
          <cell r="D34" t="str">
            <v>GBN</v>
          </cell>
          <cell r="E34">
            <v>42426</v>
          </cell>
          <cell r="F34" t="str">
            <v>Dịch vụ thông báo số dư 0937916554</v>
          </cell>
          <cell r="G34" t="str">
            <v>EIB</v>
          </cell>
          <cell r="K34">
            <v>50000</v>
          </cell>
          <cell r="L34" t="str">
            <v>642</v>
          </cell>
          <cell r="M34" t="str">
            <v>1121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</row>
        <row r="35">
          <cell r="A35" t="str">
            <v/>
          </cell>
          <cell r="B35">
            <v>2</v>
          </cell>
          <cell r="C35">
            <v>42426</v>
          </cell>
          <cell r="D35" t="str">
            <v>GBN</v>
          </cell>
          <cell r="E35">
            <v>42426</v>
          </cell>
          <cell r="F35" t="str">
            <v>VAT Dịch vụ thông báo số dư 0937916554</v>
          </cell>
          <cell r="G35" t="str">
            <v>EIB</v>
          </cell>
          <cell r="K35">
            <v>5000</v>
          </cell>
          <cell r="L35" t="str">
            <v>1331</v>
          </cell>
          <cell r="M35" t="str">
            <v>1121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</row>
        <row r="36">
          <cell r="A36" t="str">
            <v/>
          </cell>
          <cell r="B36">
            <v>3</v>
          </cell>
          <cell r="C36">
            <v>42437</v>
          </cell>
          <cell r="D36" t="str">
            <v>GBN</v>
          </cell>
          <cell r="E36">
            <v>42437</v>
          </cell>
          <cell r="F36" t="str">
            <v>Bán cuốn sec</v>
          </cell>
          <cell r="G36" t="str">
            <v>EIB</v>
          </cell>
          <cell r="K36">
            <v>15000</v>
          </cell>
          <cell r="L36" t="str">
            <v>642</v>
          </cell>
          <cell r="M36" t="str">
            <v>1121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</row>
        <row r="37">
          <cell r="A37" t="str">
            <v/>
          </cell>
          <cell r="B37">
            <v>3</v>
          </cell>
          <cell r="C37">
            <v>42437</v>
          </cell>
          <cell r="D37" t="str">
            <v>GBN</v>
          </cell>
          <cell r="E37">
            <v>42437</v>
          </cell>
          <cell r="F37" t="str">
            <v>VAT Bán cuốn sec</v>
          </cell>
          <cell r="G37" t="str">
            <v>EIB</v>
          </cell>
          <cell r="K37">
            <v>1500</v>
          </cell>
          <cell r="L37" t="str">
            <v>1331</v>
          </cell>
          <cell r="M37" t="str">
            <v>1121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</row>
        <row r="38">
          <cell r="A38" t="str">
            <v>GBN</v>
          </cell>
          <cell r="B38">
            <v>3</v>
          </cell>
          <cell r="C38">
            <v>42438</v>
          </cell>
          <cell r="D38" t="str">
            <v>GBN</v>
          </cell>
          <cell r="E38">
            <v>42438</v>
          </cell>
          <cell r="F38" t="str">
            <v>Thanh toán sec</v>
          </cell>
          <cell r="G38" t="str">
            <v>EIB</v>
          </cell>
          <cell r="K38">
            <v>200000000</v>
          </cell>
          <cell r="L38" t="str">
            <v>1111</v>
          </cell>
          <cell r="M38" t="str">
            <v>1121</v>
          </cell>
          <cell r="N38" t="str">
            <v/>
          </cell>
          <cell r="O38" t="str">
            <v>x</v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</row>
        <row r="39">
          <cell r="A39" t="str">
            <v/>
          </cell>
          <cell r="B39">
            <v>3</v>
          </cell>
          <cell r="C39">
            <v>42450</v>
          </cell>
          <cell r="D39" t="str">
            <v>GBN</v>
          </cell>
          <cell r="E39">
            <v>42450</v>
          </cell>
          <cell r="F39" t="str">
            <v>Thu gốc</v>
          </cell>
          <cell r="G39" t="str">
            <v>EIB</v>
          </cell>
          <cell r="H39" t="str">
            <v>KU 1004LDS201501342</v>
          </cell>
          <cell r="K39">
            <v>94291176</v>
          </cell>
          <cell r="L39" t="str">
            <v>3411</v>
          </cell>
          <cell r="M39" t="str">
            <v>1121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</row>
        <row r="40">
          <cell r="A40" t="str">
            <v/>
          </cell>
          <cell r="B40">
            <v>3</v>
          </cell>
          <cell r="C40">
            <v>42450</v>
          </cell>
          <cell r="D40" t="str">
            <v>GBN</v>
          </cell>
          <cell r="E40">
            <v>42450</v>
          </cell>
          <cell r="F40" t="str">
            <v>Lãi</v>
          </cell>
          <cell r="G40" t="str">
            <v>EIB</v>
          </cell>
          <cell r="H40" t="str">
            <v>KU 1004LDS201501342</v>
          </cell>
          <cell r="L40" t="str">
            <v>635</v>
          </cell>
          <cell r="M40" t="str">
            <v>1121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</row>
        <row r="41">
          <cell r="A41" t="str">
            <v/>
          </cell>
          <cell r="B41">
            <v>3</v>
          </cell>
          <cell r="C41">
            <v>42450</v>
          </cell>
          <cell r="D41" t="str">
            <v>GBN</v>
          </cell>
          <cell r="E41">
            <v>42450</v>
          </cell>
          <cell r="F41" t="str">
            <v>Lãi</v>
          </cell>
          <cell r="G41" t="str">
            <v>EIB</v>
          </cell>
          <cell r="H41" t="str">
            <v>KU 1004LDS201501630</v>
          </cell>
          <cell r="K41">
            <v>2158095</v>
          </cell>
          <cell r="L41" t="str">
            <v>635</v>
          </cell>
          <cell r="M41" t="str">
            <v>1121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</row>
        <row r="42">
          <cell r="A42" t="str">
            <v>GBN</v>
          </cell>
          <cell r="B42">
            <v>3</v>
          </cell>
          <cell r="C42">
            <v>42452</v>
          </cell>
          <cell r="D42" t="str">
            <v>GBN</v>
          </cell>
          <cell r="E42">
            <v>42452</v>
          </cell>
          <cell r="F42" t="str">
            <v>Rút sec</v>
          </cell>
          <cell r="G42" t="str">
            <v>EIB</v>
          </cell>
          <cell r="K42">
            <v>100000000</v>
          </cell>
          <cell r="L42" t="str">
            <v>1111</v>
          </cell>
          <cell r="M42" t="str">
            <v>1121</v>
          </cell>
          <cell r="N42" t="str">
            <v/>
          </cell>
          <cell r="O42" t="str">
            <v>x</v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</row>
        <row r="43">
          <cell r="A43" t="str">
            <v/>
          </cell>
          <cell r="B43">
            <v>1</v>
          </cell>
          <cell r="C43">
            <v>42380</v>
          </cell>
          <cell r="D43" t="str">
            <v>GBC</v>
          </cell>
          <cell r="E43">
            <v>42380</v>
          </cell>
          <cell r="F43" t="str">
            <v>Thu tiền hàng</v>
          </cell>
          <cell r="G43" t="str">
            <v>ACB</v>
          </cell>
          <cell r="H43" t="str">
            <v>Cty Cổ Phần Đất Sắt</v>
          </cell>
          <cell r="K43">
            <v>7730580</v>
          </cell>
          <cell r="L43" t="str">
            <v>1121</v>
          </cell>
          <cell r="M43" t="str">
            <v>131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>x</v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</row>
        <row r="44">
          <cell r="A44" t="str">
            <v/>
          </cell>
          <cell r="B44">
            <v>1</v>
          </cell>
          <cell r="C44">
            <v>42380</v>
          </cell>
          <cell r="D44" t="str">
            <v>GBC</v>
          </cell>
          <cell r="E44">
            <v>42380</v>
          </cell>
          <cell r="F44" t="str">
            <v>Thu tiền hàng</v>
          </cell>
          <cell r="G44" t="str">
            <v>ACB</v>
          </cell>
          <cell r="H44" t="str">
            <v>Cty TNHH Xuất Nhập Khẩu Vimex</v>
          </cell>
          <cell r="K44">
            <v>5850000</v>
          </cell>
          <cell r="L44" t="str">
            <v>1121</v>
          </cell>
          <cell r="M44" t="str">
            <v>131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>x</v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</row>
        <row r="45">
          <cell r="A45" t="str">
            <v/>
          </cell>
          <cell r="B45">
            <v>1</v>
          </cell>
          <cell r="C45">
            <v>42381</v>
          </cell>
          <cell r="D45" t="str">
            <v>GBC</v>
          </cell>
          <cell r="E45">
            <v>42381</v>
          </cell>
          <cell r="F45" t="str">
            <v>Thu tiền hàng</v>
          </cell>
          <cell r="G45" t="str">
            <v>ACB</v>
          </cell>
          <cell r="H45" t="str">
            <v>Cty TNHH Thy Phát</v>
          </cell>
          <cell r="K45">
            <v>29539400</v>
          </cell>
          <cell r="L45" t="str">
            <v>1121</v>
          </cell>
          <cell r="M45" t="str">
            <v>131</v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>x</v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</row>
        <row r="46">
          <cell r="A46" t="str">
            <v/>
          </cell>
          <cell r="B46">
            <v>1</v>
          </cell>
          <cell r="C46">
            <v>42381</v>
          </cell>
          <cell r="D46" t="str">
            <v>GBC</v>
          </cell>
          <cell r="E46">
            <v>42381</v>
          </cell>
          <cell r="F46" t="str">
            <v>Thu tiền hàng</v>
          </cell>
          <cell r="G46" t="str">
            <v>ACB</v>
          </cell>
          <cell r="H46" t="str">
            <v>Cty TNHH Bao Bì Tiên Phong</v>
          </cell>
          <cell r="K46">
            <v>25488100</v>
          </cell>
          <cell r="L46" t="str">
            <v>1121</v>
          </cell>
          <cell r="M46" t="str">
            <v>131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>x</v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>x</v>
          </cell>
          <cell r="X46" t="str">
            <v/>
          </cell>
          <cell r="Y46" t="str">
            <v/>
          </cell>
          <cell r="Z46" t="str">
            <v/>
          </cell>
        </row>
        <row r="47">
          <cell r="A47" t="str">
            <v/>
          </cell>
          <cell r="B47">
            <v>1</v>
          </cell>
          <cell r="C47">
            <v>42382</v>
          </cell>
          <cell r="D47" t="str">
            <v>GBC</v>
          </cell>
          <cell r="E47">
            <v>42382</v>
          </cell>
          <cell r="F47" t="str">
            <v>Thu tiền hàng</v>
          </cell>
          <cell r="G47" t="str">
            <v>ACB</v>
          </cell>
          <cell r="H47" t="str">
            <v>Cty Cổ Phần Đất Sắt</v>
          </cell>
          <cell r="K47">
            <v>5454790</v>
          </cell>
          <cell r="L47" t="str">
            <v>1121</v>
          </cell>
          <cell r="M47" t="str">
            <v>131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>x</v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</row>
        <row r="48">
          <cell r="A48" t="str">
            <v/>
          </cell>
          <cell r="B48">
            <v>1</v>
          </cell>
          <cell r="C48">
            <v>42384</v>
          </cell>
          <cell r="D48" t="str">
            <v>GBC</v>
          </cell>
          <cell r="E48">
            <v>42384</v>
          </cell>
          <cell r="F48" t="str">
            <v>Thu tiền hàng</v>
          </cell>
          <cell r="G48" t="str">
            <v>ACB</v>
          </cell>
          <cell r="H48" t="str">
            <v>Cty TNHH Cao Nghệ Vina</v>
          </cell>
          <cell r="K48">
            <v>20020770</v>
          </cell>
          <cell r="L48" t="str">
            <v>1121</v>
          </cell>
          <cell r="M48" t="str">
            <v>131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>x</v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</row>
        <row r="49">
          <cell r="A49" t="str">
            <v/>
          </cell>
          <cell r="B49">
            <v>1</v>
          </cell>
          <cell r="C49">
            <v>42387</v>
          </cell>
          <cell r="D49" t="str">
            <v>GBC</v>
          </cell>
          <cell r="E49">
            <v>42387</v>
          </cell>
          <cell r="F49" t="str">
            <v>Thu tiền hàng</v>
          </cell>
          <cell r="G49" t="str">
            <v>ACB</v>
          </cell>
          <cell r="H49" t="str">
            <v>Cty TNHH Cao Nghệ Vina</v>
          </cell>
          <cell r="K49">
            <v>9973249</v>
          </cell>
          <cell r="L49" t="str">
            <v>1121</v>
          </cell>
          <cell r="M49" t="str">
            <v>131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>x</v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</row>
        <row r="50">
          <cell r="A50" t="str">
            <v>GBC</v>
          </cell>
          <cell r="B50">
            <v>1</v>
          </cell>
          <cell r="C50">
            <v>42388</v>
          </cell>
          <cell r="D50" t="str">
            <v>GBC</v>
          </cell>
          <cell r="E50">
            <v>42388</v>
          </cell>
          <cell r="F50" t="str">
            <v>Nộp TM</v>
          </cell>
          <cell r="G50" t="str">
            <v>ACB</v>
          </cell>
          <cell r="H50" t="str">
            <v>Nguyễn Thị Thủy</v>
          </cell>
          <cell r="K50">
            <v>2000000</v>
          </cell>
          <cell r="L50" t="str">
            <v>1121</v>
          </cell>
          <cell r="M50" t="str">
            <v>1111</v>
          </cell>
          <cell r="N50" t="str">
            <v/>
          </cell>
          <cell r="O50" t="str">
            <v>x</v>
          </cell>
          <cell r="P50" t="str">
            <v/>
          </cell>
          <cell r="Q50" t="str">
            <v/>
          </cell>
          <cell r="R50" t="str">
            <v>x</v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</row>
        <row r="51">
          <cell r="A51" t="str">
            <v/>
          </cell>
          <cell r="B51">
            <v>1</v>
          </cell>
          <cell r="C51">
            <v>42390</v>
          </cell>
          <cell r="D51" t="str">
            <v>GBC</v>
          </cell>
          <cell r="E51">
            <v>42390</v>
          </cell>
          <cell r="F51" t="str">
            <v>Thu tiền hàng</v>
          </cell>
          <cell r="G51" t="str">
            <v>ACB</v>
          </cell>
          <cell r="H51" t="str">
            <v>Cty TNHH Thy Phát</v>
          </cell>
          <cell r="K51">
            <v>26925800</v>
          </cell>
          <cell r="L51" t="str">
            <v>1121</v>
          </cell>
          <cell r="M51" t="str">
            <v>131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>x</v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</row>
        <row r="52">
          <cell r="A52" t="str">
            <v/>
          </cell>
          <cell r="B52">
            <v>1</v>
          </cell>
          <cell r="C52">
            <v>42391</v>
          </cell>
          <cell r="D52" t="str">
            <v>GBC</v>
          </cell>
          <cell r="E52">
            <v>42391</v>
          </cell>
          <cell r="F52" t="str">
            <v>Thu tiền hàng</v>
          </cell>
          <cell r="G52" t="str">
            <v>ACB</v>
          </cell>
          <cell r="H52" t="str">
            <v>Cty TNHH Bao Bì Tiên Phong</v>
          </cell>
          <cell r="K52">
            <v>45691525</v>
          </cell>
          <cell r="L52" t="str">
            <v>1121</v>
          </cell>
          <cell r="M52" t="str">
            <v>131</v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>x</v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>x</v>
          </cell>
          <cell r="X52" t="str">
            <v/>
          </cell>
          <cell r="Y52" t="str">
            <v/>
          </cell>
          <cell r="Z52" t="str">
            <v/>
          </cell>
        </row>
        <row r="53">
          <cell r="A53" t="str">
            <v/>
          </cell>
          <cell r="B53">
            <v>1</v>
          </cell>
          <cell r="C53">
            <v>42392</v>
          </cell>
          <cell r="D53" t="str">
            <v>GBC</v>
          </cell>
          <cell r="E53">
            <v>42392</v>
          </cell>
          <cell r="F53" t="str">
            <v>Thu tiền hàng</v>
          </cell>
          <cell r="G53" t="str">
            <v>ACB</v>
          </cell>
          <cell r="H53" t="str">
            <v>Cty TNHH Cao Nghệ Vina</v>
          </cell>
          <cell r="K53">
            <v>5230500</v>
          </cell>
          <cell r="L53" t="str">
            <v>1121</v>
          </cell>
          <cell r="M53" t="str">
            <v>131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>x</v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</row>
        <row r="54">
          <cell r="A54" t="str">
            <v/>
          </cell>
          <cell r="B54">
            <v>1</v>
          </cell>
          <cell r="C54">
            <v>42394</v>
          </cell>
          <cell r="D54" t="str">
            <v>GBC</v>
          </cell>
          <cell r="E54">
            <v>42394</v>
          </cell>
          <cell r="F54" t="str">
            <v>Thu tiền hàng</v>
          </cell>
          <cell r="G54" t="str">
            <v>ACB</v>
          </cell>
          <cell r="H54" t="str">
            <v>Cty TNHH MTV SX Bình Minh L.A</v>
          </cell>
          <cell r="K54">
            <v>14181860</v>
          </cell>
          <cell r="L54" t="str">
            <v>1121</v>
          </cell>
          <cell r="M54" t="str">
            <v>131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>x</v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</row>
        <row r="55">
          <cell r="A55" t="str">
            <v/>
          </cell>
          <cell r="B55">
            <v>1</v>
          </cell>
          <cell r="C55">
            <v>42394</v>
          </cell>
          <cell r="D55" t="str">
            <v>GBC</v>
          </cell>
          <cell r="E55">
            <v>42394</v>
          </cell>
          <cell r="F55" t="str">
            <v>Thu tiền hàng</v>
          </cell>
          <cell r="G55" t="str">
            <v>ACB</v>
          </cell>
          <cell r="H55" t="str">
            <v>Cty TNHH MTV SX Bình Minh L.A</v>
          </cell>
          <cell r="K55">
            <v>7149780</v>
          </cell>
          <cell r="L55" t="str">
            <v>1121</v>
          </cell>
          <cell r="M55" t="str">
            <v>131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>x</v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</row>
        <row r="56">
          <cell r="A56" t="str">
            <v/>
          </cell>
          <cell r="B56">
            <v>1</v>
          </cell>
          <cell r="C56">
            <v>42394</v>
          </cell>
          <cell r="D56" t="str">
            <v>GBC</v>
          </cell>
          <cell r="E56">
            <v>42394</v>
          </cell>
          <cell r="F56" t="str">
            <v>Lãi TG</v>
          </cell>
          <cell r="G56" t="str">
            <v>ACB</v>
          </cell>
          <cell r="K56">
            <v>5798</v>
          </cell>
          <cell r="L56" t="str">
            <v>1121</v>
          </cell>
          <cell r="M56" t="str">
            <v>515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>x</v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</row>
        <row r="57">
          <cell r="A57" t="str">
            <v>GBC</v>
          </cell>
          <cell r="B57">
            <v>1</v>
          </cell>
          <cell r="C57">
            <v>42396</v>
          </cell>
          <cell r="D57" t="str">
            <v>GBC</v>
          </cell>
          <cell r="E57">
            <v>42396</v>
          </cell>
          <cell r="F57" t="str">
            <v>Nộp TM</v>
          </cell>
          <cell r="G57" t="str">
            <v>ACB</v>
          </cell>
          <cell r="H57" t="str">
            <v>Hoàng Hải Bằng</v>
          </cell>
          <cell r="K57">
            <v>19000000</v>
          </cell>
          <cell r="L57" t="str">
            <v>1121</v>
          </cell>
          <cell r="M57" t="str">
            <v>1111</v>
          </cell>
          <cell r="N57" t="str">
            <v/>
          </cell>
          <cell r="O57" t="str">
            <v>x</v>
          </cell>
          <cell r="P57" t="str">
            <v/>
          </cell>
          <cell r="Q57" t="str">
            <v/>
          </cell>
          <cell r="R57" t="str">
            <v>x</v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</row>
        <row r="58">
          <cell r="A58" t="str">
            <v/>
          </cell>
          <cell r="B58">
            <v>1</v>
          </cell>
          <cell r="C58">
            <v>42397</v>
          </cell>
          <cell r="D58" t="str">
            <v>GBC</v>
          </cell>
          <cell r="E58">
            <v>42397</v>
          </cell>
          <cell r="F58" t="str">
            <v>Thu tiền hàng</v>
          </cell>
          <cell r="G58" t="str">
            <v>ACB</v>
          </cell>
          <cell r="H58" t="str">
            <v>Cty TNHH Thy Phát</v>
          </cell>
          <cell r="K58">
            <v>39905800</v>
          </cell>
          <cell r="L58" t="str">
            <v>1121</v>
          </cell>
          <cell r="M58" t="str">
            <v>131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>x</v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</row>
        <row r="59">
          <cell r="A59" t="str">
            <v/>
          </cell>
          <cell r="B59">
            <v>1</v>
          </cell>
          <cell r="C59">
            <v>42398</v>
          </cell>
          <cell r="D59" t="str">
            <v>GBC</v>
          </cell>
          <cell r="E59">
            <v>42398</v>
          </cell>
          <cell r="F59" t="str">
            <v>Thu tiền hàng</v>
          </cell>
          <cell r="G59" t="str">
            <v>ACB</v>
          </cell>
          <cell r="H59" t="str">
            <v>Cty TNHH MTV SX TM XNK Phước Thạnh</v>
          </cell>
          <cell r="K59">
            <v>28801080</v>
          </cell>
          <cell r="L59" t="str">
            <v>1121</v>
          </cell>
          <cell r="M59" t="str">
            <v>131</v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>x</v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</row>
        <row r="60">
          <cell r="A60" t="str">
            <v/>
          </cell>
          <cell r="B60">
            <v>2</v>
          </cell>
          <cell r="C60">
            <v>42401</v>
          </cell>
          <cell r="D60" t="str">
            <v>GBC</v>
          </cell>
          <cell r="E60">
            <v>42401</v>
          </cell>
          <cell r="F60" t="str">
            <v>Thu tiền hàng</v>
          </cell>
          <cell r="G60" t="str">
            <v>ACB</v>
          </cell>
          <cell r="H60" t="str">
            <v>Cty TNHH Bao Bì Tiên Phong</v>
          </cell>
          <cell r="K60">
            <v>28031850</v>
          </cell>
          <cell r="L60" t="str">
            <v>1121</v>
          </cell>
          <cell r="M60" t="str">
            <v>131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>x</v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>x</v>
          </cell>
          <cell r="X60" t="str">
            <v/>
          </cell>
          <cell r="Y60" t="str">
            <v/>
          </cell>
          <cell r="Z60" t="str">
            <v/>
          </cell>
        </row>
        <row r="61">
          <cell r="A61" t="str">
            <v/>
          </cell>
          <cell r="B61">
            <v>2</v>
          </cell>
          <cell r="C61">
            <v>42403</v>
          </cell>
          <cell r="D61" t="str">
            <v>GBC</v>
          </cell>
          <cell r="E61">
            <v>42403</v>
          </cell>
          <cell r="F61" t="str">
            <v>Thu tiền hàng</v>
          </cell>
          <cell r="G61" t="str">
            <v>ACB</v>
          </cell>
          <cell r="H61" t="str">
            <v>Cty TNHH Phospin Vina</v>
          </cell>
          <cell r="K61">
            <v>16342736</v>
          </cell>
          <cell r="L61" t="str">
            <v>1121</v>
          </cell>
          <cell r="M61" t="str">
            <v>131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>x</v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</row>
        <row r="62">
          <cell r="A62" t="str">
            <v/>
          </cell>
          <cell r="B62">
            <v>2</v>
          </cell>
          <cell r="C62">
            <v>42403</v>
          </cell>
          <cell r="D62" t="str">
            <v>GBC</v>
          </cell>
          <cell r="E62">
            <v>42403</v>
          </cell>
          <cell r="F62" t="str">
            <v>Thu tiền hàng</v>
          </cell>
          <cell r="G62" t="str">
            <v>ACB</v>
          </cell>
          <cell r="H62" t="str">
            <v>Cty TNHH Thy Phát</v>
          </cell>
          <cell r="K62">
            <v>50530150</v>
          </cell>
          <cell r="L62" t="str">
            <v>1121</v>
          </cell>
          <cell r="M62" t="str">
            <v>131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>x</v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</row>
        <row r="63">
          <cell r="A63" t="str">
            <v/>
          </cell>
          <cell r="B63">
            <v>2</v>
          </cell>
          <cell r="C63">
            <v>42404</v>
          </cell>
          <cell r="D63" t="str">
            <v>GBC</v>
          </cell>
          <cell r="E63">
            <v>42404</v>
          </cell>
          <cell r="F63" t="str">
            <v>Thu tiền hàng</v>
          </cell>
          <cell r="G63" t="str">
            <v>ACB</v>
          </cell>
          <cell r="H63" t="str">
            <v>Cty TNHH Cao Nghệ Vina</v>
          </cell>
          <cell r="K63">
            <v>2717000</v>
          </cell>
          <cell r="L63" t="str">
            <v>1121</v>
          </cell>
          <cell r="M63" t="str">
            <v>131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>x</v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</row>
        <row r="64">
          <cell r="A64" t="str">
            <v/>
          </cell>
          <cell r="B64">
            <v>2</v>
          </cell>
          <cell r="C64">
            <v>42404</v>
          </cell>
          <cell r="D64" t="str">
            <v>GBC</v>
          </cell>
          <cell r="E64">
            <v>42404</v>
          </cell>
          <cell r="F64" t="str">
            <v>Thu tiền hàng</v>
          </cell>
          <cell r="G64" t="str">
            <v>ACB</v>
          </cell>
          <cell r="H64" t="str">
            <v>Cty TNHH Công Nghệ DDT</v>
          </cell>
          <cell r="K64">
            <v>2282500</v>
          </cell>
          <cell r="L64" t="str">
            <v>1121</v>
          </cell>
          <cell r="M64" t="str">
            <v>131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>x</v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</row>
        <row r="65">
          <cell r="A65" t="str">
            <v/>
          </cell>
          <cell r="B65">
            <v>2</v>
          </cell>
          <cell r="C65">
            <v>42404</v>
          </cell>
          <cell r="D65" t="str">
            <v>GBC</v>
          </cell>
          <cell r="E65">
            <v>42404</v>
          </cell>
          <cell r="F65" t="str">
            <v>Thu tiền hàng</v>
          </cell>
          <cell r="G65" t="str">
            <v>ACB</v>
          </cell>
          <cell r="H65" t="str">
            <v>Cty TNHH TM DV Và Kỹ Thuật Tiến Phương</v>
          </cell>
          <cell r="K65">
            <v>3548160</v>
          </cell>
          <cell r="L65" t="str">
            <v>1121</v>
          </cell>
          <cell r="M65" t="str">
            <v>131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>x</v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</row>
        <row r="66">
          <cell r="A66" t="str">
            <v/>
          </cell>
          <cell r="B66">
            <v>2</v>
          </cell>
          <cell r="C66">
            <v>42404</v>
          </cell>
          <cell r="D66" t="str">
            <v>GBC</v>
          </cell>
          <cell r="E66">
            <v>42404</v>
          </cell>
          <cell r="F66" t="str">
            <v>Thu tiền hàng</v>
          </cell>
          <cell r="G66" t="str">
            <v>ACB</v>
          </cell>
          <cell r="H66" t="str">
            <v>Cty TNHH SX TM DV Quà Việt</v>
          </cell>
          <cell r="K66">
            <v>11912120</v>
          </cell>
          <cell r="L66" t="str">
            <v>1121</v>
          </cell>
          <cell r="M66" t="str">
            <v>131</v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>x</v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</row>
        <row r="67">
          <cell r="A67" t="str">
            <v>GBC</v>
          </cell>
          <cell r="B67">
            <v>2</v>
          </cell>
          <cell r="C67">
            <v>42405</v>
          </cell>
          <cell r="D67" t="str">
            <v>GBC</v>
          </cell>
          <cell r="E67">
            <v>42405</v>
          </cell>
          <cell r="F67" t="str">
            <v>Nộp TM</v>
          </cell>
          <cell r="G67" t="str">
            <v>ACB</v>
          </cell>
          <cell r="H67" t="str">
            <v>Hoàng Hải Bằng</v>
          </cell>
          <cell r="K67">
            <v>27500000</v>
          </cell>
          <cell r="L67" t="str">
            <v>1121</v>
          </cell>
          <cell r="M67" t="str">
            <v>1111</v>
          </cell>
          <cell r="N67" t="str">
            <v/>
          </cell>
          <cell r="O67" t="str">
            <v>x</v>
          </cell>
          <cell r="P67" t="str">
            <v/>
          </cell>
          <cell r="Q67" t="str">
            <v/>
          </cell>
          <cell r="R67" t="str">
            <v>x</v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</row>
        <row r="68">
          <cell r="A68" t="str">
            <v/>
          </cell>
          <cell r="B68">
            <v>2</v>
          </cell>
          <cell r="C68">
            <v>42418</v>
          </cell>
          <cell r="D68" t="str">
            <v>GBC</v>
          </cell>
          <cell r="E68">
            <v>42418</v>
          </cell>
          <cell r="F68" t="str">
            <v>Thu tiền hàng</v>
          </cell>
          <cell r="G68" t="str">
            <v>ACB</v>
          </cell>
          <cell r="H68" t="str">
            <v>Cty TNHH Bao Bì Tiên Phong</v>
          </cell>
          <cell r="K68">
            <v>10641840</v>
          </cell>
          <cell r="L68" t="str">
            <v>1121</v>
          </cell>
          <cell r="M68" t="str">
            <v>131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>x</v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>x</v>
          </cell>
          <cell r="X68" t="str">
            <v/>
          </cell>
          <cell r="Y68" t="str">
            <v/>
          </cell>
          <cell r="Z68" t="str">
            <v/>
          </cell>
        </row>
        <row r="69">
          <cell r="A69" t="str">
            <v/>
          </cell>
          <cell r="B69">
            <v>2</v>
          </cell>
          <cell r="C69">
            <v>42418</v>
          </cell>
          <cell r="D69" t="str">
            <v>GBC</v>
          </cell>
          <cell r="E69">
            <v>42418</v>
          </cell>
          <cell r="F69" t="str">
            <v>Thu tiền hàng</v>
          </cell>
          <cell r="G69" t="str">
            <v>ACB</v>
          </cell>
          <cell r="H69" t="str">
            <v>Cty TNHH XNK Chế Biến Thực Phẩm Hoàng Thiên Hương</v>
          </cell>
          <cell r="K69">
            <v>6976000</v>
          </cell>
          <cell r="L69" t="str">
            <v>1121</v>
          </cell>
          <cell r="M69" t="str">
            <v>131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>x</v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</row>
        <row r="70">
          <cell r="A70" t="str">
            <v>GBC</v>
          </cell>
          <cell r="B70">
            <v>2</v>
          </cell>
          <cell r="C70">
            <v>42419</v>
          </cell>
          <cell r="D70" t="str">
            <v>GBC</v>
          </cell>
          <cell r="E70">
            <v>42419</v>
          </cell>
          <cell r="F70" t="str">
            <v>Nộp TM</v>
          </cell>
          <cell r="G70" t="str">
            <v>ACB</v>
          </cell>
          <cell r="H70" t="str">
            <v>Nguyễn Hồng Tâm</v>
          </cell>
          <cell r="K70">
            <v>36500000</v>
          </cell>
          <cell r="L70" t="str">
            <v>1121</v>
          </cell>
          <cell r="M70" t="str">
            <v>1111</v>
          </cell>
          <cell r="N70" t="str">
            <v/>
          </cell>
          <cell r="O70" t="str">
            <v>x</v>
          </cell>
          <cell r="P70" t="str">
            <v/>
          </cell>
          <cell r="Q70" t="str">
            <v/>
          </cell>
          <cell r="R70" t="str">
            <v>x</v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</row>
        <row r="71">
          <cell r="A71" t="str">
            <v/>
          </cell>
          <cell r="B71">
            <v>2</v>
          </cell>
          <cell r="C71">
            <v>42424</v>
          </cell>
          <cell r="D71" t="str">
            <v>GBC</v>
          </cell>
          <cell r="E71">
            <v>42424</v>
          </cell>
          <cell r="F71" t="str">
            <v>Thu tiền hàng</v>
          </cell>
          <cell r="G71" t="str">
            <v>ACB</v>
          </cell>
          <cell r="H71" t="str">
            <v>Cty TNHH Bao Bì Uy Tín</v>
          </cell>
          <cell r="K71">
            <v>11583000</v>
          </cell>
          <cell r="L71" t="str">
            <v>1121</v>
          </cell>
          <cell r="M71" t="str">
            <v>131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>x</v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</row>
        <row r="72">
          <cell r="A72" t="str">
            <v/>
          </cell>
          <cell r="B72">
            <v>2</v>
          </cell>
          <cell r="C72">
            <v>42425</v>
          </cell>
          <cell r="D72" t="str">
            <v>GBC</v>
          </cell>
          <cell r="E72">
            <v>42425</v>
          </cell>
          <cell r="F72" t="str">
            <v>Lãi TG</v>
          </cell>
          <cell r="G72" t="str">
            <v>ACB</v>
          </cell>
          <cell r="K72">
            <v>3332</v>
          </cell>
          <cell r="L72" t="str">
            <v>1121</v>
          </cell>
          <cell r="M72" t="str">
            <v>515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>x</v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</row>
        <row r="73">
          <cell r="A73" t="str">
            <v/>
          </cell>
          <cell r="B73">
            <v>3</v>
          </cell>
          <cell r="C73">
            <v>42430</v>
          </cell>
          <cell r="D73" t="str">
            <v>GBC</v>
          </cell>
          <cell r="E73">
            <v>42430</v>
          </cell>
          <cell r="F73" t="str">
            <v>Thu tiền hàng</v>
          </cell>
          <cell r="G73" t="str">
            <v>ACB</v>
          </cell>
          <cell r="H73" t="str">
            <v>Cty TNHH TM SX Nhựa Khai Tường</v>
          </cell>
          <cell r="K73">
            <v>8140000</v>
          </cell>
          <cell r="L73" t="str">
            <v>1121</v>
          </cell>
          <cell r="M73" t="str">
            <v>131</v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>x</v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</row>
        <row r="74">
          <cell r="A74" t="str">
            <v/>
          </cell>
          <cell r="B74">
            <v>3</v>
          </cell>
          <cell r="C74">
            <v>42430</v>
          </cell>
          <cell r="D74" t="str">
            <v>GBC</v>
          </cell>
          <cell r="E74">
            <v>42430</v>
          </cell>
          <cell r="F74" t="str">
            <v>Thu tiền hàng</v>
          </cell>
          <cell r="G74" t="str">
            <v>ACB</v>
          </cell>
          <cell r="H74" t="str">
            <v>Cty TNHH Thy Phát</v>
          </cell>
          <cell r="K74">
            <v>29877710</v>
          </cell>
          <cell r="L74" t="str">
            <v>1121</v>
          </cell>
          <cell r="M74" t="str">
            <v>131</v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>x</v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</row>
        <row r="75">
          <cell r="A75" t="str">
            <v/>
          </cell>
          <cell r="B75">
            <v>3</v>
          </cell>
          <cell r="C75">
            <v>42430</v>
          </cell>
          <cell r="D75" t="str">
            <v>GBC</v>
          </cell>
          <cell r="E75">
            <v>42430</v>
          </cell>
          <cell r="F75" t="str">
            <v>Thu tiền hàng</v>
          </cell>
          <cell r="G75" t="str">
            <v>ACB</v>
          </cell>
          <cell r="H75" t="str">
            <v>Cty TNHH Thức Ăn Chăn Nuôi Kyodo Sojitz</v>
          </cell>
          <cell r="K75">
            <v>17055720</v>
          </cell>
          <cell r="L75" t="str">
            <v>1121</v>
          </cell>
          <cell r="M75" t="str">
            <v>131</v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>x</v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</row>
        <row r="76">
          <cell r="A76" t="str">
            <v/>
          </cell>
          <cell r="B76">
            <v>3</v>
          </cell>
          <cell r="C76">
            <v>42432</v>
          </cell>
          <cell r="D76" t="str">
            <v>GBC</v>
          </cell>
          <cell r="E76">
            <v>42432</v>
          </cell>
          <cell r="F76" t="str">
            <v>Thu tiền hàng</v>
          </cell>
          <cell r="G76" t="str">
            <v>ACB</v>
          </cell>
          <cell r="H76" t="str">
            <v>Cty TNHH Cao Nghệ Vina</v>
          </cell>
          <cell r="K76">
            <v>9111751</v>
          </cell>
          <cell r="L76" t="str">
            <v>1121</v>
          </cell>
          <cell r="M76" t="str">
            <v>131</v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>x</v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</row>
        <row r="77">
          <cell r="A77" t="str">
            <v/>
          </cell>
          <cell r="B77">
            <v>3</v>
          </cell>
          <cell r="C77">
            <v>42437</v>
          </cell>
          <cell r="D77" t="str">
            <v>GBC</v>
          </cell>
          <cell r="E77">
            <v>42437</v>
          </cell>
          <cell r="F77" t="str">
            <v>Thu tiền hàng</v>
          </cell>
          <cell r="G77" t="str">
            <v>ACB</v>
          </cell>
          <cell r="H77" t="str">
            <v>Cty TNHH MTV SX Bình Minh L.A</v>
          </cell>
          <cell r="K77">
            <v>10151130</v>
          </cell>
          <cell r="L77" t="str">
            <v>1121</v>
          </cell>
          <cell r="M77" t="str">
            <v>131</v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>x</v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</row>
        <row r="78">
          <cell r="A78" t="str">
            <v>GBC</v>
          </cell>
          <cell r="B78">
            <v>3</v>
          </cell>
          <cell r="C78">
            <v>42439</v>
          </cell>
          <cell r="D78" t="str">
            <v>GBC</v>
          </cell>
          <cell r="E78">
            <v>42439</v>
          </cell>
          <cell r="F78" t="str">
            <v>Nộp TM</v>
          </cell>
          <cell r="G78" t="str">
            <v>ACB</v>
          </cell>
          <cell r="H78" t="str">
            <v>Nguyễn Hồng Tâm</v>
          </cell>
          <cell r="K78">
            <v>40000000</v>
          </cell>
          <cell r="L78" t="str">
            <v>1121</v>
          </cell>
          <cell r="M78" t="str">
            <v>1111</v>
          </cell>
          <cell r="N78" t="str">
            <v/>
          </cell>
          <cell r="O78" t="str">
            <v>x</v>
          </cell>
          <cell r="P78" t="str">
            <v/>
          </cell>
          <cell r="Q78" t="str">
            <v/>
          </cell>
          <cell r="R78" t="str">
            <v>x</v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</row>
        <row r="79">
          <cell r="A79" t="str">
            <v/>
          </cell>
          <cell r="B79">
            <v>3</v>
          </cell>
          <cell r="C79">
            <v>42440</v>
          </cell>
          <cell r="D79" t="str">
            <v>GBC</v>
          </cell>
          <cell r="E79">
            <v>42440</v>
          </cell>
          <cell r="F79" t="str">
            <v>Thu tiền hàng</v>
          </cell>
          <cell r="G79" t="str">
            <v>ACB</v>
          </cell>
          <cell r="H79" t="str">
            <v>Cty TNHH Xuất Nhập Khẩu Vimex</v>
          </cell>
          <cell r="K79">
            <v>6050000</v>
          </cell>
          <cell r="L79" t="str">
            <v>1121</v>
          </cell>
          <cell r="M79" t="str">
            <v>131</v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>x</v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</row>
        <row r="80">
          <cell r="A80" t="str">
            <v/>
          </cell>
          <cell r="B80">
            <v>3</v>
          </cell>
          <cell r="C80">
            <v>42440</v>
          </cell>
          <cell r="D80" t="str">
            <v>GBC</v>
          </cell>
          <cell r="E80">
            <v>42440</v>
          </cell>
          <cell r="F80" t="str">
            <v>Thu tiền hàng</v>
          </cell>
          <cell r="G80" t="str">
            <v>ACB</v>
          </cell>
          <cell r="H80" t="str">
            <v>Cty TNHH Bao Bì Tiên Phong</v>
          </cell>
          <cell r="K80">
            <v>35757150</v>
          </cell>
          <cell r="L80" t="str">
            <v>1121</v>
          </cell>
          <cell r="M80" t="str">
            <v>131</v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>x</v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>x</v>
          </cell>
          <cell r="X80" t="str">
            <v/>
          </cell>
          <cell r="Y80" t="str">
            <v/>
          </cell>
          <cell r="Z80" t="str">
            <v/>
          </cell>
        </row>
        <row r="81">
          <cell r="A81" t="str">
            <v/>
          </cell>
          <cell r="B81">
            <v>3</v>
          </cell>
          <cell r="C81">
            <v>42445</v>
          </cell>
          <cell r="D81" t="str">
            <v>GBC</v>
          </cell>
          <cell r="E81">
            <v>42445</v>
          </cell>
          <cell r="F81" t="str">
            <v>Thu tiền hàng</v>
          </cell>
          <cell r="G81" t="str">
            <v>ACB</v>
          </cell>
          <cell r="H81" t="str">
            <v>Cty TNHH MTV SX Bình Minh L.A</v>
          </cell>
          <cell r="K81">
            <v>6985990</v>
          </cell>
          <cell r="L81" t="str">
            <v>1121</v>
          </cell>
          <cell r="M81" t="str">
            <v>131</v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>x</v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</row>
        <row r="82">
          <cell r="A82" t="str">
            <v/>
          </cell>
          <cell r="B82">
            <v>3</v>
          </cell>
          <cell r="C82">
            <v>42450</v>
          </cell>
          <cell r="D82" t="str">
            <v>GBC</v>
          </cell>
          <cell r="E82">
            <v>42450</v>
          </cell>
          <cell r="F82" t="str">
            <v>Thu tiền hàng</v>
          </cell>
          <cell r="G82" t="str">
            <v>ACB</v>
          </cell>
          <cell r="H82" t="str">
            <v>Cty TNHH XNK Chế Biến Thực Phẩm Hoàng Thiên Hương</v>
          </cell>
          <cell r="K82">
            <v>4784000</v>
          </cell>
          <cell r="L82" t="str">
            <v>1121</v>
          </cell>
          <cell r="M82" t="str">
            <v>131</v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>x</v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</row>
        <row r="83">
          <cell r="A83" t="str">
            <v/>
          </cell>
          <cell r="B83">
            <v>3</v>
          </cell>
          <cell r="C83">
            <v>42451</v>
          </cell>
          <cell r="D83" t="str">
            <v>GBC</v>
          </cell>
          <cell r="E83">
            <v>42451</v>
          </cell>
          <cell r="F83" t="str">
            <v>Thu tiền hàng</v>
          </cell>
          <cell r="G83" t="str">
            <v>ACB</v>
          </cell>
          <cell r="H83" t="str">
            <v>Cty TNHH Bao Bì Tiên Phong</v>
          </cell>
          <cell r="K83">
            <v>13067780</v>
          </cell>
          <cell r="L83" t="str">
            <v>1121</v>
          </cell>
          <cell r="M83" t="str">
            <v>131</v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>x</v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>x</v>
          </cell>
          <cell r="X83" t="str">
            <v/>
          </cell>
          <cell r="Y83" t="str">
            <v/>
          </cell>
          <cell r="Z83" t="str">
            <v/>
          </cell>
        </row>
        <row r="84">
          <cell r="A84" t="str">
            <v/>
          </cell>
          <cell r="B84">
            <v>3</v>
          </cell>
          <cell r="C84">
            <v>42452</v>
          </cell>
          <cell r="D84" t="str">
            <v>GBC</v>
          </cell>
          <cell r="E84">
            <v>42452</v>
          </cell>
          <cell r="F84" t="str">
            <v>Thu tiền hàng</v>
          </cell>
          <cell r="G84" t="str">
            <v>ACB</v>
          </cell>
          <cell r="H84" t="str">
            <v>Cty TNHH Cao Nghệ Vina</v>
          </cell>
          <cell r="K84">
            <v>5457540</v>
          </cell>
          <cell r="L84" t="str">
            <v>1121</v>
          </cell>
          <cell r="M84" t="str">
            <v>131</v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>x</v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</row>
        <row r="85">
          <cell r="A85" t="str">
            <v/>
          </cell>
          <cell r="B85">
            <v>3</v>
          </cell>
          <cell r="C85">
            <v>42452</v>
          </cell>
          <cell r="D85" t="str">
            <v>GBC</v>
          </cell>
          <cell r="E85">
            <v>42452</v>
          </cell>
          <cell r="F85" t="str">
            <v>Thu tiền hàng</v>
          </cell>
          <cell r="G85" t="str">
            <v>ACB</v>
          </cell>
          <cell r="H85" t="str">
            <v>Cty TNHH Cao Nghệ Vina</v>
          </cell>
          <cell r="K85">
            <v>13347180</v>
          </cell>
          <cell r="L85" t="str">
            <v>1121</v>
          </cell>
          <cell r="M85" t="str">
            <v>131</v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>x</v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</row>
        <row r="86">
          <cell r="A86" t="str">
            <v/>
          </cell>
          <cell r="B86">
            <v>3</v>
          </cell>
          <cell r="C86">
            <v>42452</v>
          </cell>
          <cell r="D86" t="str">
            <v>GBC</v>
          </cell>
          <cell r="E86">
            <v>42452</v>
          </cell>
          <cell r="F86" t="str">
            <v>Thu tiền hàng</v>
          </cell>
          <cell r="G86" t="str">
            <v>ACB</v>
          </cell>
          <cell r="H86" t="str">
            <v>Cty TNHH SX TM DV XNK Hiệp Phát VN</v>
          </cell>
          <cell r="K86">
            <v>7482200</v>
          </cell>
          <cell r="L86" t="str">
            <v>1121</v>
          </cell>
          <cell r="M86" t="str">
            <v>131</v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>x</v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</row>
        <row r="87">
          <cell r="A87" t="str">
            <v/>
          </cell>
          <cell r="B87">
            <v>3</v>
          </cell>
          <cell r="C87">
            <v>42454</v>
          </cell>
          <cell r="D87" t="str">
            <v>GBC</v>
          </cell>
          <cell r="E87">
            <v>42454</v>
          </cell>
          <cell r="F87" t="str">
            <v>Thu tiền hàng</v>
          </cell>
          <cell r="G87" t="str">
            <v>ACB</v>
          </cell>
          <cell r="H87" t="str">
            <v>Cty TNHH Cao Nghệ Vina</v>
          </cell>
          <cell r="K87">
            <v>7205000</v>
          </cell>
          <cell r="L87" t="str">
            <v>1121</v>
          </cell>
          <cell r="M87" t="str">
            <v>131</v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>x</v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</row>
        <row r="88">
          <cell r="A88" t="str">
            <v/>
          </cell>
          <cell r="B88">
            <v>3</v>
          </cell>
          <cell r="C88">
            <v>42454</v>
          </cell>
          <cell r="D88" t="str">
            <v>GBC</v>
          </cell>
          <cell r="E88">
            <v>42454</v>
          </cell>
          <cell r="F88" t="str">
            <v>Lãi TG</v>
          </cell>
          <cell r="G88" t="str">
            <v>ACB</v>
          </cell>
          <cell r="K88">
            <v>1457</v>
          </cell>
          <cell r="L88" t="str">
            <v>1121</v>
          </cell>
          <cell r="M88" t="str">
            <v>515</v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>x</v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</row>
        <row r="89">
          <cell r="A89" t="str">
            <v/>
          </cell>
          <cell r="B89">
            <v>3</v>
          </cell>
          <cell r="C89">
            <v>42457</v>
          </cell>
          <cell r="D89" t="str">
            <v>GBC</v>
          </cell>
          <cell r="E89">
            <v>42457</v>
          </cell>
          <cell r="F89" t="str">
            <v>Thu tiền hàng</v>
          </cell>
          <cell r="G89" t="str">
            <v>ACB</v>
          </cell>
          <cell r="H89" t="str">
            <v>Cty TNHH Bao Bì Tiên Phong</v>
          </cell>
          <cell r="K89">
            <v>15742980</v>
          </cell>
          <cell r="L89" t="str">
            <v>1121</v>
          </cell>
          <cell r="M89" t="str">
            <v>131</v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>x</v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>x</v>
          </cell>
          <cell r="X89" t="str">
            <v/>
          </cell>
          <cell r="Y89" t="str">
            <v/>
          </cell>
          <cell r="Z89" t="str">
            <v/>
          </cell>
        </row>
        <row r="90">
          <cell r="A90" t="str">
            <v>GBC</v>
          </cell>
          <cell r="B90">
            <v>3</v>
          </cell>
          <cell r="C90">
            <v>42458</v>
          </cell>
          <cell r="D90" t="str">
            <v>GBC</v>
          </cell>
          <cell r="E90">
            <v>42458</v>
          </cell>
          <cell r="F90" t="str">
            <v>Nộp TM</v>
          </cell>
          <cell r="G90" t="str">
            <v>ACB</v>
          </cell>
          <cell r="H90" t="str">
            <v>Nguyễn Hồng Tâm</v>
          </cell>
          <cell r="K90">
            <v>50000000</v>
          </cell>
          <cell r="L90" t="str">
            <v>1121</v>
          </cell>
          <cell r="M90" t="str">
            <v>1111</v>
          </cell>
          <cell r="N90" t="str">
            <v/>
          </cell>
          <cell r="O90" t="str">
            <v>x</v>
          </cell>
          <cell r="P90" t="str">
            <v/>
          </cell>
          <cell r="Q90" t="str">
            <v/>
          </cell>
          <cell r="R90" t="str">
            <v>x</v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</row>
        <row r="91">
          <cell r="A91" t="str">
            <v/>
          </cell>
          <cell r="B91">
            <v>1</v>
          </cell>
          <cell r="C91">
            <v>42374</v>
          </cell>
          <cell r="D91" t="str">
            <v>GBN</v>
          </cell>
          <cell r="E91">
            <v>42374</v>
          </cell>
          <cell r="F91" t="str">
            <v>Phí BS chứng từ</v>
          </cell>
          <cell r="G91" t="str">
            <v>ACB</v>
          </cell>
          <cell r="K91">
            <v>5000</v>
          </cell>
          <cell r="L91" t="str">
            <v>642</v>
          </cell>
          <cell r="M91" t="str">
            <v>1121</v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>x</v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</row>
        <row r="92">
          <cell r="A92" t="str">
            <v/>
          </cell>
          <cell r="B92">
            <v>1</v>
          </cell>
          <cell r="C92">
            <v>42375</v>
          </cell>
          <cell r="D92" t="str">
            <v>GBN</v>
          </cell>
          <cell r="E92">
            <v>42375</v>
          </cell>
          <cell r="F92" t="str">
            <v>Thanh thoán tiền giấy</v>
          </cell>
          <cell r="G92" t="str">
            <v>ACB</v>
          </cell>
          <cell r="K92">
            <v>12000000</v>
          </cell>
          <cell r="L92" t="str">
            <v>331</v>
          </cell>
          <cell r="M92" t="str">
            <v>1121</v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>x</v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</row>
        <row r="93">
          <cell r="A93" t="str">
            <v/>
          </cell>
          <cell r="B93">
            <v>1</v>
          </cell>
          <cell r="C93">
            <v>42375</v>
          </cell>
          <cell r="D93" t="str">
            <v>GBN</v>
          </cell>
          <cell r="E93">
            <v>42375</v>
          </cell>
          <cell r="F93" t="str">
            <v>Phí chuyển tiền</v>
          </cell>
          <cell r="G93" t="str">
            <v>ACB</v>
          </cell>
          <cell r="K93">
            <v>15000</v>
          </cell>
          <cell r="L93" t="str">
            <v>642</v>
          </cell>
          <cell r="M93" t="str">
            <v>1121</v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>x</v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</row>
        <row r="94">
          <cell r="A94" t="str">
            <v>GBN</v>
          </cell>
          <cell r="B94">
            <v>1</v>
          </cell>
          <cell r="C94">
            <v>42382</v>
          </cell>
          <cell r="D94" t="str">
            <v>GBN</v>
          </cell>
          <cell r="E94">
            <v>42382</v>
          </cell>
          <cell r="F94" t="str">
            <v>Rút sec</v>
          </cell>
          <cell r="G94" t="str">
            <v>ACB</v>
          </cell>
          <cell r="H94" t="str">
            <v>Nguyễn Hồng Tâm</v>
          </cell>
          <cell r="K94">
            <v>17000000</v>
          </cell>
          <cell r="L94" t="str">
            <v>1111</v>
          </cell>
          <cell r="M94" t="str">
            <v>1121</v>
          </cell>
          <cell r="N94" t="str">
            <v/>
          </cell>
          <cell r="O94" t="str">
            <v>x</v>
          </cell>
          <cell r="P94" t="str">
            <v/>
          </cell>
          <cell r="Q94" t="str">
            <v/>
          </cell>
          <cell r="R94" t="str">
            <v>x</v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</row>
        <row r="95">
          <cell r="A95" t="str">
            <v>GBN</v>
          </cell>
          <cell r="B95">
            <v>1</v>
          </cell>
          <cell r="C95">
            <v>42384</v>
          </cell>
          <cell r="D95" t="str">
            <v>GBN</v>
          </cell>
          <cell r="E95">
            <v>42384</v>
          </cell>
          <cell r="F95" t="str">
            <v>Rút sec</v>
          </cell>
          <cell r="G95" t="str">
            <v>ACB</v>
          </cell>
          <cell r="H95" t="str">
            <v>Nguyễn Hồng Tâm</v>
          </cell>
          <cell r="K95">
            <v>81000000</v>
          </cell>
          <cell r="L95" t="str">
            <v>1111</v>
          </cell>
          <cell r="M95" t="str">
            <v>1121</v>
          </cell>
          <cell r="N95" t="str">
            <v/>
          </cell>
          <cell r="O95" t="str">
            <v>x</v>
          </cell>
          <cell r="P95" t="str">
            <v/>
          </cell>
          <cell r="Q95" t="str">
            <v/>
          </cell>
          <cell r="R95" t="str">
            <v>x</v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</row>
        <row r="96">
          <cell r="A96" t="str">
            <v/>
          </cell>
          <cell r="B96">
            <v>1</v>
          </cell>
          <cell r="C96">
            <v>42388</v>
          </cell>
          <cell r="D96" t="str">
            <v>GBN</v>
          </cell>
          <cell r="E96">
            <v>42388</v>
          </cell>
          <cell r="F96" t="str">
            <v>Thanh thoán tiền giấy</v>
          </cell>
          <cell r="G96" t="str">
            <v>ACB</v>
          </cell>
          <cell r="K96">
            <v>12000000</v>
          </cell>
          <cell r="L96" t="str">
            <v>331</v>
          </cell>
          <cell r="M96" t="str">
            <v>1121</v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>x</v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</row>
        <row r="97">
          <cell r="A97" t="str">
            <v/>
          </cell>
          <cell r="B97">
            <v>1</v>
          </cell>
          <cell r="C97">
            <v>42389</v>
          </cell>
          <cell r="D97" t="str">
            <v>GBN</v>
          </cell>
          <cell r="E97">
            <v>42389</v>
          </cell>
          <cell r="F97" t="str">
            <v>Phí BS chứng từ</v>
          </cell>
          <cell r="G97" t="str">
            <v>ACB</v>
          </cell>
          <cell r="K97">
            <v>15000</v>
          </cell>
          <cell r="L97" t="str">
            <v>642</v>
          </cell>
          <cell r="M97" t="str">
            <v>1121</v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>x</v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</row>
        <row r="98">
          <cell r="A98" t="str">
            <v/>
          </cell>
          <cell r="B98">
            <v>1</v>
          </cell>
          <cell r="C98">
            <v>42389</v>
          </cell>
          <cell r="D98" t="str">
            <v>GBN</v>
          </cell>
          <cell r="E98">
            <v>42389</v>
          </cell>
          <cell r="F98" t="str">
            <v>Phí BS chứng từ</v>
          </cell>
          <cell r="G98" t="str">
            <v>ACB</v>
          </cell>
          <cell r="K98">
            <v>15000</v>
          </cell>
          <cell r="L98" t="str">
            <v>642</v>
          </cell>
          <cell r="M98" t="str">
            <v>1121</v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>x</v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</row>
        <row r="99">
          <cell r="A99" t="str">
            <v>GBN</v>
          </cell>
          <cell r="B99">
            <v>1</v>
          </cell>
          <cell r="C99">
            <v>42391</v>
          </cell>
          <cell r="D99" t="str">
            <v>GBN</v>
          </cell>
          <cell r="E99">
            <v>42391</v>
          </cell>
          <cell r="F99" t="str">
            <v>Rút sec</v>
          </cell>
          <cell r="G99" t="str">
            <v>ACB</v>
          </cell>
          <cell r="H99" t="str">
            <v>Nguyễn Thị Thủy</v>
          </cell>
          <cell r="K99">
            <v>42000000</v>
          </cell>
          <cell r="L99" t="str">
            <v>1111</v>
          </cell>
          <cell r="M99" t="str">
            <v>1121</v>
          </cell>
          <cell r="N99" t="str">
            <v/>
          </cell>
          <cell r="O99" t="str">
            <v>x</v>
          </cell>
          <cell r="P99" t="str">
            <v/>
          </cell>
          <cell r="Q99" t="str">
            <v/>
          </cell>
          <cell r="R99" t="str">
            <v>x</v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</row>
        <row r="100">
          <cell r="A100" t="str">
            <v/>
          </cell>
          <cell r="B100">
            <v>1</v>
          </cell>
          <cell r="C100">
            <v>42391</v>
          </cell>
          <cell r="D100" t="str">
            <v>GBN</v>
          </cell>
          <cell r="E100">
            <v>42391</v>
          </cell>
          <cell r="F100" t="str">
            <v>Phí chuyển tiền</v>
          </cell>
          <cell r="G100" t="str">
            <v>ACB</v>
          </cell>
          <cell r="K100">
            <v>15000</v>
          </cell>
          <cell r="L100" t="str">
            <v>642</v>
          </cell>
          <cell r="M100" t="str">
            <v>1121</v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>x</v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</row>
        <row r="101">
          <cell r="A101" t="str">
            <v/>
          </cell>
          <cell r="B101">
            <v>1</v>
          </cell>
          <cell r="C101">
            <v>42395</v>
          </cell>
          <cell r="D101" t="str">
            <v>GBN</v>
          </cell>
          <cell r="E101">
            <v>42395</v>
          </cell>
          <cell r="F101" t="str">
            <v>Thanh thoán tiền giấy</v>
          </cell>
          <cell r="G101" t="str">
            <v>ACB</v>
          </cell>
          <cell r="K101">
            <v>20000000</v>
          </cell>
          <cell r="L101" t="str">
            <v>331</v>
          </cell>
          <cell r="M101" t="str">
            <v>1121</v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>x</v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</row>
        <row r="102">
          <cell r="A102" t="str">
            <v/>
          </cell>
          <cell r="B102">
            <v>1</v>
          </cell>
          <cell r="C102">
            <v>42395</v>
          </cell>
          <cell r="D102" t="str">
            <v>GBN</v>
          </cell>
          <cell r="E102">
            <v>42395</v>
          </cell>
          <cell r="F102" t="str">
            <v>Phí chuyển tiền</v>
          </cell>
          <cell r="G102" t="str">
            <v>ACB</v>
          </cell>
          <cell r="K102">
            <v>20000</v>
          </cell>
          <cell r="L102" t="str">
            <v>642</v>
          </cell>
          <cell r="M102" t="str">
            <v>1121</v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>x</v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</row>
        <row r="103">
          <cell r="A103" t="str">
            <v/>
          </cell>
          <cell r="B103">
            <v>1</v>
          </cell>
          <cell r="C103">
            <v>42396</v>
          </cell>
          <cell r="D103" t="str">
            <v>GBN</v>
          </cell>
          <cell r="E103">
            <v>42396</v>
          </cell>
          <cell r="F103" t="str">
            <v>Thanh thoán tiền giấy</v>
          </cell>
          <cell r="G103" t="str">
            <v>ACB</v>
          </cell>
          <cell r="K103">
            <v>25000000</v>
          </cell>
          <cell r="L103" t="str">
            <v>331</v>
          </cell>
          <cell r="M103" t="str">
            <v>1121</v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>x</v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</row>
        <row r="104">
          <cell r="A104" t="str">
            <v/>
          </cell>
          <cell r="B104">
            <v>1</v>
          </cell>
          <cell r="C104">
            <v>42396</v>
          </cell>
          <cell r="D104" t="str">
            <v>GBN</v>
          </cell>
          <cell r="E104">
            <v>42396</v>
          </cell>
          <cell r="F104" t="str">
            <v>Phí chuyển tiền</v>
          </cell>
          <cell r="G104" t="str">
            <v>ACB</v>
          </cell>
          <cell r="K104">
            <v>15000</v>
          </cell>
          <cell r="L104" t="str">
            <v>642</v>
          </cell>
          <cell r="M104" t="str">
            <v>1121</v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>x</v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</row>
        <row r="105">
          <cell r="A105" t="str">
            <v/>
          </cell>
          <cell r="B105">
            <v>1</v>
          </cell>
          <cell r="C105">
            <v>42396</v>
          </cell>
          <cell r="D105" t="str">
            <v>GBN</v>
          </cell>
          <cell r="E105">
            <v>42396</v>
          </cell>
          <cell r="F105" t="str">
            <v>Phí chuyển tiền</v>
          </cell>
          <cell r="G105" t="str">
            <v>ACB</v>
          </cell>
          <cell r="K105">
            <v>10000</v>
          </cell>
          <cell r="L105" t="str">
            <v>642</v>
          </cell>
          <cell r="M105" t="str">
            <v>1121</v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>x</v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</row>
        <row r="106">
          <cell r="A106" t="str">
            <v/>
          </cell>
          <cell r="B106">
            <v>1</v>
          </cell>
          <cell r="C106">
            <v>42398</v>
          </cell>
          <cell r="D106" t="str">
            <v>GBN</v>
          </cell>
          <cell r="E106">
            <v>42398</v>
          </cell>
          <cell r="F106" t="str">
            <v>Thanh thoán tiền giấy</v>
          </cell>
          <cell r="G106" t="str">
            <v>ACB</v>
          </cell>
          <cell r="K106">
            <v>30000000</v>
          </cell>
          <cell r="L106" t="str">
            <v>331</v>
          </cell>
          <cell r="M106" t="str">
            <v>1121</v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>x</v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</row>
        <row r="107">
          <cell r="A107" t="str">
            <v/>
          </cell>
          <cell r="B107">
            <v>1</v>
          </cell>
          <cell r="C107">
            <v>42398</v>
          </cell>
          <cell r="D107" t="str">
            <v>GBN</v>
          </cell>
          <cell r="E107">
            <v>42398</v>
          </cell>
          <cell r="F107" t="str">
            <v>Phí chuyển tiền</v>
          </cell>
          <cell r="G107" t="str">
            <v>ACB</v>
          </cell>
          <cell r="K107">
            <v>10000</v>
          </cell>
          <cell r="L107" t="str">
            <v>642</v>
          </cell>
          <cell r="M107" t="str">
            <v>1121</v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>x</v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</row>
        <row r="108">
          <cell r="A108" t="str">
            <v/>
          </cell>
          <cell r="B108">
            <v>1</v>
          </cell>
          <cell r="C108">
            <v>42399</v>
          </cell>
          <cell r="D108" t="str">
            <v>GBN</v>
          </cell>
          <cell r="E108">
            <v>42399</v>
          </cell>
          <cell r="F108" t="str">
            <v>Thanh thoán tiền giấy</v>
          </cell>
          <cell r="G108" t="str">
            <v>ACB</v>
          </cell>
          <cell r="K108">
            <v>20000000</v>
          </cell>
          <cell r="L108" t="str">
            <v>331</v>
          </cell>
          <cell r="M108" t="str">
            <v>1121</v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>x</v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</row>
        <row r="109">
          <cell r="A109" t="str">
            <v>GBN</v>
          </cell>
          <cell r="B109">
            <v>2</v>
          </cell>
          <cell r="C109">
            <v>42401</v>
          </cell>
          <cell r="D109" t="str">
            <v>GBN</v>
          </cell>
          <cell r="E109">
            <v>42401</v>
          </cell>
          <cell r="F109" t="str">
            <v>Rút sec</v>
          </cell>
          <cell r="G109" t="str">
            <v>ACB</v>
          </cell>
          <cell r="H109" t="str">
            <v>Hoàng Hải Bằng</v>
          </cell>
          <cell r="K109">
            <v>7000000</v>
          </cell>
          <cell r="L109" t="str">
            <v>1111</v>
          </cell>
          <cell r="M109" t="str">
            <v>1121</v>
          </cell>
          <cell r="N109" t="str">
            <v/>
          </cell>
          <cell r="O109" t="str">
            <v>x</v>
          </cell>
          <cell r="P109" t="str">
            <v/>
          </cell>
          <cell r="Q109" t="str">
            <v/>
          </cell>
          <cell r="R109" t="str">
            <v>x</v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</row>
        <row r="110">
          <cell r="A110" t="str">
            <v>GBN</v>
          </cell>
          <cell r="B110">
            <v>2</v>
          </cell>
          <cell r="C110">
            <v>42402</v>
          </cell>
          <cell r="D110" t="str">
            <v>GBN</v>
          </cell>
          <cell r="E110">
            <v>42402</v>
          </cell>
          <cell r="F110" t="str">
            <v>Rút sec</v>
          </cell>
          <cell r="G110" t="str">
            <v>ACB</v>
          </cell>
          <cell r="H110" t="str">
            <v>Hoàng Hải Bằng</v>
          </cell>
          <cell r="K110">
            <v>20000000</v>
          </cell>
          <cell r="L110" t="str">
            <v>1111</v>
          </cell>
          <cell r="M110" t="str">
            <v>1121</v>
          </cell>
          <cell r="N110" t="str">
            <v/>
          </cell>
          <cell r="O110" t="str">
            <v>x</v>
          </cell>
          <cell r="P110" t="str">
            <v/>
          </cell>
          <cell r="Q110" t="str">
            <v/>
          </cell>
          <cell r="R110" t="str">
            <v>x</v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</row>
        <row r="111">
          <cell r="A111" t="str">
            <v>GBN</v>
          </cell>
          <cell r="B111">
            <v>2</v>
          </cell>
          <cell r="C111">
            <v>42403</v>
          </cell>
          <cell r="D111" t="str">
            <v>GBN</v>
          </cell>
          <cell r="E111">
            <v>42403</v>
          </cell>
          <cell r="F111" t="str">
            <v>Rút sec</v>
          </cell>
          <cell r="G111" t="str">
            <v>ACB</v>
          </cell>
          <cell r="H111" t="str">
            <v>Nguyễn Hồng Tâm</v>
          </cell>
          <cell r="K111">
            <v>50000000</v>
          </cell>
          <cell r="L111" t="str">
            <v>1111</v>
          </cell>
          <cell r="M111" t="str">
            <v>1121</v>
          </cell>
          <cell r="N111" t="str">
            <v/>
          </cell>
          <cell r="O111" t="str">
            <v>x</v>
          </cell>
          <cell r="P111" t="str">
            <v/>
          </cell>
          <cell r="Q111" t="str">
            <v/>
          </cell>
          <cell r="R111" t="str">
            <v>x</v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</row>
        <row r="112">
          <cell r="A112" t="str">
            <v/>
          </cell>
          <cell r="B112">
            <v>2</v>
          </cell>
          <cell r="C112">
            <v>42403</v>
          </cell>
          <cell r="D112" t="str">
            <v>GBN</v>
          </cell>
          <cell r="E112">
            <v>42403</v>
          </cell>
          <cell r="F112" t="str">
            <v>Thanh thoán tiền giấy</v>
          </cell>
          <cell r="G112" t="str">
            <v>ACB</v>
          </cell>
          <cell r="K112">
            <v>30000000</v>
          </cell>
          <cell r="L112" t="str">
            <v>331</v>
          </cell>
          <cell r="M112" t="str">
            <v>1121</v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>x</v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</row>
        <row r="113">
          <cell r="A113" t="str">
            <v/>
          </cell>
          <cell r="B113">
            <v>2</v>
          </cell>
          <cell r="C113">
            <v>42405</v>
          </cell>
          <cell r="D113" t="str">
            <v>GBN</v>
          </cell>
          <cell r="E113">
            <v>42405</v>
          </cell>
          <cell r="F113" t="str">
            <v>Thanh thoán tiền giấy</v>
          </cell>
          <cell r="G113" t="str">
            <v>ACB</v>
          </cell>
          <cell r="K113">
            <v>15000000</v>
          </cell>
          <cell r="L113" t="str">
            <v>331</v>
          </cell>
          <cell r="M113" t="str">
            <v>1121</v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>x</v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</row>
        <row r="114">
          <cell r="A114" t="str">
            <v/>
          </cell>
          <cell r="B114">
            <v>2</v>
          </cell>
          <cell r="C114">
            <v>42405</v>
          </cell>
          <cell r="D114" t="str">
            <v>GBN</v>
          </cell>
          <cell r="E114">
            <v>42405</v>
          </cell>
          <cell r="F114" t="str">
            <v>Phí chuyển tiền</v>
          </cell>
          <cell r="G114" t="str">
            <v>ACB</v>
          </cell>
          <cell r="K114">
            <v>15000</v>
          </cell>
          <cell r="L114" t="str">
            <v>642</v>
          </cell>
          <cell r="M114" t="str">
            <v>1121</v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>x</v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</row>
        <row r="115">
          <cell r="A115" t="str">
            <v/>
          </cell>
          <cell r="B115">
            <v>2</v>
          </cell>
          <cell r="C115">
            <v>42405</v>
          </cell>
          <cell r="D115" t="str">
            <v>GBN</v>
          </cell>
          <cell r="E115">
            <v>42405</v>
          </cell>
          <cell r="F115" t="str">
            <v>Thanh thoán tiền giấy</v>
          </cell>
          <cell r="G115" t="str">
            <v>ACB</v>
          </cell>
          <cell r="K115">
            <v>20000000</v>
          </cell>
          <cell r="L115" t="str">
            <v>331</v>
          </cell>
          <cell r="M115" t="str">
            <v>1121</v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>x</v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</row>
        <row r="116">
          <cell r="A116" t="str">
            <v/>
          </cell>
          <cell r="B116">
            <v>2</v>
          </cell>
          <cell r="C116">
            <v>42405</v>
          </cell>
          <cell r="D116" t="str">
            <v>GBN</v>
          </cell>
          <cell r="E116">
            <v>42405</v>
          </cell>
          <cell r="F116" t="str">
            <v>Thanh thoán tiền giấy</v>
          </cell>
          <cell r="G116" t="str">
            <v>ACB</v>
          </cell>
          <cell r="K116">
            <v>20000000</v>
          </cell>
          <cell r="L116" t="str">
            <v>331</v>
          </cell>
          <cell r="M116" t="str">
            <v>1121</v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>x</v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</row>
        <row r="117">
          <cell r="A117" t="str">
            <v/>
          </cell>
          <cell r="B117">
            <v>2</v>
          </cell>
          <cell r="C117">
            <v>42405</v>
          </cell>
          <cell r="D117" t="str">
            <v>GBN</v>
          </cell>
          <cell r="E117">
            <v>42405</v>
          </cell>
          <cell r="F117" t="str">
            <v>Phí chuyển tiền</v>
          </cell>
          <cell r="G117" t="str">
            <v>ACB</v>
          </cell>
          <cell r="K117">
            <v>15000</v>
          </cell>
          <cell r="L117" t="str">
            <v>642</v>
          </cell>
          <cell r="M117" t="str">
            <v>1121</v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>x</v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</row>
        <row r="118">
          <cell r="A118" t="str">
            <v/>
          </cell>
          <cell r="B118">
            <v>2</v>
          </cell>
          <cell r="C118">
            <v>42419</v>
          </cell>
          <cell r="D118" t="str">
            <v>GBN</v>
          </cell>
          <cell r="E118">
            <v>42419</v>
          </cell>
          <cell r="F118" t="str">
            <v>Thanh thoán tiền giấy</v>
          </cell>
          <cell r="G118" t="str">
            <v>ACB</v>
          </cell>
          <cell r="K118">
            <v>40000000</v>
          </cell>
          <cell r="L118" t="str">
            <v>331</v>
          </cell>
          <cell r="M118" t="str">
            <v>1121</v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>x</v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</row>
        <row r="119">
          <cell r="A119" t="str">
            <v/>
          </cell>
          <cell r="B119">
            <v>2</v>
          </cell>
          <cell r="C119">
            <v>42419</v>
          </cell>
          <cell r="D119" t="str">
            <v>GBN</v>
          </cell>
          <cell r="E119">
            <v>42419</v>
          </cell>
          <cell r="F119" t="str">
            <v>Phí chuyển tiền</v>
          </cell>
          <cell r="G119" t="str">
            <v>ACB</v>
          </cell>
          <cell r="K119">
            <v>15000</v>
          </cell>
          <cell r="L119" t="str">
            <v>642</v>
          </cell>
          <cell r="M119" t="str">
            <v>1121</v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>x</v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</row>
        <row r="120">
          <cell r="A120" t="str">
            <v/>
          </cell>
          <cell r="B120">
            <v>2</v>
          </cell>
          <cell r="C120">
            <v>42419</v>
          </cell>
          <cell r="D120" t="str">
            <v>GBN</v>
          </cell>
          <cell r="E120">
            <v>42419</v>
          </cell>
          <cell r="F120" t="str">
            <v>Phí chuyển tiền</v>
          </cell>
          <cell r="G120" t="str">
            <v>ACB</v>
          </cell>
          <cell r="K120">
            <v>15000</v>
          </cell>
          <cell r="L120" t="str">
            <v>642</v>
          </cell>
          <cell r="M120" t="str">
            <v>1121</v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>x</v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</row>
        <row r="121">
          <cell r="A121" t="str">
            <v/>
          </cell>
          <cell r="B121">
            <v>2</v>
          </cell>
          <cell r="C121">
            <v>42419</v>
          </cell>
          <cell r="D121" t="str">
            <v>GBN</v>
          </cell>
          <cell r="E121">
            <v>42419</v>
          </cell>
          <cell r="F121" t="str">
            <v>Phí chuyển tiền</v>
          </cell>
          <cell r="G121" t="str">
            <v>ACB</v>
          </cell>
          <cell r="K121">
            <v>15000</v>
          </cell>
          <cell r="L121" t="str">
            <v>642</v>
          </cell>
          <cell r="M121" t="str">
            <v>1121</v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>x</v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</row>
        <row r="122">
          <cell r="A122" t="str">
            <v>GBN</v>
          </cell>
          <cell r="B122">
            <v>2</v>
          </cell>
          <cell r="C122">
            <v>42424</v>
          </cell>
          <cell r="D122" t="str">
            <v>GBN</v>
          </cell>
          <cell r="E122">
            <v>42424</v>
          </cell>
          <cell r="F122" t="str">
            <v>Rút sec</v>
          </cell>
          <cell r="G122" t="str">
            <v>ACB</v>
          </cell>
          <cell r="H122" t="str">
            <v>Hoàng Hải Bằng</v>
          </cell>
          <cell r="K122">
            <v>12000000</v>
          </cell>
          <cell r="L122" t="str">
            <v>1111</v>
          </cell>
          <cell r="M122" t="str">
            <v>1121</v>
          </cell>
          <cell r="N122" t="str">
            <v/>
          </cell>
          <cell r="O122" t="str">
            <v>x</v>
          </cell>
          <cell r="P122" t="str">
            <v/>
          </cell>
          <cell r="Q122" t="str">
            <v/>
          </cell>
          <cell r="R122" t="str">
            <v>x</v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</row>
        <row r="123">
          <cell r="A123" t="str">
            <v>GBN</v>
          </cell>
          <cell r="B123">
            <v>3</v>
          </cell>
          <cell r="C123">
            <v>42430</v>
          </cell>
          <cell r="D123" t="str">
            <v>GBN</v>
          </cell>
          <cell r="E123">
            <v>42430</v>
          </cell>
          <cell r="F123" t="str">
            <v>Rút sec</v>
          </cell>
          <cell r="G123" t="str">
            <v>ACB</v>
          </cell>
          <cell r="H123" t="str">
            <v>Nguyễn Hồng Tâm</v>
          </cell>
          <cell r="K123">
            <v>8100000</v>
          </cell>
          <cell r="L123" t="str">
            <v>1111</v>
          </cell>
          <cell r="M123" t="str">
            <v>1121</v>
          </cell>
          <cell r="N123" t="str">
            <v/>
          </cell>
          <cell r="O123" t="str">
            <v>x</v>
          </cell>
          <cell r="P123" t="str">
            <v/>
          </cell>
          <cell r="Q123" t="str">
            <v/>
          </cell>
          <cell r="R123" t="str">
            <v>x</v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</row>
        <row r="124">
          <cell r="A124" t="str">
            <v>GBN</v>
          </cell>
          <cell r="B124">
            <v>3</v>
          </cell>
          <cell r="C124">
            <v>42430</v>
          </cell>
          <cell r="D124" t="str">
            <v>GBN</v>
          </cell>
          <cell r="E124">
            <v>42430</v>
          </cell>
          <cell r="F124" t="str">
            <v>Rút sec</v>
          </cell>
          <cell r="G124" t="str">
            <v>ACB</v>
          </cell>
          <cell r="H124" t="str">
            <v>Hoàng Hải Bằng</v>
          </cell>
          <cell r="K124">
            <v>47000000</v>
          </cell>
          <cell r="L124" t="str">
            <v>1111</v>
          </cell>
          <cell r="M124" t="str">
            <v>1121</v>
          </cell>
          <cell r="N124" t="str">
            <v/>
          </cell>
          <cell r="O124" t="str">
            <v>x</v>
          </cell>
          <cell r="P124" t="str">
            <v/>
          </cell>
          <cell r="Q124" t="str">
            <v/>
          </cell>
          <cell r="R124" t="str">
            <v>x</v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</row>
        <row r="125">
          <cell r="A125" t="str">
            <v>GBN</v>
          </cell>
          <cell r="B125">
            <v>3</v>
          </cell>
          <cell r="C125">
            <v>42432</v>
          </cell>
          <cell r="D125" t="str">
            <v>GBN</v>
          </cell>
          <cell r="E125">
            <v>42432</v>
          </cell>
          <cell r="F125" t="str">
            <v>Rút sec</v>
          </cell>
          <cell r="G125" t="str">
            <v>ACB</v>
          </cell>
          <cell r="H125" t="str">
            <v>Hoàng Hải Bằng</v>
          </cell>
          <cell r="K125">
            <v>9100000</v>
          </cell>
          <cell r="L125" t="str">
            <v>1111</v>
          </cell>
          <cell r="M125" t="str">
            <v>1121</v>
          </cell>
          <cell r="N125" t="str">
            <v/>
          </cell>
          <cell r="O125" t="str">
            <v>x</v>
          </cell>
          <cell r="P125" t="str">
            <v/>
          </cell>
          <cell r="Q125" t="str">
            <v/>
          </cell>
          <cell r="R125" t="str">
            <v>x</v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</row>
        <row r="126">
          <cell r="A126" t="str">
            <v/>
          </cell>
          <cell r="B126">
            <v>3</v>
          </cell>
          <cell r="C126">
            <v>42439</v>
          </cell>
          <cell r="D126" t="str">
            <v>GBN</v>
          </cell>
          <cell r="E126">
            <v>42439</v>
          </cell>
          <cell r="F126" t="str">
            <v>Thanh thoán tiền giấy</v>
          </cell>
          <cell r="G126" t="str">
            <v>ACB</v>
          </cell>
          <cell r="K126">
            <v>20000000</v>
          </cell>
          <cell r="L126" t="str">
            <v>331</v>
          </cell>
          <cell r="M126" t="str">
            <v>1121</v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>x</v>
          </cell>
          <cell r="S126" t="str">
            <v/>
          </cell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</row>
        <row r="127">
          <cell r="A127" t="str">
            <v/>
          </cell>
          <cell r="B127">
            <v>3</v>
          </cell>
          <cell r="C127">
            <v>42439</v>
          </cell>
          <cell r="D127" t="str">
            <v>GBN</v>
          </cell>
          <cell r="E127">
            <v>42439</v>
          </cell>
          <cell r="F127" t="str">
            <v>Thanh thoán tiền giấy</v>
          </cell>
          <cell r="G127" t="str">
            <v>ACB</v>
          </cell>
          <cell r="K127">
            <v>30000000</v>
          </cell>
          <cell r="L127" t="str">
            <v>331</v>
          </cell>
          <cell r="M127" t="str">
            <v>1121</v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>x</v>
          </cell>
          <cell r="S127" t="str">
            <v/>
          </cell>
          <cell r="T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  <cell r="Y127" t="str">
            <v/>
          </cell>
          <cell r="Z127" t="str">
            <v/>
          </cell>
        </row>
        <row r="128">
          <cell r="A128" t="str">
            <v/>
          </cell>
          <cell r="B128">
            <v>3</v>
          </cell>
          <cell r="C128">
            <v>42439</v>
          </cell>
          <cell r="D128" t="str">
            <v>GBN</v>
          </cell>
          <cell r="E128">
            <v>42439</v>
          </cell>
          <cell r="F128" t="str">
            <v>Phí chuyển tiền</v>
          </cell>
          <cell r="G128" t="str">
            <v>ACB</v>
          </cell>
          <cell r="K128">
            <v>15000</v>
          </cell>
          <cell r="L128" t="str">
            <v>642</v>
          </cell>
          <cell r="M128" t="str">
            <v>1121</v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>x</v>
          </cell>
          <cell r="S128" t="str">
            <v/>
          </cell>
          <cell r="T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</row>
        <row r="129">
          <cell r="A129" t="str">
            <v/>
          </cell>
          <cell r="B129">
            <v>3</v>
          </cell>
          <cell r="C129">
            <v>42439</v>
          </cell>
          <cell r="D129" t="str">
            <v>GBN</v>
          </cell>
          <cell r="E129">
            <v>42439</v>
          </cell>
          <cell r="F129" t="str">
            <v>Phí chuyển tiền</v>
          </cell>
          <cell r="G129" t="str">
            <v>ACB</v>
          </cell>
          <cell r="K129">
            <v>10000</v>
          </cell>
          <cell r="L129" t="str">
            <v>642</v>
          </cell>
          <cell r="M129" t="str">
            <v>1121</v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>x</v>
          </cell>
          <cell r="S129" t="str">
            <v/>
          </cell>
          <cell r="T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</row>
        <row r="130">
          <cell r="A130" t="str">
            <v/>
          </cell>
          <cell r="B130">
            <v>3</v>
          </cell>
          <cell r="C130">
            <v>42439</v>
          </cell>
          <cell r="D130" t="str">
            <v>GBN</v>
          </cell>
          <cell r="E130">
            <v>42439</v>
          </cell>
          <cell r="F130" t="str">
            <v>Phí chuyển tiền</v>
          </cell>
          <cell r="G130" t="str">
            <v>ACB</v>
          </cell>
          <cell r="K130">
            <v>15000</v>
          </cell>
          <cell r="L130" t="str">
            <v>642</v>
          </cell>
          <cell r="M130" t="str">
            <v>1121</v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>x</v>
          </cell>
          <cell r="S130" t="str">
            <v/>
          </cell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/>
          </cell>
        </row>
        <row r="131">
          <cell r="A131" t="str">
            <v>GBN</v>
          </cell>
          <cell r="B131">
            <v>3</v>
          </cell>
          <cell r="C131">
            <v>42441</v>
          </cell>
          <cell r="D131" t="str">
            <v>GBN</v>
          </cell>
          <cell r="E131">
            <v>42441</v>
          </cell>
          <cell r="F131" t="str">
            <v>Rút sec</v>
          </cell>
          <cell r="G131" t="str">
            <v>ACB</v>
          </cell>
          <cell r="H131" t="str">
            <v>Hoàng Hải Bằng</v>
          </cell>
          <cell r="K131">
            <v>41900000</v>
          </cell>
          <cell r="L131" t="str">
            <v>1111</v>
          </cell>
          <cell r="M131" t="str">
            <v>1121</v>
          </cell>
          <cell r="N131" t="str">
            <v/>
          </cell>
          <cell r="O131" t="str">
            <v>x</v>
          </cell>
          <cell r="P131" t="str">
            <v/>
          </cell>
          <cell r="Q131" t="str">
            <v/>
          </cell>
          <cell r="R131" t="str">
            <v>x</v>
          </cell>
          <cell r="S131" t="str">
            <v/>
          </cell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</row>
        <row r="132">
          <cell r="A132" t="str">
            <v>GBN</v>
          </cell>
          <cell r="B132">
            <v>3</v>
          </cell>
          <cell r="C132">
            <v>42450</v>
          </cell>
          <cell r="D132" t="str">
            <v>GBN</v>
          </cell>
          <cell r="E132">
            <v>42450</v>
          </cell>
          <cell r="F132" t="str">
            <v>Rút sec</v>
          </cell>
          <cell r="G132" t="str">
            <v>ACB</v>
          </cell>
          <cell r="H132" t="str">
            <v>Nguyễn Hồng Tâm</v>
          </cell>
          <cell r="K132">
            <v>11500000</v>
          </cell>
          <cell r="L132" t="str">
            <v>1111</v>
          </cell>
          <cell r="M132" t="str">
            <v>1121</v>
          </cell>
          <cell r="N132" t="str">
            <v/>
          </cell>
          <cell r="O132" t="str">
            <v>x</v>
          </cell>
          <cell r="P132" t="str">
            <v/>
          </cell>
          <cell r="Q132" t="str">
            <v/>
          </cell>
          <cell r="R132" t="str">
            <v>x</v>
          </cell>
          <cell r="S132" t="str">
            <v/>
          </cell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</row>
        <row r="133">
          <cell r="A133" t="str">
            <v/>
          </cell>
          <cell r="B133">
            <v>3</v>
          </cell>
          <cell r="C133">
            <v>42450</v>
          </cell>
          <cell r="D133" t="str">
            <v>GBN</v>
          </cell>
          <cell r="E133">
            <v>42450</v>
          </cell>
          <cell r="F133" t="str">
            <v>Phí chuyển tiền</v>
          </cell>
          <cell r="G133" t="str">
            <v>ACB</v>
          </cell>
          <cell r="K133">
            <v>15000</v>
          </cell>
          <cell r="L133" t="str">
            <v>642</v>
          </cell>
          <cell r="M133" t="str">
            <v>1121</v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>x</v>
          </cell>
          <cell r="S133" t="str">
            <v/>
          </cell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</row>
        <row r="134">
          <cell r="A134" t="str">
            <v>GBN</v>
          </cell>
          <cell r="B134">
            <v>3</v>
          </cell>
          <cell r="C134">
            <v>42451</v>
          </cell>
          <cell r="D134" t="str">
            <v>GBN</v>
          </cell>
          <cell r="E134">
            <v>42451</v>
          </cell>
          <cell r="F134" t="str">
            <v>Rút sec</v>
          </cell>
          <cell r="G134" t="str">
            <v>ACB</v>
          </cell>
          <cell r="H134" t="str">
            <v>Nguyễn Hồng Tâm</v>
          </cell>
          <cell r="K134">
            <v>13000000</v>
          </cell>
          <cell r="L134" t="str">
            <v>1111</v>
          </cell>
          <cell r="M134" t="str">
            <v>1121</v>
          </cell>
          <cell r="N134" t="str">
            <v/>
          </cell>
          <cell r="O134" t="str">
            <v>x</v>
          </cell>
          <cell r="P134" t="str">
            <v/>
          </cell>
          <cell r="Q134" t="str">
            <v/>
          </cell>
          <cell r="R134" t="str">
            <v>x</v>
          </cell>
          <cell r="S134" t="str">
            <v/>
          </cell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</row>
        <row r="135">
          <cell r="A135" t="str">
            <v>GBN</v>
          </cell>
          <cell r="B135">
            <v>3</v>
          </cell>
          <cell r="C135">
            <v>42452</v>
          </cell>
          <cell r="D135" t="str">
            <v>GBN</v>
          </cell>
          <cell r="E135">
            <v>42452</v>
          </cell>
          <cell r="F135" t="str">
            <v>Rút sec</v>
          </cell>
          <cell r="G135" t="str">
            <v>ACB</v>
          </cell>
          <cell r="H135" t="str">
            <v>Nguyễn Hồng Tâm</v>
          </cell>
          <cell r="K135">
            <v>26500000</v>
          </cell>
          <cell r="L135" t="str">
            <v>1111</v>
          </cell>
          <cell r="M135" t="str">
            <v>1121</v>
          </cell>
          <cell r="N135" t="str">
            <v/>
          </cell>
          <cell r="O135" t="str">
            <v>x</v>
          </cell>
          <cell r="P135" t="str">
            <v/>
          </cell>
          <cell r="Q135" t="str">
            <v/>
          </cell>
          <cell r="R135" t="str">
            <v>x</v>
          </cell>
          <cell r="S135" t="str">
            <v/>
          </cell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</row>
        <row r="136">
          <cell r="A136" t="str">
            <v/>
          </cell>
          <cell r="B136">
            <v>3</v>
          </cell>
          <cell r="C136">
            <v>42457</v>
          </cell>
          <cell r="D136" t="str">
            <v>GBN</v>
          </cell>
          <cell r="E136">
            <v>42457</v>
          </cell>
          <cell r="F136" t="str">
            <v>Thanh thoán tiền giấy</v>
          </cell>
          <cell r="G136" t="str">
            <v>ACB</v>
          </cell>
          <cell r="K136">
            <v>13000000</v>
          </cell>
          <cell r="L136" t="str">
            <v>331</v>
          </cell>
          <cell r="M136" t="str">
            <v>1121</v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>x</v>
          </cell>
          <cell r="S136" t="str">
            <v/>
          </cell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</row>
        <row r="137">
          <cell r="A137" t="str">
            <v/>
          </cell>
          <cell r="B137">
            <v>3</v>
          </cell>
          <cell r="C137">
            <v>42457</v>
          </cell>
          <cell r="D137" t="str">
            <v>GBN</v>
          </cell>
          <cell r="E137">
            <v>42457</v>
          </cell>
          <cell r="F137" t="str">
            <v>Phí chuyển tiền</v>
          </cell>
          <cell r="G137" t="str">
            <v>ACB</v>
          </cell>
          <cell r="K137">
            <v>20000</v>
          </cell>
          <cell r="L137" t="str">
            <v>642</v>
          </cell>
          <cell r="M137" t="str">
            <v>1121</v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>x</v>
          </cell>
          <cell r="S137" t="str">
            <v/>
          </cell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</row>
        <row r="138">
          <cell r="A138" t="str">
            <v/>
          </cell>
          <cell r="B138">
            <v>3</v>
          </cell>
          <cell r="C138">
            <v>42457</v>
          </cell>
          <cell r="D138" t="str">
            <v>GBN</v>
          </cell>
          <cell r="E138">
            <v>42457</v>
          </cell>
          <cell r="F138" t="str">
            <v>Thanh thoán tiền giấy</v>
          </cell>
          <cell r="G138" t="str">
            <v>ACB</v>
          </cell>
          <cell r="K138">
            <v>10000000</v>
          </cell>
          <cell r="L138" t="str">
            <v>331</v>
          </cell>
          <cell r="M138" t="str">
            <v>1121</v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>x</v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</row>
        <row r="139">
          <cell r="A139" t="str">
            <v/>
          </cell>
          <cell r="B139">
            <v>3</v>
          </cell>
          <cell r="C139">
            <v>42457</v>
          </cell>
          <cell r="D139" t="str">
            <v>GBN</v>
          </cell>
          <cell r="E139">
            <v>42457</v>
          </cell>
          <cell r="F139" t="str">
            <v>Phí chuyển tiền</v>
          </cell>
          <cell r="G139" t="str">
            <v>ACB</v>
          </cell>
          <cell r="K139">
            <v>20000</v>
          </cell>
          <cell r="L139" t="str">
            <v>642</v>
          </cell>
          <cell r="M139" t="str">
            <v>1121</v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>x</v>
          </cell>
          <cell r="S139" t="str">
            <v/>
          </cell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</row>
        <row r="140">
          <cell r="A140" t="str">
            <v/>
          </cell>
          <cell r="B140">
            <v>3</v>
          </cell>
          <cell r="C140">
            <v>42458</v>
          </cell>
          <cell r="D140" t="str">
            <v>GBN</v>
          </cell>
          <cell r="E140">
            <v>42458</v>
          </cell>
          <cell r="F140" t="str">
            <v>Thanh thoán tiền giấy</v>
          </cell>
          <cell r="G140" t="str">
            <v>ACB</v>
          </cell>
          <cell r="K140">
            <v>50000000</v>
          </cell>
          <cell r="L140" t="str">
            <v>331</v>
          </cell>
          <cell r="M140" t="str">
            <v>1121</v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>x</v>
          </cell>
          <cell r="S140" t="str">
            <v/>
          </cell>
          <cell r="T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</row>
        <row r="141">
          <cell r="A141" t="str">
            <v/>
          </cell>
          <cell r="B141">
            <v>3</v>
          </cell>
          <cell r="C141">
            <v>42458</v>
          </cell>
          <cell r="D141" t="str">
            <v>GBN</v>
          </cell>
          <cell r="E141">
            <v>42458</v>
          </cell>
          <cell r="F141" t="str">
            <v>Phí chuyển tiền</v>
          </cell>
          <cell r="G141" t="str">
            <v>ACB</v>
          </cell>
          <cell r="K141">
            <v>15000</v>
          </cell>
          <cell r="L141" t="str">
            <v>642</v>
          </cell>
          <cell r="M141" t="str">
            <v>1121</v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>x</v>
          </cell>
          <cell r="S141" t="str">
            <v/>
          </cell>
          <cell r="T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</row>
        <row r="142">
          <cell r="A142" t="str">
            <v/>
          </cell>
          <cell r="B142">
            <v>2</v>
          </cell>
          <cell r="C142">
            <v>42419</v>
          </cell>
          <cell r="D142" t="str">
            <v>CTGS</v>
          </cell>
          <cell r="E142">
            <v>42419</v>
          </cell>
          <cell r="F142" t="str">
            <v>Giấy cuộn</v>
          </cell>
          <cell r="G142" t="str">
            <v>0000301</v>
          </cell>
          <cell r="H142" t="str">
            <v>Cty CP SX TM Đông Phương</v>
          </cell>
          <cell r="I142">
            <v>1510</v>
          </cell>
          <cell r="J142">
            <v>7300</v>
          </cell>
          <cell r="K142">
            <v>11023000</v>
          </cell>
          <cell r="L142" t="str">
            <v>1521</v>
          </cell>
          <cell r="M142" t="str">
            <v>331</v>
          </cell>
          <cell r="N142" t="str">
            <v>x</v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</row>
        <row r="143">
          <cell r="A143" t="str">
            <v/>
          </cell>
          <cell r="B143">
            <v>2</v>
          </cell>
          <cell r="C143">
            <v>42419</v>
          </cell>
          <cell r="D143" t="str">
            <v>CTGS</v>
          </cell>
          <cell r="E143">
            <v>42419</v>
          </cell>
          <cell r="F143" t="str">
            <v>Giấy cuộn</v>
          </cell>
          <cell r="G143" t="str">
            <v>0000301</v>
          </cell>
          <cell r="H143" t="str">
            <v>Cty CP SX TM Đông Phương</v>
          </cell>
          <cell r="I143">
            <v>940</v>
          </cell>
          <cell r="J143">
            <v>7200</v>
          </cell>
          <cell r="K143">
            <v>6768000</v>
          </cell>
          <cell r="L143" t="str">
            <v>1521</v>
          </cell>
          <cell r="M143" t="str">
            <v>331</v>
          </cell>
          <cell r="N143" t="str">
            <v>x</v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</row>
        <row r="144">
          <cell r="A144" t="str">
            <v/>
          </cell>
          <cell r="B144">
            <v>2</v>
          </cell>
          <cell r="C144">
            <v>42419</v>
          </cell>
          <cell r="D144" t="str">
            <v>CTGS</v>
          </cell>
          <cell r="E144">
            <v>42419</v>
          </cell>
          <cell r="F144" t="str">
            <v>VAT Giấy cuộn</v>
          </cell>
          <cell r="G144" t="str">
            <v>0000301</v>
          </cell>
          <cell r="H144" t="str">
            <v>Cty CP SX TM Đông Phương</v>
          </cell>
          <cell r="K144">
            <v>1779100</v>
          </cell>
          <cell r="L144" t="str">
            <v>1331</v>
          </cell>
          <cell r="M144" t="str">
            <v>331</v>
          </cell>
          <cell r="N144" t="str">
            <v>x</v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</row>
        <row r="145">
          <cell r="A145" t="str">
            <v/>
          </cell>
          <cell r="B145">
            <v>2</v>
          </cell>
          <cell r="C145">
            <v>42420</v>
          </cell>
          <cell r="D145" t="str">
            <v>CTGS</v>
          </cell>
          <cell r="E145">
            <v>42420</v>
          </cell>
          <cell r="F145" t="str">
            <v>Giấy cuộn</v>
          </cell>
          <cell r="G145" t="str">
            <v>0000306</v>
          </cell>
          <cell r="H145" t="str">
            <v>Cty CP SX TM Đông Phương</v>
          </cell>
          <cell r="I145">
            <v>2510</v>
          </cell>
          <cell r="J145">
            <v>7200</v>
          </cell>
          <cell r="K145">
            <v>18072000</v>
          </cell>
          <cell r="L145" t="str">
            <v>1521</v>
          </cell>
          <cell r="M145" t="str">
            <v>331</v>
          </cell>
          <cell r="N145" t="str">
            <v>x</v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</row>
        <row r="146">
          <cell r="A146" t="str">
            <v/>
          </cell>
          <cell r="B146">
            <v>2</v>
          </cell>
          <cell r="C146">
            <v>42420</v>
          </cell>
          <cell r="D146" t="str">
            <v>CTGS</v>
          </cell>
          <cell r="E146">
            <v>42420</v>
          </cell>
          <cell r="F146" t="str">
            <v>VAT Giấy cuộn</v>
          </cell>
          <cell r="G146" t="str">
            <v>0000306</v>
          </cell>
          <cell r="H146" t="str">
            <v>Cty CP SX TM Đông Phương</v>
          </cell>
          <cell r="K146">
            <v>1807200</v>
          </cell>
          <cell r="L146" t="str">
            <v>1331</v>
          </cell>
          <cell r="M146" t="str">
            <v>331</v>
          </cell>
          <cell r="N146" t="str">
            <v>x</v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</row>
        <row r="147">
          <cell r="A147" t="str">
            <v/>
          </cell>
          <cell r="B147">
            <v>2</v>
          </cell>
          <cell r="C147">
            <v>42422</v>
          </cell>
          <cell r="D147" t="str">
            <v>CTGS</v>
          </cell>
          <cell r="E147">
            <v>42422</v>
          </cell>
          <cell r="F147" t="str">
            <v>Giấy cuộn</v>
          </cell>
          <cell r="G147" t="str">
            <v>0000308</v>
          </cell>
          <cell r="H147" t="str">
            <v>Cty CP SX TM Đông Phương</v>
          </cell>
          <cell r="I147">
            <v>2500</v>
          </cell>
          <cell r="J147">
            <v>7200</v>
          </cell>
          <cell r="K147">
            <v>18000000</v>
          </cell>
          <cell r="L147" t="str">
            <v>1521</v>
          </cell>
          <cell r="M147" t="str">
            <v>331</v>
          </cell>
          <cell r="N147" t="str">
            <v>x</v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</row>
        <row r="148">
          <cell r="A148" t="str">
            <v/>
          </cell>
          <cell r="B148">
            <v>2</v>
          </cell>
          <cell r="C148">
            <v>42422</v>
          </cell>
          <cell r="D148" t="str">
            <v>CTGS</v>
          </cell>
          <cell r="E148">
            <v>42422</v>
          </cell>
          <cell r="F148" t="str">
            <v>VAT Giấy cuộn</v>
          </cell>
          <cell r="G148" t="str">
            <v>0000308</v>
          </cell>
          <cell r="H148" t="str">
            <v>Cty CP SX TM Đông Phương</v>
          </cell>
          <cell r="K148">
            <v>1800000</v>
          </cell>
          <cell r="L148" t="str">
            <v>1331</v>
          </cell>
          <cell r="M148" t="str">
            <v>331</v>
          </cell>
          <cell r="N148" t="str">
            <v>x</v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</row>
        <row r="149">
          <cell r="A149" t="str">
            <v/>
          </cell>
          <cell r="B149">
            <v>2</v>
          </cell>
          <cell r="C149">
            <v>42423</v>
          </cell>
          <cell r="D149" t="str">
            <v>CTGS</v>
          </cell>
          <cell r="E149">
            <v>42423</v>
          </cell>
          <cell r="F149" t="str">
            <v>Giấy cuộn</v>
          </cell>
          <cell r="G149" t="str">
            <v>0000311</v>
          </cell>
          <cell r="H149" t="str">
            <v>Cty CP SX TM Đông Phương</v>
          </cell>
          <cell r="I149">
            <v>2510</v>
          </cell>
          <cell r="J149">
            <v>7200</v>
          </cell>
          <cell r="K149">
            <v>18072000</v>
          </cell>
          <cell r="L149" t="str">
            <v>1521</v>
          </cell>
          <cell r="M149" t="str">
            <v>331</v>
          </cell>
          <cell r="N149" t="str">
            <v>x</v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</row>
        <row r="150">
          <cell r="A150" t="str">
            <v/>
          </cell>
          <cell r="B150">
            <v>2</v>
          </cell>
          <cell r="C150">
            <v>42423</v>
          </cell>
          <cell r="D150" t="str">
            <v>CTGS</v>
          </cell>
          <cell r="E150">
            <v>42423</v>
          </cell>
          <cell r="F150" t="str">
            <v>VAT Giấy cuộn</v>
          </cell>
          <cell r="G150" t="str">
            <v>0000311</v>
          </cell>
          <cell r="H150" t="str">
            <v>Cty CP SX TM Đông Phương</v>
          </cell>
          <cell r="K150">
            <v>1807200</v>
          </cell>
          <cell r="L150" t="str">
            <v>1331</v>
          </cell>
          <cell r="M150" t="str">
            <v>331</v>
          </cell>
          <cell r="N150" t="str">
            <v>x</v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</row>
        <row r="151">
          <cell r="A151" t="str">
            <v/>
          </cell>
          <cell r="B151">
            <v>2</v>
          </cell>
          <cell r="C151">
            <v>42424</v>
          </cell>
          <cell r="D151" t="str">
            <v>CTGS</v>
          </cell>
          <cell r="E151">
            <v>42424</v>
          </cell>
          <cell r="F151" t="str">
            <v>Giấy cuộn</v>
          </cell>
          <cell r="G151" t="str">
            <v>0000315</v>
          </cell>
          <cell r="H151" t="str">
            <v>Cty CP SX TM Đông Phương</v>
          </cell>
          <cell r="I151">
            <v>2510</v>
          </cell>
          <cell r="J151">
            <v>7200</v>
          </cell>
          <cell r="K151">
            <v>18072000</v>
          </cell>
          <cell r="L151" t="str">
            <v>1521</v>
          </cell>
          <cell r="M151" t="str">
            <v>331</v>
          </cell>
          <cell r="N151" t="str">
            <v>x</v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</row>
        <row r="152">
          <cell r="A152" t="str">
            <v/>
          </cell>
          <cell r="B152">
            <v>2</v>
          </cell>
          <cell r="C152">
            <v>42424</v>
          </cell>
          <cell r="D152" t="str">
            <v>CTGS</v>
          </cell>
          <cell r="E152">
            <v>42424</v>
          </cell>
          <cell r="F152" t="str">
            <v>VAT Giấy cuộn</v>
          </cell>
          <cell r="G152" t="str">
            <v>0000315</v>
          </cell>
          <cell r="H152" t="str">
            <v>Cty CP SX TM Đông Phương</v>
          </cell>
          <cell r="K152">
            <v>1807200</v>
          </cell>
          <cell r="L152" t="str">
            <v>1331</v>
          </cell>
          <cell r="M152" t="str">
            <v>331</v>
          </cell>
          <cell r="N152" t="str">
            <v>x</v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</row>
        <row r="153">
          <cell r="A153" t="str">
            <v/>
          </cell>
          <cell r="B153">
            <v>3</v>
          </cell>
          <cell r="C153">
            <v>42430</v>
          </cell>
          <cell r="D153" t="str">
            <v>CTGS</v>
          </cell>
          <cell r="E153">
            <v>42430</v>
          </cell>
          <cell r="F153" t="str">
            <v>Giấy cuộn</v>
          </cell>
          <cell r="G153" t="str">
            <v>0000329</v>
          </cell>
          <cell r="H153" t="str">
            <v>Cty CP SX TM Đông Phương</v>
          </cell>
          <cell r="I153">
            <v>2267</v>
          </cell>
          <cell r="J153">
            <v>7200</v>
          </cell>
          <cell r="K153">
            <v>16322400</v>
          </cell>
          <cell r="L153" t="str">
            <v>1521</v>
          </cell>
          <cell r="M153" t="str">
            <v>331</v>
          </cell>
          <cell r="N153" t="str">
            <v>x</v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</row>
        <row r="154">
          <cell r="A154" t="str">
            <v/>
          </cell>
          <cell r="B154">
            <v>3</v>
          </cell>
          <cell r="C154">
            <v>42430</v>
          </cell>
          <cell r="D154" t="str">
            <v>CTGS</v>
          </cell>
          <cell r="E154">
            <v>42430</v>
          </cell>
          <cell r="F154" t="str">
            <v>VAT Giấy cuộn</v>
          </cell>
          <cell r="G154" t="str">
            <v>0000329</v>
          </cell>
          <cell r="H154" t="str">
            <v>Cty CP SX TM Đông Phương</v>
          </cell>
          <cell r="K154">
            <v>1632240</v>
          </cell>
          <cell r="L154" t="str">
            <v>1331</v>
          </cell>
          <cell r="M154" t="str">
            <v>331</v>
          </cell>
          <cell r="N154" t="str">
            <v>x</v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</row>
        <row r="155">
          <cell r="A155" t="str">
            <v/>
          </cell>
          <cell r="B155">
            <v>3</v>
          </cell>
          <cell r="C155">
            <v>42432</v>
          </cell>
          <cell r="D155" t="str">
            <v>CTGS</v>
          </cell>
          <cell r="E155">
            <v>42432</v>
          </cell>
          <cell r="F155" t="str">
            <v>Giấy cuộn</v>
          </cell>
          <cell r="G155" t="str">
            <v>0000330</v>
          </cell>
          <cell r="H155" t="str">
            <v>Cty CP SX TM Đông Phương</v>
          </cell>
          <cell r="I155">
            <v>2186</v>
          </cell>
          <cell r="J155">
            <v>7200</v>
          </cell>
          <cell r="K155">
            <v>15739200</v>
          </cell>
          <cell r="L155" t="str">
            <v>1521</v>
          </cell>
          <cell r="M155" t="str">
            <v>331</v>
          </cell>
          <cell r="N155" t="str">
            <v>x</v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</row>
        <row r="156">
          <cell r="A156" t="str">
            <v/>
          </cell>
          <cell r="B156">
            <v>3</v>
          </cell>
          <cell r="C156">
            <v>42432</v>
          </cell>
          <cell r="D156" t="str">
            <v>CTGS</v>
          </cell>
          <cell r="E156">
            <v>42432</v>
          </cell>
          <cell r="F156" t="str">
            <v>VAT Giấy cuộn</v>
          </cell>
          <cell r="G156" t="str">
            <v>0000330</v>
          </cell>
          <cell r="H156" t="str">
            <v>Cty CP SX TM Đông Phương</v>
          </cell>
          <cell r="K156">
            <v>1573920</v>
          </cell>
          <cell r="L156" t="str">
            <v>1331</v>
          </cell>
          <cell r="M156" t="str">
            <v>331</v>
          </cell>
          <cell r="N156" t="str">
            <v>x</v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</row>
        <row r="157">
          <cell r="A157" t="str">
            <v/>
          </cell>
          <cell r="B157">
            <v>3</v>
          </cell>
          <cell r="C157">
            <v>42438</v>
          </cell>
          <cell r="D157" t="str">
            <v>CTGS</v>
          </cell>
          <cell r="E157">
            <v>42438</v>
          </cell>
          <cell r="F157" t="str">
            <v>Giấy cuộn</v>
          </cell>
          <cell r="G157" t="str">
            <v>0000334</v>
          </cell>
          <cell r="H157" t="str">
            <v>Cty CP SX TM Đông Phương</v>
          </cell>
          <cell r="I157">
            <v>2409</v>
          </cell>
          <cell r="J157">
            <v>7200</v>
          </cell>
          <cell r="K157">
            <v>17344800</v>
          </cell>
          <cell r="L157" t="str">
            <v>1521</v>
          </cell>
          <cell r="M157" t="str">
            <v>331</v>
          </cell>
          <cell r="N157" t="str">
            <v>x</v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</row>
        <row r="158">
          <cell r="A158" t="str">
            <v/>
          </cell>
          <cell r="B158">
            <v>3</v>
          </cell>
          <cell r="C158">
            <v>42438</v>
          </cell>
          <cell r="D158" t="str">
            <v>CTGS</v>
          </cell>
          <cell r="E158">
            <v>42438</v>
          </cell>
          <cell r="F158" t="str">
            <v>VAT Giấy cuộn</v>
          </cell>
          <cell r="G158" t="str">
            <v>0000334</v>
          </cell>
          <cell r="H158" t="str">
            <v>Cty CP SX TM Đông Phương</v>
          </cell>
          <cell r="K158">
            <v>1734480</v>
          </cell>
          <cell r="L158" t="str">
            <v>1331</v>
          </cell>
          <cell r="M158" t="str">
            <v>331</v>
          </cell>
          <cell r="N158" t="str">
            <v>x</v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</row>
        <row r="159">
          <cell r="A159" t="str">
            <v/>
          </cell>
          <cell r="B159">
            <v>3</v>
          </cell>
          <cell r="C159">
            <v>42439</v>
          </cell>
          <cell r="D159" t="str">
            <v>CTGS</v>
          </cell>
          <cell r="E159">
            <v>42439</v>
          </cell>
          <cell r="F159" t="str">
            <v>Giấy cuộn</v>
          </cell>
          <cell r="G159" t="str">
            <v>0000337</v>
          </cell>
          <cell r="H159" t="str">
            <v>Cty CP SX TM Đông Phương</v>
          </cell>
          <cell r="I159">
            <v>2124</v>
          </cell>
          <cell r="J159">
            <v>7200</v>
          </cell>
          <cell r="K159">
            <v>15292800</v>
          </cell>
          <cell r="L159" t="str">
            <v>1521</v>
          </cell>
          <cell r="M159" t="str">
            <v>331</v>
          </cell>
          <cell r="N159" t="str">
            <v>x</v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</row>
        <row r="160">
          <cell r="A160" t="str">
            <v/>
          </cell>
          <cell r="B160">
            <v>3</v>
          </cell>
          <cell r="C160">
            <v>42439</v>
          </cell>
          <cell r="D160" t="str">
            <v>CTGS</v>
          </cell>
          <cell r="E160">
            <v>42439</v>
          </cell>
          <cell r="F160" t="str">
            <v>VAT Giấy cuộn</v>
          </cell>
          <cell r="G160" t="str">
            <v>0000337</v>
          </cell>
          <cell r="H160" t="str">
            <v>Cty CP SX TM Đông Phương</v>
          </cell>
          <cell r="K160">
            <v>1529280</v>
          </cell>
          <cell r="L160" t="str">
            <v>1331</v>
          </cell>
          <cell r="M160" t="str">
            <v>331</v>
          </cell>
          <cell r="N160" t="str">
            <v>x</v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</row>
        <row r="161">
          <cell r="A161" t="str">
            <v/>
          </cell>
          <cell r="B161">
            <v>3</v>
          </cell>
          <cell r="C161">
            <v>42440</v>
          </cell>
          <cell r="D161" t="str">
            <v>CTGS</v>
          </cell>
          <cell r="E161">
            <v>42440</v>
          </cell>
          <cell r="F161" t="str">
            <v>Giấy cuộn</v>
          </cell>
          <cell r="G161" t="str">
            <v>0000341</v>
          </cell>
          <cell r="H161" t="str">
            <v>Cty CP SX TM Đông Phương</v>
          </cell>
          <cell r="I161">
            <v>2428</v>
          </cell>
          <cell r="J161">
            <v>7200</v>
          </cell>
          <cell r="K161">
            <v>17481600</v>
          </cell>
          <cell r="L161" t="str">
            <v>1521</v>
          </cell>
          <cell r="M161" t="str">
            <v>331</v>
          </cell>
          <cell r="N161" t="str">
            <v>x</v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</row>
        <row r="162">
          <cell r="A162" t="str">
            <v/>
          </cell>
          <cell r="B162">
            <v>3</v>
          </cell>
          <cell r="C162">
            <v>42440</v>
          </cell>
          <cell r="D162" t="str">
            <v>CTGS</v>
          </cell>
          <cell r="E162">
            <v>42440</v>
          </cell>
          <cell r="F162" t="str">
            <v>VAT Giấy cuộn</v>
          </cell>
          <cell r="G162" t="str">
            <v>0000341</v>
          </cell>
          <cell r="H162" t="str">
            <v>Cty CP SX TM Đông Phương</v>
          </cell>
          <cell r="K162">
            <v>1748160</v>
          </cell>
          <cell r="L162" t="str">
            <v>1331</v>
          </cell>
          <cell r="M162" t="str">
            <v>331</v>
          </cell>
          <cell r="N162" t="str">
            <v>x</v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</row>
        <row r="163">
          <cell r="A163" t="str">
            <v/>
          </cell>
          <cell r="B163">
            <v>3</v>
          </cell>
          <cell r="C163">
            <v>42441</v>
          </cell>
          <cell r="D163" t="str">
            <v>CTGS</v>
          </cell>
          <cell r="E163">
            <v>42441</v>
          </cell>
          <cell r="F163" t="str">
            <v>Giấy cuộn</v>
          </cell>
          <cell r="G163" t="str">
            <v>0000343</v>
          </cell>
          <cell r="H163" t="str">
            <v>Cty CP SX TM Đông Phương</v>
          </cell>
          <cell r="I163">
            <v>2260</v>
          </cell>
          <cell r="J163">
            <v>7200</v>
          </cell>
          <cell r="K163">
            <v>16272000</v>
          </cell>
          <cell r="L163" t="str">
            <v>1521</v>
          </cell>
          <cell r="M163" t="str">
            <v>331</v>
          </cell>
          <cell r="N163" t="str">
            <v>x</v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</row>
        <row r="164">
          <cell r="A164" t="str">
            <v/>
          </cell>
          <cell r="B164">
            <v>3</v>
          </cell>
          <cell r="C164">
            <v>42441</v>
          </cell>
          <cell r="D164" t="str">
            <v>CTGS</v>
          </cell>
          <cell r="E164">
            <v>42441</v>
          </cell>
          <cell r="F164" t="str">
            <v>VAT Giấy cuộn</v>
          </cell>
          <cell r="G164" t="str">
            <v>0000343</v>
          </cell>
          <cell r="H164" t="str">
            <v>Cty CP SX TM Đông Phương</v>
          </cell>
          <cell r="K164">
            <v>1627200</v>
          </cell>
          <cell r="L164" t="str">
            <v>1331</v>
          </cell>
          <cell r="M164" t="str">
            <v>331</v>
          </cell>
          <cell r="N164" t="str">
            <v>x</v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</row>
        <row r="165">
          <cell r="A165" t="str">
            <v/>
          </cell>
          <cell r="B165">
            <v>3</v>
          </cell>
          <cell r="C165">
            <v>42443</v>
          </cell>
          <cell r="D165" t="str">
            <v>CTGS</v>
          </cell>
          <cell r="E165">
            <v>42443</v>
          </cell>
          <cell r="F165" t="str">
            <v>Giấy cuộn</v>
          </cell>
          <cell r="G165" t="str">
            <v>0000348</v>
          </cell>
          <cell r="H165" t="str">
            <v>Cty CP SX TM Đông Phương</v>
          </cell>
          <cell r="I165">
            <v>1923</v>
          </cell>
          <cell r="J165">
            <v>7200</v>
          </cell>
          <cell r="K165">
            <v>13845600</v>
          </cell>
          <cell r="L165" t="str">
            <v>1521</v>
          </cell>
          <cell r="M165" t="str">
            <v>331</v>
          </cell>
          <cell r="N165" t="str">
            <v>x</v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</row>
        <row r="166">
          <cell r="A166" t="str">
            <v/>
          </cell>
          <cell r="B166">
            <v>3</v>
          </cell>
          <cell r="C166">
            <v>42443</v>
          </cell>
          <cell r="D166" t="str">
            <v>CTGS</v>
          </cell>
          <cell r="E166">
            <v>42443</v>
          </cell>
          <cell r="F166" t="str">
            <v>VAT Giấy cuộn</v>
          </cell>
          <cell r="G166" t="str">
            <v>0000348</v>
          </cell>
          <cell r="H166" t="str">
            <v>Cty CP SX TM Đông Phương</v>
          </cell>
          <cell r="K166">
            <v>1384560</v>
          </cell>
          <cell r="L166" t="str">
            <v>1331</v>
          </cell>
          <cell r="M166" t="str">
            <v>331</v>
          </cell>
          <cell r="N166" t="str">
            <v>x</v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</row>
        <row r="167">
          <cell r="A167" t="str">
            <v/>
          </cell>
          <cell r="B167">
            <v>3</v>
          </cell>
          <cell r="C167">
            <v>42444</v>
          </cell>
          <cell r="D167" t="str">
            <v>CTGS</v>
          </cell>
          <cell r="E167">
            <v>42444</v>
          </cell>
          <cell r="F167" t="str">
            <v>Giấy cuộn</v>
          </cell>
          <cell r="G167" t="str">
            <v>0000353</v>
          </cell>
          <cell r="H167" t="str">
            <v>Cty CP SX TM Đông Phương</v>
          </cell>
          <cell r="I167">
            <v>2406</v>
          </cell>
          <cell r="J167">
            <v>7200</v>
          </cell>
          <cell r="K167">
            <v>17323200</v>
          </cell>
          <cell r="L167" t="str">
            <v>1521</v>
          </cell>
          <cell r="M167" t="str">
            <v>331</v>
          </cell>
          <cell r="N167" t="str">
            <v>x</v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</row>
        <row r="168">
          <cell r="A168" t="str">
            <v/>
          </cell>
          <cell r="B168">
            <v>3</v>
          </cell>
          <cell r="C168">
            <v>42444</v>
          </cell>
          <cell r="D168" t="str">
            <v>CTGS</v>
          </cell>
          <cell r="E168">
            <v>42444</v>
          </cell>
          <cell r="F168" t="str">
            <v>VAT Giấy cuộn</v>
          </cell>
          <cell r="G168" t="str">
            <v>0000353</v>
          </cell>
          <cell r="H168" t="str">
            <v>Cty CP SX TM Đông Phương</v>
          </cell>
          <cell r="K168">
            <v>1732320</v>
          </cell>
          <cell r="L168" t="str">
            <v>1331</v>
          </cell>
          <cell r="M168" t="str">
            <v>331</v>
          </cell>
          <cell r="N168" t="str">
            <v>x</v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</row>
        <row r="169">
          <cell r="A169" t="str">
            <v/>
          </cell>
          <cell r="B169">
            <v>3</v>
          </cell>
          <cell r="C169">
            <v>42445</v>
          </cell>
          <cell r="D169" t="str">
            <v>CTGS</v>
          </cell>
          <cell r="E169">
            <v>42445</v>
          </cell>
          <cell r="F169" t="str">
            <v>Giấy cuộn</v>
          </cell>
          <cell r="G169" t="str">
            <v>0000357</v>
          </cell>
          <cell r="H169" t="str">
            <v>Cty CP SX TM Đông Phương</v>
          </cell>
          <cell r="I169">
            <v>2278</v>
          </cell>
          <cell r="J169">
            <v>7200</v>
          </cell>
          <cell r="K169">
            <v>16401600</v>
          </cell>
          <cell r="L169" t="str">
            <v>1521</v>
          </cell>
          <cell r="M169" t="str">
            <v>331</v>
          </cell>
          <cell r="N169" t="str">
            <v>x</v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/>
          </cell>
        </row>
        <row r="170">
          <cell r="A170" t="str">
            <v/>
          </cell>
          <cell r="B170">
            <v>3</v>
          </cell>
          <cell r="C170">
            <v>42445</v>
          </cell>
          <cell r="D170" t="str">
            <v>CTGS</v>
          </cell>
          <cell r="E170">
            <v>42445</v>
          </cell>
          <cell r="F170" t="str">
            <v>VAT Giấy cuộn</v>
          </cell>
          <cell r="G170" t="str">
            <v>0000357</v>
          </cell>
          <cell r="H170" t="str">
            <v>Cty CP SX TM Đông Phương</v>
          </cell>
          <cell r="K170">
            <v>1640160</v>
          </cell>
          <cell r="L170" t="str">
            <v>1331</v>
          </cell>
          <cell r="M170" t="str">
            <v>331</v>
          </cell>
          <cell r="N170" t="str">
            <v>x</v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</row>
        <row r="171">
          <cell r="A171" t="str">
            <v/>
          </cell>
          <cell r="B171">
            <v>3</v>
          </cell>
          <cell r="C171">
            <v>42455</v>
          </cell>
          <cell r="D171" t="str">
            <v>CTGS</v>
          </cell>
          <cell r="E171">
            <v>42455</v>
          </cell>
          <cell r="F171" t="str">
            <v>Giấy cuộn</v>
          </cell>
          <cell r="G171" t="str">
            <v>0000377</v>
          </cell>
          <cell r="H171" t="str">
            <v>Cty CP SX TM Đông Phương</v>
          </cell>
          <cell r="I171">
            <v>1603</v>
          </cell>
          <cell r="J171">
            <v>7200</v>
          </cell>
          <cell r="K171">
            <v>11541600</v>
          </cell>
          <cell r="L171" t="str">
            <v>1521</v>
          </cell>
          <cell r="M171" t="str">
            <v>331</v>
          </cell>
          <cell r="N171" t="str">
            <v>x</v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</row>
        <row r="172">
          <cell r="A172" t="str">
            <v/>
          </cell>
          <cell r="B172">
            <v>3</v>
          </cell>
          <cell r="C172">
            <v>42455</v>
          </cell>
          <cell r="D172" t="str">
            <v>CTGS</v>
          </cell>
          <cell r="E172">
            <v>42455</v>
          </cell>
          <cell r="F172" t="str">
            <v>VAT Giấy cuộn</v>
          </cell>
          <cell r="G172" t="str">
            <v>0000377</v>
          </cell>
          <cell r="H172" t="str">
            <v>Cty CP SX TM Đông Phương</v>
          </cell>
          <cell r="K172">
            <v>1154160</v>
          </cell>
          <cell r="L172" t="str">
            <v>1331</v>
          </cell>
          <cell r="M172" t="str">
            <v>331</v>
          </cell>
          <cell r="N172" t="str">
            <v>x</v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</row>
        <row r="173">
          <cell r="A173" t="str">
            <v>CTGS</v>
          </cell>
          <cell r="B173">
            <v>1</v>
          </cell>
          <cell r="C173">
            <v>42373</v>
          </cell>
          <cell r="D173" t="str">
            <v>CTGS</v>
          </cell>
          <cell r="E173">
            <v>42373</v>
          </cell>
          <cell r="F173" t="str">
            <v>Kiểm định xe, phí cấp giấy</v>
          </cell>
          <cell r="G173" t="str">
            <v>0556607</v>
          </cell>
          <cell r="H173" t="str">
            <v>Cục Đăng Kiểm Việt Nam</v>
          </cell>
          <cell r="K173">
            <v>304545</v>
          </cell>
          <cell r="L173" t="str">
            <v>642</v>
          </cell>
          <cell r="M173" t="str">
            <v>1111</v>
          </cell>
          <cell r="N173" t="str">
            <v/>
          </cell>
          <cell r="O173" t="str">
            <v>x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</row>
        <row r="174">
          <cell r="A174" t="str">
            <v>CTGS</v>
          </cell>
          <cell r="B174">
            <v>1</v>
          </cell>
          <cell r="C174">
            <v>42373</v>
          </cell>
          <cell r="D174" t="str">
            <v>CTGS</v>
          </cell>
          <cell r="E174">
            <v>42373</v>
          </cell>
          <cell r="F174" t="str">
            <v>VAT Kiểm định xe</v>
          </cell>
          <cell r="G174" t="str">
            <v>0556607</v>
          </cell>
          <cell r="H174" t="str">
            <v>Cục Đăng Kiểm Việt Nam</v>
          </cell>
          <cell r="K174">
            <v>25455</v>
          </cell>
          <cell r="L174" t="str">
            <v>1331</v>
          </cell>
          <cell r="M174" t="str">
            <v>1111</v>
          </cell>
          <cell r="N174" t="str">
            <v/>
          </cell>
          <cell r="O174" t="str">
            <v>x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</row>
        <row r="175">
          <cell r="A175" t="str">
            <v/>
          </cell>
          <cell r="B175">
            <v>1</v>
          </cell>
          <cell r="C175">
            <v>42391</v>
          </cell>
          <cell r="D175" t="str">
            <v>CTGS</v>
          </cell>
          <cell r="E175">
            <v>42391</v>
          </cell>
          <cell r="F175" t="str">
            <v>Mực dương tím B-4043</v>
          </cell>
          <cell r="G175" t="str">
            <v>0001228</v>
          </cell>
          <cell r="H175" t="str">
            <v>Cty TNHH Long Thịnh Vi Na</v>
          </cell>
          <cell r="I175">
            <v>40</v>
          </cell>
          <cell r="J175">
            <v>53000</v>
          </cell>
          <cell r="K175">
            <v>2120000</v>
          </cell>
          <cell r="L175" t="str">
            <v>1522</v>
          </cell>
          <cell r="M175" t="str">
            <v>331</v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  <cell r="Y175" t="str">
            <v>x</v>
          </cell>
          <cell r="Z175" t="str">
            <v>x</v>
          </cell>
        </row>
        <row r="176">
          <cell r="A176" t="str">
            <v/>
          </cell>
          <cell r="B176">
            <v>1</v>
          </cell>
          <cell r="C176">
            <v>42391</v>
          </cell>
          <cell r="D176" t="str">
            <v>CTGS</v>
          </cell>
          <cell r="E176">
            <v>42391</v>
          </cell>
          <cell r="F176" t="str">
            <v>Mực màu đỏ R-3060</v>
          </cell>
          <cell r="G176" t="str">
            <v>0001228</v>
          </cell>
          <cell r="H176" t="str">
            <v>Cty TNHH Long Thịnh Vi Na</v>
          </cell>
          <cell r="I176">
            <v>60</v>
          </cell>
          <cell r="J176">
            <v>45500</v>
          </cell>
          <cell r="K176">
            <v>2730000</v>
          </cell>
          <cell r="L176" t="str">
            <v>1522</v>
          </cell>
          <cell r="M176" t="str">
            <v>331</v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/>
          </cell>
        </row>
        <row r="177">
          <cell r="A177" t="str">
            <v/>
          </cell>
          <cell r="B177">
            <v>1</v>
          </cell>
          <cell r="C177">
            <v>42391</v>
          </cell>
          <cell r="D177" t="str">
            <v>CTGS</v>
          </cell>
          <cell r="E177">
            <v>42391</v>
          </cell>
          <cell r="F177" t="str">
            <v>Mực xanh dương B-01KL</v>
          </cell>
          <cell r="G177" t="str">
            <v>0001228</v>
          </cell>
          <cell r="H177" t="str">
            <v>Cty TNHH Long Thịnh Vi Na</v>
          </cell>
          <cell r="I177">
            <v>40</v>
          </cell>
          <cell r="J177">
            <v>25500</v>
          </cell>
          <cell r="K177">
            <v>1020000</v>
          </cell>
          <cell r="L177" t="str">
            <v>1522</v>
          </cell>
          <cell r="M177" t="str">
            <v>331</v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</row>
        <row r="178">
          <cell r="A178" t="str">
            <v/>
          </cell>
          <cell r="B178">
            <v>1</v>
          </cell>
          <cell r="C178">
            <v>42391</v>
          </cell>
          <cell r="D178" t="str">
            <v>CTGS</v>
          </cell>
          <cell r="E178">
            <v>42391</v>
          </cell>
          <cell r="F178" t="str">
            <v>Mực màu đen BK-01KL</v>
          </cell>
          <cell r="G178" t="str">
            <v>0001228</v>
          </cell>
          <cell r="H178" t="str">
            <v>Cty TNHH Long Thịnh Vi Na</v>
          </cell>
          <cell r="I178">
            <v>80</v>
          </cell>
          <cell r="J178">
            <v>17000</v>
          </cell>
          <cell r="K178">
            <v>1360000</v>
          </cell>
          <cell r="L178" t="str">
            <v>1522</v>
          </cell>
          <cell r="M178" t="str">
            <v>331</v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</row>
        <row r="179">
          <cell r="A179" t="str">
            <v/>
          </cell>
          <cell r="B179">
            <v>1</v>
          </cell>
          <cell r="C179">
            <v>42391</v>
          </cell>
          <cell r="D179" t="str">
            <v>CTGS</v>
          </cell>
          <cell r="E179">
            <v>42391</v>
          </cell>
          <cell r="F179" t="str">
            <v>Mực màu đen BK-378</v>
          </cell>
          <cell r="G179" t="str">
            <v>0001228</v>
          </cell>
          <cell r="H179" t="str">
            <v>Cty TNHH Long Thịnh Vi Na</v>
          </cell>
          <cell r="I179">
            <v>20</v>
          </cell>
          <cell r="J179">
            <v>33500</v>
          </cell>
          <cell r="K179">
            <v>670000</v>
          </cell>
          <cell r="L179" t="str">
            <v>1522</v>
          </cell>
          <cell r="M179" t="str">
            <v>331</v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</row>
        <row r="180">
          <cell r="A180" t="str">
            <v/>
          </cell>
          <cell r="B180">
            <v>1</v>
          </cell>
          <cell r="C180">
            <v>42391</v>
          </cell>
          <cell r="D180" t="str">
            <v>CTGS</v>
          </cell>
          <cell r="E180">
            <v>42391</v>
          </cell>
          <cell r="F180" t="str">
            <v>Mực xanh dương B-4019</v>
          </cell>
          <cell r="G180" t="str">
            <v>0001228</v>
          </cell>
          <cell r="H180" t="str">
            <v>Cty TNHH Long Thịnh Vi Na</v>
          </cell>
          <cell r="I180">
            <v>20</v>
          </cell>
          <cell r="J180">
            <v>49000</v>
          </cell>
          <cell r="K180">
            <v>980000</v>
          </cell>
          <cell r="L180" t="str">
            <v>1522</v>
          </cell>
          <cell r="M180" t="str">
            <v>331</v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</row>
        <row r="181">
          <cell r="A181" t="str">
            <v/>
          </cell>
          <cell r="B181">
            <v>1</v>
          </cell>
          <cell r="C181">
            <v>42391</v>
          </cell>
          <cell r="D181" t="str">
            <v>CTGS</v>
          </cell>
          <cell r="E181">
            <v>42391</v>
          </cell>
          <cell r="F181" t="str">
            <v>Mực xanh dương B-02KL</v>
          </cell>
          <cell r="G181" t="str">
            <v>0001228</v>
          </cell>
          <cell r="H181" t="str">
            <v>Cty TNHH Long Thịnh Vi Na</v>
          </cell>
          <cell r="I181">
            <v>20</v>
          </cell>
          <cell r="J181">
            <v>25500</v>
          </cell>
          <cell r="K181">
            <v>510000</v>
          </cell>
          <cell r="L181" t="str">
            <v>1522</v>
          </cell>
          <cell r="M181" t="str">
            <v>331</v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</row>
        <row r="182">
          <cell r="A182" t="str">
            <v/>
          </cell>
          <cell r="B182">
            <v>1</v>
          </cell>
          <cell r="C182">
            <v>42391</v>
          </cell>
          <cell r="D182" t="str">
            <v>CTGS</v>
          </cell>
          <cell r="E182">
            <v>42391</v>
          </cell>
          <cell r="F182" t="str">
            <v>Mực màu đỏ R-01KL</v>
          </cell>
          <cell r="G182" t="str">
            <v>0001228</v>
          </cell>
          <cell r="H182" t="str">
            <v>Cty TNHH Long Thịnh Vi Na</v>
          </cell>
          <cell r="I182">
            <v>40</v>
          </cell>
          <cell r="J182">
            <v>21000</v>
          </cell>
          <cell r="K182">
            <v>840000</v>
          </cell>
          <cell r="L182" t="str">
            <v>1522</v>
          </cell>
          <cell r="M182" t="str">
            <v>331</v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</row>
        <row r="183">
          <cell r="A183" t="str">
            <v/>
          </cell>
          <cell r="B183">
            <v>1</v>
          </cell>
          <cell r="C183">
            <v>42391</v>
          </cell>
          <cell r="D183" t="str">
            <v>CTGS</v>
          </cell>
          <cell r="E183">
            <v>42391</v>
          </cell>
          <cell r="F183" t="str">
            <v>Mực màu vàng Y-01KL</v>
          </cell>
          <cell r="G183" t="str">
            <v>0001228</v>
          </cell>
          <cell r="H183" t="str">
            <v>Cty TNHH Long Thịnh Vi Na</v>
          </cell>
          <cell r="I183">
            <v>10</v>
          </cell>
          <cell r="J183">
            <v>23000</v>
          </cell>
          <cell r="K183">
            <v>230000</v>
          </cell>
          <cell r="L183" t="str">
            <v>1522</v>
          </cell>
          <cell r="M183" t="str">
            <v>331</v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</row>
        <row r="184">
          <cell r="A184" t="str">
            <v/>
          </cell>
          <cell r="B184">
            <v>1</v>
          </cell>
          <cell r="C184">
            <v>42391</v>
          </cell>
          <cell r="D184" t="str">
            <v>CTGS</v>
          </cell>
          <cell r="E184">
            <v>42391</v>
          </cell>
          <cell r="F184" t="str">
            <v>VAT Mực in</v>
          </cell>
          <cell r="G184" t="str">
            <v>0001228</v>
          </cell>
          <cell r="H184" t="str">
            <v>Cty TNHH Long Thịnh Vi Na</v>
          </cell>
          <cell r="K184">
            <v>1046000</v>
          </cell>
          <cell r="L184" t="str">
            <v>1331</v>
          </cell>
          <cell r="M184" t="str">
            <v>331</v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</row>
        <row r="185">
          <cell r="A185" t="str">
            <v/>
          </cell>
          <cell r="B185">
            <v>1</v>
          </cell>
          <cell r="C185">
            <v>42396</v>
          </cell>
          <cell r="D185" t="str">
            <v>CTGS</v>
          </cell>
          <cell r="E185">
            <v>42396</v>
          </cell>
          <cell r="F185" t="str">
            <v>Dây nylon</v>
          </cell>
          <cell r="G185" t="str">
            <v>0000581</v>
          </cell>
          <cell r="H185" t="str">
            <v>DNTN SX - TM - DV Dây Đông Nam</v>
          </cell>
          <cell r="I185">
            <v>24</v>
          </cell>
          <cell r="J185">
            <v>40000</v>
          </cell>
          <cell r="K185">
            <v>960000</v>
          </cell>
          <cell r="L185" t="str">
            <v>1522</v>
          </cell>
          <cell r="M185" t="str">
            <v>331</v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/>
          </cell>
        </row>
        <row r="186">
          <cell r="A186" t="str">
            <v/>
          </cell>
          <cell r="B186">
            <v>1</v>
          </cell>
          <cell r="C186">
            <v>42396</v>
          </cell>
          <cell r="D186" t="str">
            <v>CTGS</v>
          </cell>
          <cell r="E186">
            <v>42396</v>
          </cell>
          <cell r="F186" t="str">
            <v>VAT Dây nylon</v>
          </cell>
          <cell r="G186" t="str">
            <v>0000581</v>
          </cell>
          <cell r="H186" t="str">
            <v>DNTN SX - TM - DV Dây Đông Nam</v>
          </cell>
          <cell r="K186">
            <v>96000</v>
          </cell>
          <cell r="L186" t="str">
            <v>1331</v>
          </cell>
          <cell r="M186" t="str">
            <v>331</v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</row>
        <row r="187">
          <cell r="A187" t="str">
            <v/>
          </cell>
          <cell r="B187">
            <v>1</v>
          </cell>
          <cell r="C187">
            <v>42399</v>
          </cell>
          <cell r="D187" t="str">
            <v>CTGS</v>
          </cell>
          <cell r="E187">
            <v>42399</v>
          </cell>
          <cell r="F187" t="str">
            <v>Dây kẽm</v>
          </cell>
          <cell r="G187" t="str">
            <v>0000044</v>
          </cell>
          <cell r="H187" t="str">
            <v>Cty TNHH Cơ Khí Bao Bì Huỳnh Hưng</v>
          </cell>
          <cell r="I187">
            <v>700</v>
          </cell>
          <cell r="J187">
            <v>18181</v>
          </cell>
          <cell r="K187">
            <v>12726700</v>
          </cell>
          <cell r="L187" t="str">
            <v>1522</v>
          </cell>
          <cell r="M187" t="str">
            <v>331</v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</row>
        <row r="188">
          <cell r="A188" t="str">
            <v/>
          </cell>
          <cell r="B188">
            <v>1</v>
          </cell>
          <cell r="C188">
            <v>42399</v>
          </cell>
          <cell r="D188" t="str">
            <v>CTGS</v>
          </cell>
          <cell r="E188">
            <v>42399</v>
          </cell>
          <cell r="F188" t="str">
            <v>VAT Dây kẽm</v>
          </cell>
          <cell r="G188" t="str">
            <v>0000044</v>
          </cell>
          <cell r="H188" t="str">
            <v>Cty TNHH Cơ Khí Bao Bì Huỳnh Hưng</v>
          </cell>
          <cell r="K188">
            <v>1272670</v>
          </cell>
          <cell r="L188" t="str">
            <v>1331</v>
          </cell>
          <cell r="M188" t="str">
            <v>331</v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/>
          </cell>
        </row>
        <row r="189">
          <cell r="A189" t="str">
            <v>CTGS</v>
          </cell>
          <cell r="B189">
            <v>3</v>
          </cell>
          <cell r="C189">
            <v>42450</v>
          </cell>
          <cell r="D189" t="str">
            <v>CTGS</v>
          </cell>
          <cell r="E189">
            <v>42450</v>
          </cell>
          <cell r="F189" t="str">
            <v>Văn phòng phẩm</v>
          </cell>
          <cell r="G189" t="str">
            <v>0080702</v>
          </cell>
          <cell r="H189" t="str">
            <v>Nhà Sách Bình Tân</v>
          </cell>
          <cell r="K189">
            <v>584000</v>
          </cell>
          <cell r="L189" t="str">
            <v>642</v>
          </cell>
          <cell r="M189" t="str">
            <v>1111</v>
          </cell>
          <cell r="N189" t="str">
            <v/>
          </cell>
          <cell r="O189" t="str">
            <v>x</v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  <cell r="Z189" t="str">
            <v/>
          </cell>
        </row>
        <row r="190">
          <cell r="A190" t="str">
            <v/>
          </cell>
          <cell r="B190">
            <v>3</v>
          </cell>
          <cell r="C190">
            <v>42451</v>
          </cell>
          <cell r="D190" t="str">
            <v>CTGS</v>
          </cell>
          <cell r="E190">
            <v>42451</v>
          </cell>
          <cell r="F190" t="str">
            <v>Mực dương tím B-4043</v>
          </cell>
          <cell r="G190" t="str">
            <v>0001319</v>
          </cell>
          <cell r="H190" t="str">
            <v>Cty TNHH Long Thịnh Vi Na</v>
          </cell>
          <cell r="I190">
            <v>20</v>
          </cell>
          <cell r="J190">
            <v>53000</v>
          </cell>
          <cell r="K190">
            <v>1060000</v>
          </cell>
          <cell r="L190" t="str">
            <v>1522</v>
          </cell>
          <cell r="M190" t="str">
            <v>331</v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  <cell r="Y190" t="str">
            <v>x</v>
          </cell>
          <cell r="Z190" t="str">
            <v>x</v>
          </cell>
        </row>
        <row r="191">
          <cell r="A191" t="str">
            <v/>
          </cell>
          <cell r="B191">
            <v>3</v>
          </cell>
          <cell r="C191">
            <v>42451</v>
          </cell>
          <cell r="D191" t="str">
            <v>CTGS</v>
          </cell>
          <cell r="E191">
            <v>42451</v>
          </cell>
          <cell r="F191" t="str">
            <v>Mực màu đen BK-378</v>
          </cell>
          <cell r="G191" t="str">
            <v>0001319</v>
          </cell>
          <cell r="H191" t="str">
            <v>Cty TNHH Long Thịnh Vi Na</v>
          </cell>
          <cell r="I191">
            <v>20</v>
          </cell>
          <cell r="J191">
            <v>33500</v>
          </cell>
          <cell r="K191">
            <v>670000</v>
          </cell>
          <cell r="L191" t="str">
            <v>1522</v>
          </cell>
          <cell r="M191" t="str">
            <v>331</v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/>
          </cell>
        </row>
        <row r="192">
          <cell r="A192" t="str">
            <v/>
          </cell>
          <cell r="B192">
            <v>3</v>
          </cell>
          <cell r="C192">
            <v>42451</v>
          </cell>
          <cell r="D192" t="str">
            <v>CTGS</v>
          </cell>
          <cell r="E192">
            <v>42451</v>
          </cell>
          <cell r="F192" t="str">
            <v>Mực xanh lá G-6052</v>
          </cell>
          <cell r="G192" t="str">
            <v>0001319</v>
          </cell>
          <cell r="H192" t="str">
            <v>Cty TNHH Long Thịnh Vi Na</v>
          </cell>
          <cell r="I192">
            <v>20</v>
          </cell>
          <cell r="J192">
            <v>57500</v>
          </cell>
          <cell r="K192">
            <v>1150000</v>
          </cell>
          <cell r="L192" t="str">
            <v>1522</v>
          </cell>
          <cell r="M192" t="str">
            <v>331</v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  <cell r="Z192" t="str">
            <v/>
          </cell>
        </row>
        <row r="193">
          <cell r="A193" t="str">
            <v/>
          </cell>
          <cell r="B193">
            <v>3</v>
          </cell>
          <cell r="C193">
            <v>42451</v>
          </cell>
          <cell r="D193" t="str">
            <v>CTGS</v>
          </cell>
          <cell r="E193">
            <v>42451</v>
          </cell>
          <cell r="F193" t="str">
            <v>Mực màu đen BK-01KL</v>
          </cell>
          <cell r="G193" t="str">
            <v>0001319</v>
          </cell>
          <cell r="H193" t="str">
            <v>Cty TNHH Long Thịnh Vi Na</v>
          </cell>
          <cell r="I193">
            <v>50</v>
          </cell>
          <cell r="J193">
            <v>17000</v>
          </cell>
          <cell r="K193">
            <v>850000</v>
          </cell>
          <cell r="L193" t="str">
            <v>1522</v>
          </cell>
          <cell r="M193" t="str">
            <v>331</v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  <cell r="Y193" t="str">
            <v/>
          </cell>
          <cell r="Z193" t="str">
            <v/>
          </cell>
        </row>
        <row r="194">
          <cell r="A194" t="str">
            <v/>
          </cell>
          <cell r="B194">
            <v>3</v>
          </cell>
          <cell r="C194">
            <v>42451</v>
          </cell>
          <cell r="D194" t="str">
            <v>CTGS</v>
          </cell>
          <cell r="E194">
            <v>42451</v>
          </cell>
          <cell r="F194" t="str">
            <v>Mực màu đỏ R-01KL</v>
          </cell>
          <cell r="G194" t="str">
            <v>0001319</v>
          </cell>
          <cell r="H194" t="str">
            <v>Cty TNHH Long Thịnh Vi Na</v>
          </cell>
          <cell r="I194">
            <v>50</v>
          </cell>
          <cell r="J194">
            <v>21000</v>
          </cell>
          <cell r="K194">
            <v>1050000</v>
          </cell>
          <cell r="L194" t="str">
            <v>1522</v>
          </cell>
          <cell r="M194" t="str">
            <v>331</v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</row>
        <row r="195">
          <cell r="A195" t="str">
            <v/>
          </cell>
          <cell r="B195">
            <v>3</v>
          </cell>
          <cell r="C195">
            <v>42451</v>
          </cell>
          <cell r="D195" t="str">
            <v>CTGS</v>
          </cell>
          <cell r="E195">
            <v>42451</v>
          </cell>
          <cell r="F195" t="str">
            <v>Mực màu trắng W-01KL</v>
          </cell>
          <cell r="G195" t="str">
            <v>0001319</v>
          </cell>
          <cell r="H195" t="str">
            <v>Cty TNHH Long Thịnh Vi Na</v>
          </cell>
          <cell r="I195">
            <v>10</v>
          </cell>
          <cell r="J195">
            <v>20000</v>
          </cell>
          <cell r="K195">
            <v>200000</v>
          </cell>
          <cell r="L195" t="str">
            <v>1522</v>
          </cell>
          <cell r="M195" t="str">
            <v>331</v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/>
          </cell>
        </row>
        <row r="196">
          <cell r="A196" t="str">
            <v/>
          </cell>
          <cell r="B196">
            <v>3</v>
          </cell>
          <cell r="C196">
            <v>42451</v>
          </cell>
          <cell r="D196" t="str">
            <v>CTGS</v>
          </cell>
          <cell r="E196">
            <v>42451</v>
          </cell>
          <cell r="F196" t="str">
            <v>Mực màu vàng Y-01KL</v>
          </cell>
          <cell r="G196" t="str">
            <v>0001319</v>
          </cell>
          <cell r="H196" t="str">
            <v>Cty TNHH Long Thịnh Vi Na</v>
          </cell>
          <cell r="I196">
            <v>10</v>
          </cell>
          <cell r="J196">
            <v>23000</v>
          </cell>
          <cell r="K196">
            <v>230000</v>
          </cell>
          <cell r="L196" t="str">
            <v>1522</v>
          </cell>
          <cell r="M196" t="str">
            <v>331</v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/>
          </cell>
        </row>
        <row r="197">
          <cell r="A197" t="str">
            <v/>
          </cell>
          <cell r="B197">
            <v>3</v>
          </cell>
          <cell r="C197">
            <v>42451</v>
          </cell>
          <cell r="D197" t="str">
            <v>CTGS</v>
          </cell>
          <cell r="E197">
            <v>42451</v>
          </cell>
          <cell r="F197" t="str">
            <v>Mực xanh lá G-04KL</v>
          </cell>
          <cell r="G197" t="str">
            <v>0001319</v>
          </cell>
          <cell r="H197" t="str">
            <v>Cty TNHH Long Thịnh Vi Na</v>
          </cell>
          <cell r="I197">
            <v>10</v>
          </cell>
          <cell r="J197">
            <v>25000</v>
          </cell>
          <cell r="K197">
            <v>250000</v>
          </cell>
          <cell r="L197" t="str">
            <v>1522</v>
          </cell>
          <cell r="M197" t="str">
            <v>331</v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  <cell r="Z197" t="str">
            <v/>
          </cell>
        </row>
        <row r="198">
          <cell r="A198" t="str">
            <v/>
          </cell>
          <cell r="B198">
            <v>3</v>
          </cell>
          <cell r="C198">
            <v>42451</v>
          </cell>
          <cell r="D198" t="str">
            <v>CTGS</v>
          </cell>
          <cell r="E198">
            <v>42451</v>
          </cell>
          <cell r="F198" t="str">
            <v>Mực dương tím B-04KL</v>
          </cell>
          <cell r="G198" t="str">
            <v>0001319</v>
          </cell>
          <cell r="H198" t="str">
            <v>Cty TNHH Long Thịnh Vi Na</v>
          </cell>
          <cell r="I198">
            <v>50</v>
          </cell>
          <cell r="J198">
            <v>27000</v>
          </cell>
          <cell r="K198">
            <v>1350000</v>
          </cell>
          <cell r="L198" t="str">
            <v>1522</v>
          </cell>
          <cell r="M198" t="str">
            <v>331</v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</row>
        <row r="199">
          <cell r="A199" t="str">
            <v/>
          </cell>
          <cell r="B199">
            <v>3</v>
          </cell>
          <cell r="C199">
            <v>42451</v>
          </cell>
          <cell r="D199" t="str">
            <v>CTGS</v>
          </cell>
          <cell r="E199">
            <v>42451</v>
          </cell>
          <cell r="F199" t="str">
            <v>Mực xanh dương B-4002</v>
          </cell>
          <cell r="G199" t="str">
            <v>0001319</v>
          </cell>
          <cell r="H199" t="str">
            <v>Cty TNHH Long Thịnh Vi Na</v>
          </cell>
          <cell r="I199">
            <v>20</v>
          </cell>
          <cell r="J199">
            <v>49000</v>
          </cell>
          <cell r="K199">
            <v>980000</v>
          </cell>
          <cell r="L199" t="str">
            <v>1522</v>
          </cell>
          <cell r="M199" t="str">
            <v>331</v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</row>
        <row r="200">
          <cell r="A200" t="str">
            <v/>
          </cell>
          <cell r="B200">
            <v>3</v>
          </cell>
          <cell r="C200">
            <v>42451</v>
          </cell>
          <cell r="D200" t="str">
            <v>CTGS</v>
          </cell>
          <cell r="E200">
            <v>42451</v>
          </cell>
          <cell r="F200" t="str">
            <v>VAT Mực in</v>
          </cell>
          <cell r="G200" t="str">
            <v>0001319</v>
          </cell>
          <cell r="H200" t="str">
            <v>Cty TNHH Long Thịnh Vi Na</v>
          </cell>
          <cell r="K200">
            <v>767000</v>
          </cell>
          <cell r="L200" t="str">
            <v>1331</v>
          </cell>
          <cell r="M200" t="str">
            <v>331</v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</row>
        <row r="201">
          <cell r="A201" t="str">
            <v/>
          </cell>
          <cell r="B201">
            <v>3</v>
          </cell>
          <cell r="C201">
            <v>42458</v>
          </cell>
          <cell r="D201" t="str">
            <v>CTGS</v>
          </cell>
          <cell r="E201">
            <v>42458</v>
          </cell>
          <cell r="F201" t="str">
            <v>Dây nylon</v>
          </cell>
          <cell r="G201" t="str">
            <v>0000732</v>
          </cell>
          <cell r="H201" t="str">
            <v>DNTN SX - TM - DV Dây Đông Nam</v>
          </cell>
          <cell r="I201">
            <v>48</v>
          </cell>
          <cell r="J201">
            <v>41000</v>
          </cell>
          <cell r="K201">
            <v>1968000</v>
          </cell>
          <cell r="L201" t="str">
            <v>1522</v>
          </cell>
          <cell r="M201" t="str">
            <v>331</v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</row>
        <row r="202">
          <cell r="A202" t="str">
            <v/>
          </cell>
          <cell r="B202">
            <v>3</v>
          </cell>
          <cell r="C202">
            <v>42458</v>
          </cell>
          <cell r="D202" t="str">
            <v>CTGS</v>
          </cell>
          <cell r="E202">
            <v>42458</v>
          </cell>
          <cell r="F202" t="str">
            <v>VAT Dây nylon</v>
          </cell>
          <cell r="G202" t="str">
            <v>0000732</v>
          </cell>
          <cell r="H202" t="str">
            <v>DNTN SX - TM - DV Dây Đông Nam</v>
          </cell>
          <cell r="K202">
            <v>196800</v>
          </cell>
          <cell r="L202" t="str">
            <v>1331</v>
          </cell>
          <cell r="M202" t="str">
            <v>331</v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</row>
        <row r="203">
          <cell r="A203" t="str">
            <v/>
          </cell>
          <cell r="B203">
            <v>1</v>
          </cell>
          <cell r="C203">
            <v>42373</v>
          </cell>
          <cell r="E203">
            <v>42373</v>
          </cell>
          <cell r="F203" t="str">
            <v>Thùng carton 46x42x24.5</v>
          </cell>
          <cell r="G203" t="str">
            <v>0000219</v>
          </cell>
          <cell r="H203" t="str">
            <v>Cty TNHH Bao Bì Tiên Phong</v>
          </cell>
          <cell r="I203">
            <v>695</v>
          </cell>
          <cell r="J203">
            <v>8500</v>
          </cell>
          <cell r="K203">
            <v>5907500</v>
          </cell>
          <cell r="L203" t="str">
            <v>131</v>
          </cell>
          <cell r="M203" t="str">
            <v>5112</v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U203" t="str">
            <v/>
          </cell>
          <cell r="V203" t="str">
            <v/>
          </cell>
          <cell r="W203" t="str">
            <v>x</v>
          </cell>
          <cell r="X203" t="str">
            <v/>
          </cell>
          <cell r="Y203" t="str">
            <v/>
          </cell>
          <cell r="Z203" t="str">
            <v/>
          </cell>
        </row>
        <row r="204">
          <cell r="A204" t="str">
            <v/>
          </cell>
          <cell r="B204">
            <v>1</v>
          </cell>
          <cell r="C204">
            <v>42373</v>
          </cell>
          <cell r="E204">
            <v>42373</v>
          </cell>
          <cell r="F204" t="str">
            <v>Thùng carton 46x42x13</v>
          </cell>
          <cell r="G204" t="str">
            <v>0000219</v>
          </cell>
          <cell r="H204" t="str">
            <v>Cty TNHH Bao Bì Tiên Phong</v>
          </cell>
          <cell r="I204">
            <v>2840</v>
          </cell>
          <cell r="J204">
            <v>6900</v>
          </cell>
          <cell r="K204">
            <v>19596000</v>
          </cell>
          <cell r="L204" t="str">
            <v>131</v>
          </cell>
          <cell r="M204" t="str">
            <v>5112</v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 t="str">
            <v/>
          </cell>
          <cell r="W204" t="str">
            <v>x</v>
          </cell>
          <cell r="X204" t="str">
            <v/>
          </cell>
          <cell r="Y204" t="str">
            <v/>
          </cell>
          <cell r="Z204" t="str">
            <v/>
          </cell>
        </row>
        <row r="205">
          <cell r="A205" t="str">
            <v/>
          </cell>
          <cell r="B205">
            <v>1</v>
          </cell>
          <cell r="C205">
            <v>42373</v>
          </cell>
          <cell r="E205">
            <v>42373</v>
          </cell>
          <cell r="F205" t="str">
            <v>VAT Thùng carton</v>
          </cell>
          <cell r="G205" t="str">
            <v>0000219</v>
          </cell>
          <cell r="H205" t="str">
            <v>Cty TNHH Bao Bì Tiên Phong</v>
          </cell>
          <cell r="K205">
            <v>2550350</v>
          </cell>
          <cell r="L205" t="str">
            <v>131</v>
          </cell>
          <cell r="M205" t="str">
            <v>1331</v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>x</v>
          </cell>
          <cell r="X205" t="str">
            <v/>
          </cell>
          <cell r="Y205" t="str">
            <v/>
          </cell>
          <cell r="Z205" t="str">
            <v/>
          </cell>
        </row>
        <row r="206">
          <cell r="A206" t="str">
            <v/>
          </cell>
          <cell r="B206">
            <v>1</v>
          </cell>
          <cell r="C206">
            <v>42373</v>
          </cell>
          <cell r="E206">
            <v>42373</v>
          </cell>
          <cell r="F206" t="str">
            <v>Thùng carton 37.5x30.5x29.5</v>
          </cell>
          <cell r="G206" t="str">
            <v>0000220</v>
          </cell>
          <cell r="H206" t="str">
            <v>Cty TNHH Xuất Nhập Khẩu Vimex</v>
          </cell>
          <cell r="I206">
            <v>500</v>
          </cell>
          <cell r="J206">
            <v>11000</v>
          </cell>
          <cell r="K206">
            <v>5500000</v>
          </cell>
          <cell r="L206" t="str">
            <v>131</v>
          </cell>
          <cell r="M206" t="str">
            <v>5112</v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U206" t="str">
            <v/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</row>
        <row r="207">
          <cell r="A207" t="str">
            <v/>
          </cell>
          <cell r="B207">
            <v>1</v>
          </cell>
          <cell r="C207">
            <v>42373</v>
          </cell>
          <cell r="E207">
            <v>42373</v>
          </cell>
          <cell r="F207" t="str">
            <v>VAT Thùng carton</v>
          </cell>
          <cell r="G207" t="str">
            <v>0000220</v>
          </cell>
          <cell r="H207" t="str">
            <v>Cty TNHH Xuất Nhập Khẩu Vimex</v>
          </cell>
          <cell r="K207">
            <v>550000</v>
          </cell>
          <cell r="L207" t="str">
            <v>131</v>
          </cell>
          <cell r="M207" t="str">
            <v>1331</v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</row>
        <row r="208">
          <cell r="A208" t="str">
            <v/>
          </cell>
          <cell r="B208">
            <v>1</v>
          </cell>
          <cell r="C208">
            <v>42374</v>
          </cell>
          <cell r="E208">
            <v>42374</v>
          </cell>
          <cell r="F208" t="str">
            <v>Thùng bột tỏi 49x38x12</v>
          </cell>
          <cell r="G208" t="str">
            <v>0000221</v>
          </cell>
          <cell r="H208" t="str">
            <v>Cty TNHH Thiên Thành</v>
          </cell>
          <cell r="I208">
            <v>716</v>
          </cell>
          <cell r="J208">
            <v>10500</v>
          </cell>
          <cell r="K208">
            <v>7518000</v>
          </cell>
          <cell r="L208" t="str">
            <v>131</v>
          </cell>
          <cell r="M208" t="str">
            <v>5112</v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U208" t="str">
            <v/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</row>
        <row r="209">
          <cell r="A209" t="str">
            <v/>
          </cell>
          <cell r="B209">
            <v>1</v>
          </cell>
          <cell r="C209">
            <v>42374</v>
          </cell>
          <cell r="E209">
            <v>42374</v>
          </cell>
          <cell r="F209" t="str">
            <v>Thùng bột ớt 49x38x13</v>
          </cell>
          <cell r="G209" t="str">
            <v>0000221</v>
          </cell>
          <cell r="H209" t="str">
            <v>Cty TNHH Thiên Thành</v>
          </cell>
          <cell r="I209">
            <v>732</v>
          </cell>
          <cell r="J209">
            <v>10500</v>
          </cell>
          <cell r="K209">
            <v>7686000</v>
          </cell>
          <cell r="L209" t="str">
            <v>131</v>
          </cell>
          <cell r="M209" t="str">
            <v>5112</v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</row>
        <row r="210">
          <cell r="A210" t="str">
            <v/>
          </cell>
          <cell r="B210">
            <v>1</v>
          </cell>
          <cell r="C210">
            <v>42374</v>
          </cell>
          <cell r="E210">
            <v>42374</v>
          </cell>
          <cell r="F210" t="str">
            <v>VAT Thùng carton</v>
          </cell>
          <cell r="G210" t="str">
            <v>0000221</v>
          </cell>
          <cell r="H210" t="str">
            <v>Cty TNHH Thiên Thành</v>
          </cell>
          <cell r="K210">
            <v>1520400</v>
          </cell>
          <cell r="L210" t="str">
            <v>131</v>
          </cell>
          <cell r="M210" t="str">
            <v>1331</v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 t="str">
            <v/>
          </cell>
          <cell r="Z210" t="str">
            <v/>
          </cell>
        </row>
        <row r="211">
          <cell r="A211" t="str">
            <v/>
          </cell>
          <cell r="B211">
            <v>1</v>
          </cell>
          <cell r="C211">
            <v>42374</v>
          </cell>
          <cell r="E211">
            <v>42374</v>
          </cell>
          <cell r="F211" t="str">
            <v>Thùng A01 52x24.5x24.5</v>
          </cell>
          <cell r="G211" t="str">
            <v>0000222</v>
          </cell>
          <cell r="H211" t="str">
            <v>Cty TNHH Cao Nghệ Vina</v>
          </cell>
          <cell r="I211">
            <v>1531</v>
          </cell>
          <cell r="J211">
            <v>5000</v>
          </cell>
          <cell r="K211">
            <v>7655000</v>
          </cell>
          <cell r="L211" t="str">
            <v>131</v>
          </cell>
          <cell r="M211" t="str">
            <v>5112</v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</row>
        <row r="212">
          <cell r="A212" t="str">
            <v/>
          </cell>
          <cell r="B212">
            <v>1</v>
          </cell>
          <cell r="C212">
            <v>42374</v>
          </cell>
          <cell r="E212">
            <v>42374</v>
          </cell>
          <cell r="F212" t="str">
            <v>Thùng A03 52x32x21</v>
          </cell>
          <cell r="G212" t="str">
            <v>0000222</v>
          </cell>
          <cell r="H212" t="str">
            <v>Cty TNHH Cao Nghệ Vina</v>
          </cell>
          <cell r="I212">
            <v>613</v>
          </cell>
          <cell r="J212">
            <v>5800</v>
          </cell>
          <cell r="K212">
            <v>3555400</v>
          </cell>
          <cell r="L212" t="str">
            <v>131</v>
          </cell>
          <cell r="M212" t="str">
            <v>5112</v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</row>
        <row r="213">
          <cell r="A213" t="str">
            <v/>
          </cell>
          <cell r="B213">
            <v>1</v>
          </cell>
          <cell r="C213">
            <v>42374</v>
          </cell>
          <cell r="E213">
            <v>42374</v>
          </cell>
          <cell r="F213" t="str">
            <v>Thùng A11 50x25x30</v>
          </cell>
          <cell r="G213" t="str">
            <v>0000222</v>
          </cell>
          <cell r="H213" t="str">
            <v>Cty TNHH Cao Nghệ Vina</v>
          </cell>
          <cell r="I213">
            <v>612</v>
          </cell>
          <cell r="J213">
            <v>5600</v>
          </cell>
          <cell r="K213">
            <v>3427200</v>
          </cell>
          <cell r="L213" t="str">
            <v>131</v>
          </cell>
          <cell r="M213" t="str">
            <v>5112</v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/>
          </cell>
        </row>
        <row r="214">
          <cell r="A214" t="str">
            <v/>
          </cell>
          <cell r="B214">
            <v>1</v>
          </cell>
          <cell r="C214">
            <v>42374</v>
          </cell>
          <cell r="E214">
            <v>42374</v>
          </cell>
          <cell r="F214" t="str">
            <v>Thùng A02 52x26.5x26.5</v>
          </cell>
          <cell r="G214" t="str">
            <v>0000222</v>
          </cell>
          <cell r="H214" t="str">
            <v>Cty TNHH Cao Nghệ Vina</v>
          </cell>
          <cell r="I214">
            <v>642</v>
          </cell>
          <cell r="J214">
            <v>5550</v>
          </cell>
          <cell r="K214">
            <v>3563100</v>
          </cell>
          <cell r="L214" t="str">
            <v>131</v>
          </cell>
          <cell r="M214" t="str">
            <v>5112</v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/>
          </cell>
        </row>
        <row r="215">
          <cell r="A215" t="str">
            <v/>
          </cell>
          <cell r="B215">
            <v>1</v>
          </cell>
          <cell r="C215">
            <v>42374</v>
          </cell>
          <cell r="E215">
            <v>42374</v>
          </cell>
          <cell r="F215" t="str">
            <v>VAT Thùng carton</v>
          </cell>
          <cell r="G215" t="str">
            <v>0000222</v>
          </cell>
          <cell r="H215" t="str">
            <v>Cty TNHH Cao Nghệ Vina</v>
          </cell>
          <cell r="K215">
            <v>1820070</v>
          </cell>
          <cell r="L215" t="str">
            <v>131</v>
          </cell>
          <cell r="M215" t="str">
            <v>1331</v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/>
          </cell>
        </row>
        <row r="216">
          <cell r="A216" t="str">
            <v/>
          </cell>
          <cell r="B216">
            <v>1</v>
          </cell>
          <cell r="C216">
            <v>42375</v>
          </cell>
          <cell r="E216">
            <v>42375</v>
          </cell>
          <cell r="F216" t="str">
            <v>Thùng lasante 500ml 37.5x25.3x23.9</v>
          </cell>
          <cell r="G216" t="str">
            <v>0000223</v>
          </cell>
          <cell r="H216" t="str">
            <v>Cty TNHH TMDV Phi Nguyễn</v>
          </cell>
          <cell r="I216">
            <v>1580</v>
          </cell>
          <cell r="J216">
            <v>5900</v>
          </cell>
          <cell r="K216">
            <v>9322000</v>
          </cell>
          <cell r="L216" t="str">
            <v>131</v>
          </cell>
          <cell r="M216" t="str">
            <v>5112</v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 t="str">
            <v/>
          </cell>
          <cell r="Z216" t="str">
            <v/>
          </cell>
        </row>
        <row r="217">
          <cell r="A217" t="str">
            <v/>
          </cell>
          <cell r="B217">
            <v>1</v>
          </cell>
          <cell r="C217">
            <v>42375</v>
          </cell>
          <cell r="E217">
            <v>42375</v>
          </cell>
          <cell r="F217" t="str">
            <v>VAT Thùng carton</v>
          </cell>
          <cell r="G217" t="str">
            <v>0000223</v>
          </cell>
          <cell r="H217" t="str">
            <v>Cty TNHH TMDV Phi Nguyễn</v>
          </cell>
          <cell r="K217">
            <v>932200</v>
          </cell>
          <cell r="L217" t="str">
            <v>131</v>
          </cell>
          <cell r="M217" t="str">
            <v>1331</v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/>
          </cell>
        </row>
        <row r="218">
          <cell r="A218" t="str">
            <v/>
          </cell>
          <cell r="B218">
            <v>1</v>
          </cell>
          <cell r="C218">
            <v>42376</v>
          </cell>
          <cell r="E218">
            <v>42376</v>
          </cell>
          <cell r="F218" t="str">
            <v>Thùng lasante 330ml 33.7x22.7x19.3</v>
          </cell>
          <cell r="G218" t="str">
            <v>0000224</v>
          </cell>
          <cell r="H218" t="str">
            <v>Cty TNHH TMDV Phi Nguyễn</v>
          </cell>
          <cell r="I218">
            <v>358</v>
          </cell>
          <cell r="J218">
            <v>4900</v>
          </cell>
          <cell r="K218">
            <v>1754200</v>
          </cell>
          <cell r="L218" t="str">
            <v>131</v>
          </cell>
          <cell r="M218" t="str">
            <v>5112</v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 t="str">
            <v/>
          </cell>
          <cell r="Z218" t="str">
            <v/>
          </cell>
        </row>
        <row r="219">
          <cell r="A219" t="str">
            <v/>
          </cell>
          <cell r="B219">
            <v>1</v>
          </cell>
          <cell r="C219">
            <v>42376</v>
          </cell>
          <cell r="E219">
            <v>42376</v>
          </cell>
          <cell r="F219" t="str">
            <v>VAT Thùng carton</v>
          </cell>
          <cell r="G219" t="str">
            <v>0000224</v>
          </cell>
          <cell r="H219" t="str">
            <v>Cty TNHH TMDV Phi Nguyễn</v>
          </cell>
          <cell r="K219">
            <v>175420</v>
          </cell>
          <cell r="L219" t="str">
            <v>131</v>
          </cell>
          <cell r="M219" t="str">
            <v>1331</v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 t="str">
            <v/>
          </cell>
          <cell r="Z219" t="str">
            <v/>
          </cell>
        </row>
        <row r="220">
          <cell r="A220" t="str">
            <v/>
          </cell>
          <cell r="B220">
            <v>1</v>
          </cell>
          <cell r="C220">
            <v>42376</v>
          </cell>
          <cell r="E220">
            <v>42376</v>
          </cell>
          <cell r="F220" t="str">
            <v>Thùng carton 61x36x43</v>
          </cell>
          <cell r="G220" t="str">
            <v>0000225</v>
          </cell>
          <cell r="H220" t="str">
            <v>Cty Cổ Phần Đất Sắt</v>
          </cell>
          <cell r="I220">
            <v>203</v>
          </cell>
          <cell r="J220">
            <v>8900</v>
          </cell>
          <cell r="K220">
            <v>1806700</v>
          </cell>
          <cell r="L220" t="str">
            <v>131</v>
          </cell>
          <cell r="M220" t="str">
            <v>5112</v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</row>
        <row r="221">
          <cell r="A221" t="str">
            <v/>
          </cell>
          <cell r="B221">
            <v>1</v>
          </cell>
          <cell r="C221">
            <v>42376</v>
          </cell>
          <cell r="E221">
            <v>42376</v>
          </cell>
          <cell r="F221" t="str">
            <v>Thùng carton 61x49.5x46</v>
          </cell>
          <cell r="G221" t="str">
            <v>0000225</v>
          </cell>
          <cell r="H221" t="str">
            <v>Cty Cổ Phần Đất Sắt</v>
          </cell>
          <cell r="I221">
            <v>104</v>
          </cell>
          <cell r="J221">
            <v>11500</v>
          </cell>
          <cell r="K221">
            <v>1196000</v>
          </cell>
          <cell r="L221" t="str">
            <v>131</v>
          </cell>
          <cell r="M221" t="str">
            <v>5112</v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</row>
        <row r="222">
          <cell r="A222" t="str">
            <v/>
          </cell>
          <cell r="B222">
            <v>1</v>
          </cell>
          <cell r="C222">
            <v>42376</v>
          </cell>
          <cell r="E222">
            <v>42376</v>
          </cell>
          <cell r="F222" t="str">
            <v>Thùng carton 46x36x47</v>
          </cell>
          <cell r="G222" t="str">
            <v>0000225</v>
          </cell>
          <cell r="H222" t="str">
            <v>Cty Cổ Phần Đất Sắt</v>
          </cell>
          <cell r="I222">
            <v>20</v>
          </cell>
          <cell r="J222">
            <v>15000</v>
          </cell>
          <cell r="K222">
            <v>300000</v>
          </cell>
          <cell r="L222" t="str">
            <v>131</v>
          </cell>
          <cell r="M222" t="str">
            <v>5112</v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</row>
        <row r="223">
          <cell r="A223" t="str">
            <v/>
          </cell>
          <cell r="B223">
            <v>1</v>
          </cell>
          <cell r="C223">
            <v>42376</v>
          </cell>
          <cell r="E223">
            <v>42376</v>
          </cell>
          <cell r="F223" t="str">
            <v>Thùng carton 39x45x46</v>
          </cell>
          <cell r="G223" t="str">
            <v>0000225</v>
          </cell>
          <cell r="H223" t="str">
            <v>Cty Cổ Phần Đất Sắt</v>
          </cell>
          <cell r="I223">
            <v>23</v>
          </cell>
          <cell r="J223">
            <v>17000</v>
          </cell>
          <cell r="K223">
            <v>391000</v>
          </cell>
          <cell r="L223" t="str">
            <v>131</v>
          </cell>
          <cell r="M223" t="str">
            <v>5112</v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 t="str">
            <v/>
          </cell>
          <cell r="Z223" t="str">
            <v/>
          </cell>
        </row>
        <row r="224">
          <cell r="A224" t="str">
            <v/>
          </cell>
          <cell r="B224">
            <v>1</v>
          </cell>
          <cell r="C224">
            <v>42376</v>
          </cell>
          <cell r="E224">
            <v>42376</v>
          </cell>
          <cell r="F224" t="str">
            <v>Thùng carton 42x48x51</v>
          </cell>
          <cell r="G224" t="str">
            <v>0000225</v>
          </cell>
          <cell r="H224" t="str">
            <v>Cty Cổ Phần Đất Sắt</v>
          </cell>
          <cell r="I224">
            <v>22</v>
          </cell>
          <cell r="J224">
            <v>20000</v>
          </cell>
          <cell r="K224">
            <v>440000</v>
          </cell>
          <cell r="L224" t="str">
            <v>131</v>
          </cell>
          <cell r="M224" t="str">
            <v>5112</v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</row>
        <row r="225">
          <cell r="A225" t="str">
            <v/>
          </cell>
          <cell r="B225">
            <v>1</v>
          </cell>
          <cell r="C225">
            <v>42376</v>
          </cell>
          <cell r="E225">
            <v>42376</v>
          </cell>
          <cell r="F225" t="str">
            <v>Thùng carton 46x53x55</v>
          </cell>
          <cell r="G225" t="str">
            <v>0000225</v>
          </cell>
          <cell r="H225" t="str">
            <v>Cty Cổ Phần Đất Sắt</v>
          </cell>
          <cell r="I225">
            <v>22</v>
          </cell>
          <cell r="J225">
            <v>22000</v>
          </cell>
          <cell r="K225">
            <v>484000</v>
          </cell>
          <cell r="L225" t="str">
            <v>131</v>
          </cell>
          <cell r="M225" t="str">
            <v>5112</v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</row>
        <row r="226">
          <cell r="A226" t="str">
            <v/>
          </cell>
          <cell r="B226">
            <v>1</v>
          </cell>
          <cell r="C226">
            <v>42376</v>
          </cell>
          <cell r="E226">
            <v>42376</v>
          </cell>
          <cell r="F226" t="str">
            <v>Thùng carton 61x36x49</v>
          </cell>
          <cell r="G226" t="str">
            <v>0000225</v>
          </cell>
          <cell r="H226" t="str">
            <v>Cty Cổ Phần Đất Sắt</v>
          </cell>
          <cell r="I226">
            <v>21</v>
          </cell>
          <cell r="J226">
            <v>24300</v>
          </cell>
          <cell r="K226">
            <v>510300</v>
          </cell>
          <cell r="L226" t="str">
            <v>131</v>
          </cell>
          <cell r="M226" t="str">
            <v>5112</v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</row>
        <row r="227">
          <cell r="A227" t="str">
            <v/>
          </cell>
          <cell r="B227">
            <v>1</v>
          </cell>
          <cell r="C227">
            <v>42376</v>
          </cell>
          <cell r="E227">
            <v>42376</v>
          </cell>
          <cell r="F227" t="str">
            <v>Thùng carton 51x62x55</v>
          </cell>
          <cell r="G227" t="str">
            <v>0000225</v>
          </cell>
          <cell r="H227" t="str">
            <v>Cty Cổ Phần Đất Sắt</v>
          </cell>
          <cell r="I227">
            <v>22</v>
          </cell>
          <cell r="J227">
            <v>26000</v>
          </cell>
          <cell r="K227">
            <v>572000</v>
          </cell>
          <cell r="L227" t="str">
            <v>131</v>
          </cell>
          <cell r="M227" t="str">
            <v>5112</v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</row>
        <row r="228">
          <cell r="A228" t="str">
            <v/>
          </cell>
          <cell r="B228">
            <v>1</v>
          </cell>
          <cell r="C228">
            <v>42376</v>
          </cell>
          <cell r="E228">
            <v>42376</v>
          </cell>
          <cell r="F228" t="str">
            <v>Thùng carton 51x69x55</v>
          </cell>
          <cell r="G228" t="str">
            <v>0000225</v>
          </cell>
          <cell r="H228" t="str">
            <v>Cty Cổ Phần Đất Sắt</v>
          </cell>
          <cell r="I228">
            <v>21</v>
          </cell>
          <cell r="J228">
            <v>27800</v>
          </cell>
          <cell r="K228">
            <v>583800</v>
          </cell>
          <cell r="L228" t="str">
            <v>131</v>
          </cell>
          <cell r="M228" t="str">
            <v>5112</v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</row>
        <row r="229">
          <cell r="A229" t="str">
            <v/>
          </cell>
          <cell r="B229">
            <v>1</v>
          </cell>
          <cell r="C229">
            <v>42376</v>
          </cell>
          <cell r="E229">
            <v>42376</v>
          </cell>
          <cell r="F229" t="str">
            <v>Thùng carton 51x72x55</v>
          </cell>
          <cell r="G229" t="str">
            <v>0000225</v>
          </cell>
          <cell r="H229" t="str">
            <v>Cty Cổ Phần Đất Sắt</v>
          </cell>
          <cell r="I229">
            <v>24</v>
          </cell>
          <cell r="J229">
            <v>31000</v>
          </cell>
          <cell r="K229">
            <v>744000</v>
          </cell>
          <cell r="L229" t="str">
            <v>131</v>
          </cell>
          <cell r="M229" t="str">
            <v>5112</v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</row>
        <row r="230">
          <cell r="A230" t="str">
            <v/>
          </cell>
          <cell r="B230">
            <v>1</v>
          </cell>
          <cell r="C230">
            <v>42376</v>
          </cell>
          <cell r="E230">
            <v>42376</v>
          </cell>
          <cell r="F230" t="str">
            <v>VAT Thùng carton</v>
          </cell>
          <cell r="G230" t="str">
            <v>0000225</v>
          </cell>
          <cell r="H230" t="str">
            <v>Cty Cổ Phần Đất Sắt</v>
          </cell>
          <cell r="K230">
            <v>702780</v>
          </cell>
          <cell r="L230" t="str">
            <v>131</v>
          </cell>
          <cell r="M230" t="str">
            <v>1331</v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</row>
        <row r="231">
          <cell r="A231" t="str">
            <v/>
          </cell>
          <cell r="B231">
            <v>1</v>
          </cell>
          <cell r="C231">
            <v>42376</v>
          </cell>
          <cell r="E231">
            <v>42376</v>
          </cell>
          <cell r="F231" t="str">
            <v>Giấy tấm carton 95x165</v>
          </cell>
          <cell r="G231" t="str">
            <v>0000226</v>
          </cell>
          <cell r="H231" t="str">
            <v>DNTN SX TM DV Hưng Xuân Phát</v>
          </cell>
          <cell r="I231">
            <v>320</v>
          </cell>
          <cell r="J231">
            <v>14264</v>
          </cell>
          <cell r="K231">
            <v>4564480</v>
          </cell>
          <cell r="L231" t="str">
            <v>131</v>
          </cell>
          <cell r="M231" t="str">
            <v>5112</v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</row>
        <row r="232">
          <cell r="A232" t="str">
            <v/>
          </cell>
          <cell r="B232">
            <v>1</v>
          </cell>
          <cell r="C232">
            <v>42376</v>
          </cell>
          <cell r="E232">
            <v>42376</v>
          </cell>
          <cell r="F232" t="str">
            <v>Giấy tấm carton 115x75</v>
          </cell>
          <cell r="G232" t="str">
            <v>0000226</v>
          </cell>
          <cell r="H232" t="str">
            <v>DNTN SX TM DV Hưng Xuân Phát</v>
          </cell>
          <cell r="I232">
            <v>280</v>
          </cell>
          <cell r="J232">
            <v>5191</v>
          </cell>
          <cell r="K232">
            <v>1453480</v>
          </cell>
          <cell r="L232" t="str">
            <v>131</v>
          </cell>
          <cell r="M232" t="str">
            <v>5112</v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</row>
        <row r="233">
          <cell r="A233" t="str">
            <v/>
          </cell>
          <cell r="B233">
            <v>1</v>
          </cell>
          <cell r="C233">
            <v>42376</v>
          </cell>
          <cell r="E233">
            <v>42376</v>
          </cell>
          <cell r="F233" t="str">
            <v>Giấy tấm carton 115x82</v>
          </cell>
          <cell r="G233" t="str">
            <v>0000226</v>
          </cell>
          <cell r="H233" t="str">
            <v>DNTN SX TM DV Hưng Xuân Phát</v>
          </cell>
          <cell r="I233">
            <v>211</v>
          </cell>
          <cell r="J233">
            <v>5752</v>
          </cell>
          <cell r="K233">
            <v>1213672</v>
          </cell>
          <cell r="L233" t="str">
            <v>131</v>
          </cell>
          <cell r="M233" t="str">
            <v>5112</v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</row>
        <row r="234">
          <cell r="A234" t="str">
            <v/>
          </cell>
          <cell r="B234">
            <v>1</v>
          </cell>
          <cell r="C234">
            <v>42376</v>
          </cell>
          <cell r="E234">
            <v>42376</v>
          </cell>
          <cell r="F234" t="str">
            <v>Giấy tấm carton 110x90</v>
          </cell>
          <cell r="G234" t="str">
            <v>0000226</v>
          </cell>
          <cell r="H234" t="str">
            <v>DNTN SX TM DV Hưng Xuân Phát</v>
          </cell>
          <cell r="I234">
            <v>75</v>
          </cell>
          <cell r="J234">
            <v>5544</v>
          </cell>
          <cell r="K234">
            <v>415800</v>
          </cell>
          <cell r="L234" t="str">
            <v>131</v>
          </cell>
          <cell r="M234" t="str">
            <v>5112</v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</row>
        <row r="235">
          <cell r="A235" t="str">
            <v/>
          </cell>
          <cell r="B235">
            <v>1</v>
          </cell>
          <cell r="C235">
            <v>42376</v>
          </cell>
          <cell r="E235">
            <v>42376</v>
          </cell>
          <cell r="F235" t="str">
            <v>Giấy tấm carton 90x78</v>
          </cell>
          <cell r="G235" t="str">
            <v>0000226</v>
          </cell>
          <cell r="H235" t="str">
            <v>DNTN SX TM DV Hưng Xuân Phát</v>
          </cell>
          <cell r="I235">
            <v>70</v>
          </cell>
          <cell r="J235">
            <v>3931</v>
          </cell>
          <cell r="K235">
            <v>275170</v>
          </cell>
          <cell r="L235" t="str">
            <v>131</v>
          </cell>
          <cell r="M235" t="str">
            <v>5112</v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</row>
        <row r="236">
          <cell r="A236" t="str">
            <v/>
          </cell>
          <cell r="B236">
            <v>1</v>
          </cell>
          <cell r="C236">
            <v>42376</v>
          </cell>
          <cell r="E236">
            <v>42376</v>
          </cell>
          <cell r="F236" t="str">
            <v>Giấy tấm carton 95x114</v>
          </cell>
          <cell r="G236" t="str">
            <v>0000226</v>
          </cell>
          <cell r="H236" t="str">
            <v>DNTN SX TM DV Hưng Xuân Phát</v>
          </cell>
          <cell r="I236">
            <v>120</v>
          </cell>
          <cell r="J236">
            <v>9855</v>
          </cell>
          <cell r="K236">
            <v>1182600</v>
          </cell>
          <cell r="L236" t="str">
            <v>131</v>
          </cell>
          <cell r="M236" t="str">
            <v>5112</v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</row>
        <row r="237">
          <cell r="A237" t="str">
            <v/>
          </cell>
          <cell r="B237">
            <v>1</v>
          </cell>
          <cell r="C237">
            <v>42376</v>
          </cell>
          <cell r="E237">
            <v>42376</v>
          </cell>
          <cell r="F237" t="str">
            <v>Giấy tấm carton 155x115</v>
          </cell>
          <cell r="G237" t="str">
            <v>0000226</v>
          </cell>
          <cell r="H237" t="str">
            <v>DNTN SX TM DV Hưng Xuân Phát</v>
          </cell>
          <cell r="I237">
            <v>110</v>
          </cell>
          <cell r="J237">
            <v>16577</v>
          </cell>
          <cell r="K237">
            <v>1823470</v>
          </cell>
          <cell r="L237" t="str">
            <v>131</v>
          </cell>
          <cell r="M237" t="str">
            <v>5112</v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</row>
        <row r="238">
          <cell r="A238" t="str">
            <v/>
          </cell>
          <cell r="B238">
            <v>1</v>
          </cell>
          <cell r="C238">
            <v>42376</v>
          </cell>
          <cell r="E238">
            <v>42376</v>
          </cell>
          <cell r="F238" t="str">
            <v>Giấy tấm carton 153x114</v>
          </cell>
          <cell r="G238" t="str">
            <v>0000226</v>
          </cell>
          <cell r="H238" t="str">
            <v>DNTN SX TM DV Hưng Xuân Phát</v>
          </cell>
          <cell r="I238">
            <v>96</v>
          </cell>
          <cell r="J238">
            <v>16433</v>
          </cell>
          <cell r="K238">
            <v>1577568</v>
          </cell>
          <cell r="L238" t="str">
            <v>131</v>
          </cell>
          <cell r="M238" t="str">
            <v>5112</v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</row>
        <row r="239">
          <cell r="A239" t="str">
            <v/>
          </cell>
          <cell r="B239">
            <v>1</v>
          </cell>
          <cell r="C239">
            <v>42376</v>
          </cell>
          <cell r="E239">
            <v>42376</v>
          </cell>
          <cell r="F239" t="str">
            <v>Giấy tấm carton 130x127</v>
          </cell>
          <cell r="G239" t="str">
            <v>0000226</v>
          </cell>
          <cell r="H239" t="str">
            <v>DNTN SX TM DV Hưng Xuân Phát</v>
          </cell>
          <cell r="I239">
            <v>500</v>
          </cell>
          <cell r="J239">
            <v>8915</v>
          </cell>
          <cell r="K239">
            <v>4457500</v>
          </cell>
          <cell r="L239" t="str">
            <v>131</v>
          </cell>
          <cell r="M239" t="str">
            <v>5112</v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</row>
        <row r="240">
          <cell r="A240" t="str">
            <v/>
          </cell>
          <cell r="B240">
            <v>1</v>
          </cell>
          <cell r="C240">
            <v>42376</v>
          </cell>
          <cell r="E240">
            <v>42376</v>
          </cell>
          <cell r="F240" t="str">
            <v>Giấy tấm carton 130x84</v>
          </cell>
          <cell r="G240" t="str">
            <v>0000226</v>
          </cell>
          <cell r="H240" t="str">
            <v>DNTN SX TM DV Hưng Xuân Phát</v>
          </cell>
          <cell r="I240">
            <v>86</v>
          </cell>
          <cell r="J240">
            <v>6334</v>
          </cell>
          <cell r="K240">
            <v>544724</v>
          </cell>
          <cell r="L240" t="str">
            <v>131</v>
          </cell>
          <cell r="M240" t="str">
            <v>5112</v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</row>
        <row r="241">
          <cell r="A241" t="str">
            <v/>
          </cell>
          <cell r="B241">
            <v>1</v>
          </cell>
          <cell r="C241">
            <v>42376</v>
          </cell>
          <cell r="E241">
            <v>42376</v>
          </cell>
          <cell r="F241" t="str">
            <v>VAT Thùng carton</v>
          </cell>
          <cell r="G241" t="str">
            <v>0000226</v>
          </cell>
          <cell r="H241" t="str">
            <v>DNTN SX TM DV Hưng Xuân Phát</v>
          </cell>
          <cell r="K241">
            <v>1750846</v>
          </cell>
          <cell r="L241" t="str">
            <v>131</v>
          </cell>
          <cell r="M241" t="str">
            <v>1331</v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</row>
        <row r="242">
          <cell r="A242" t="str">
            <v/>
          </cell>
          <cell r="B242">
            <v>1</v>
          </cell>
          <cell r="C242">
            <v>42376</v>
          </cell>
          <cell r="E242">
            <v>42376</v>
          </cell>
          <cell r="F242" t="str">
            <v>Thùng carton 59x89x61</v>
          </cell>
          <cell r="G242" t="str">
            <v>0000227</v>
          </cell>
          <cell r="H242" t="str">
            <v>Cty Cổ Phần Đất Sắt</v>
          </cell>
          <cell r="I242">
            <v>22</v>
          </cell>
          <cell r="J242">
            <v>33000</v>
          </cell>
          <cell r="K242">
            <v>726000</v>
          </cell>
          <cell r="L242" t="str">
            <v>131</v>
          </cell>
          <cell r="M242" t="str">
            <v>5112</v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</row>
        <row r="243">
          <cell r="A243" t="str">
            <v/>
          </cell>
          <cell r="B243">
            <v>1</v>
          </cell>
          <cell r="C243">
            <v>42376</v>
          </cell>
          <cell r="E243">
            <v>42376</v>
          </cell>
          <cell r="F243" t="str">
            <v>Thùng carton 59x94x61</v>
          </cell>
          <cell r="G243" t="str">
            <v>0000227</v>
          </cell>
          <cell r="H243" t="str">
            <v>Cty Cổ Phần Đất Sắt</v>
          </cell>
          <cell r="I243">
            <v>10</v>
          </cell>
          <cell r="J243">
            <v>35000</v>
          </cell>
          <cell r="K243">
            <v>350000</v>
          </cell>
          <cell r="L243" t="str">
            <v>131</v>
          </cell>
          <cell r="M243" t="str">
            <v>5112</v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</row>
        <row r="244">
          <cell r="A244" t="str">
            <v/>
          </cell>
          <cell r="B244">
            <v>1</v>
          </cell>
          <cell r="C244">
            <v>42376</v>
          </cell>
          <cell r="E244">
            <v>42376</v>
          </cell>
          <cell r="F244" t="str">
            <v>Thùng carton 64x114x63</v>
          </cell>
          <cell r="G244" t="str">
            <v>0000227</v>
          </cell>
          <cell r="H244" t="str">
            <v>Cty Cổ Phần Đất Sắt</v>
          </cell>
          <cell r="I244">
            <v>10</v>
          </cell>
          <cell r="J244">
            <v>60000</v>
          </cell>
          <cell r="K244">
            <v>600000</v>
          </cell>
          <cell r="L244" t="str">
            <v>131</v>
          </cell>
          <cell r="M244" t="str">
            <v>5112</v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</row>
        <row r="245">
          <cell r="A245" t="str">
            <v/>
          </cell>
          <cell r="B245">
            <v>1</v>
          </cell>
          <cell r="C245">
            <v>42376</v>
          </cell>
          <cell r="E245">
            <v>42376</v>
          </cell>
          <cell r="F245" t="str">
            <v>Giấy cuộn 2x</v>
          </cell>
          <cell r="G245" t="str">
            <v>0000227</v>
          </cell>
          <cell r="H245" t="str">
            <v>Cty Cổ Phần Đất Sắt</v>
          </cell>
          <cell r="I245">
            <v>300</v>
          </cell>
          <cell r="J245">
            <v>9300</v>
          </cell>
          <cell r="K245">
            <v>2790000</v>
          </cell>
          <cell r="L245" t="str">
            <v>131</v>
          </cell>
          <cell r="M245" t="str">
            <v>5112</v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</row>
        <row r="246">
          <cell r="A246" t="str">
            <v/>
          </cell>
          <cell r="B246">
            <v>1</v>
          </cell>
          <cell r="C246">
            <v>42376</v>
          </cell>
          <cell r="E246">
            <v>42376</v>
          </cell>
          <cell r="F246" t="str">
            <v>VAT Thùng carton</v>
          </cell>
          <cell r="G246" t="str">
            <v>0000227</v>
          </cell>
          <cell r="H246" t="str">
            <v>Cty Cổ Phần Đất Sắt</v>
          </cell>
          <cell r="K246">
            <v>446600</v>
          </cell>
          <cell r="L246" t="str">
            <v>131</v>
          </cell>
          <cell r="M246" t="str">
            <v>1331</v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</row>
        <row r="247">
          <cell r="A247" t="str">
            <v/>
          </cell>
          <cell r="B247">
            <v>1</v>
          </cell>
          <cell r="C247">
            <v>42376</v>
          </cell>
          <cell r="E247">
            <v>42376</v>
          </cell>
          <cell r="F247" t="str">
            <v>Giấy cuộn 2x</v>
          </cell>
          <cell r="G247" t="str">
            <v>0000228</v>
          </cell>
          <cell r="H247" t="str">
            <v>Cty Cổ Phần Đất Sắt</v>
          </cell>
          <cell r="I247">
            <v>53</v>
          </cell>
          <cell r="J247">
            <v>9300</v>
          </cell>
          <cell r="K247">
            <v>492900</v>
          </cell>
          <cell r="L247" t="str">
            <v>131</v>
          </cell>
          <cell r="M247" t="str">
            <v>5112</v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</row>
        <row r="248">
          <cell r="A248" t="str">
            <v/>
          </cell>
          <cell r="B248">
            <v>1</v>
          </cell>
          <cell r="C248">
            <v>42376</v>
          </cell>
          <cell r="E248">
            <v>42376</v>
          </cell>
          <cell r="F248" t="str">
            <v>VAT Thùng carton</v>
          </cell>
          <cell r="G248" t="str">
            <v>0000228</v>
          </cell>
          <cell r="H248" t="str">
            <v>Cty Cổ Phần Đất Sắt</v>
          </cell>
          <cell r="K248">
            <v>49290</v>
          </cell>
          <cell r="L248" t="str">
            <v>131</v>
          </cell>
          <cell r="M248" t="str">
            <v>1331</v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</row>
        <row r="249">
          <cell r="A249" t="str">
            <v/>
          </cell>
          <cell r="B249">
            <v>1</v>
          </cell>
          <cell r="C249">
            <v>42377</v>
          </cell>
          <cell r="E249">
            <v>42377</v>
          </cell>
          <cell r="F249" t="str">
            <v>Thùng carton 80x60x50</v>
          </cell>
          <cell r="G249" t="str">
            <v>0000229</v>
          </cell>
          <cell r="H249" t="str">
            <v>Cty TNHH SX TM Nhựa Đại Dương</v>
          </cell>
          <cell r="I249">
            <v>153</v>
          </cell>
          <cell r="J249">
            <v>22750</v>
          </cell>
          <cell r="K249">
            <v>3480750</v>
          </cell>
          <cell r="L249" t="str">
            <v>131</v>
          </cell>
          <cell r="M249" t="str">
            <v>5112</v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</row>
        <row r="250">
          <cell r="A250" t="str">
            <v/>
          </cell>
          <cell r="B250">
            <v>1</v>
          </cell>
          <cell r="C250">
            <v>42377</v>
          </cell>
          <cell r="E250">
            <v>42377</v>
          </cell>
          <cell r="F250" t="str">
            <v>VAT Thùng carton</v>
          </cell>
          <cell r="G250" t="str">
            <v>0000229</v>
          </cell>
          <cell r="H250" t="str">
            <v>Cty TNHH SX TM Nhựa Đại Dương</v>
          </cell>
          <cell r="K250">
            <v>348075</v>
          </cell>
          <cell r="L250" t="str">
            <v>131</v>
          </cell>
          <cell r="M250" t="str">
            <v>1331</v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</row>
        <row r="251">
          <cell r="A251" t="str">
            <v/>
          </cell>
          <cell r="B251">
            <v>1</v>
          </cell>
          <cell r="C251">
            <v>42381</v>
          </cell>
          <cell r="E251">
            <v>42381</v>
          </cell>
          <cell r="F251" t="str">
            <v>Thùng A13 61x51x30</v>
          </cell>
          <cell r="G251" t="str">
            <v>0000230</v>
          </cell>
          <cell r="H251" t="str">
            <v>Cty TNHH Cao Nghệ Vina</v>
          </cell>
          <cell r="I251">
            <v>287</v>
          </cell>
          <cell r="J251">
            <v>10670</v>
          </cell>
          <cell r="K251">
            <v>3062290</v>
          </cell>
          <cell r="L251" t="str">
            <v>131</v>
          </cell>
          <cell r="M251" t="str">
            <v>5112</v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</row>
        <row r="252">
          <cell r="A252" t="str">
            <v/>
          </cell>
          <cell r="B252">
            <v>1</v>
          </cell>
          <cell r="C252">
            <v>42381</v>
          </cell>
          <cell r="E252">
            <v>42381</v>
          </cell>
          <cell r="F252" t="str">
            <v>VAT Thùng carton</v>
          </cell>
          <cell r="G252" t="str">
            <v>0000230</v>
          </cell>
          <cell r="H252" t="str">
            <v>Cty TNHH Cao Nghệ Vina</v>
          </cell>
          <cell r="K252">
            <v>306229</v>
          </cell>
          <cell r="L252" t="str">
            <v>131</v>
          </cell>
          <cell r="M252" t="str">
            <v>1331</v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</row>
        <row r="253">
          <cell r="A253" t="str">
            <v/>
          </cell>
          <cell r="B253">
            <v>1</v>
          </cell>
          <cell r="C253">
            <v>42382</v>
          </cell>
          <cell r="E253">
            <v>42382</v>
          </cell>
          <cell r="G253" t="str">
            <v>0000231</v>
          </cell>
          <cell r="H253" t="str">
            <v>Cty TNHH TM DV Và Kỹ Thuật Tiến Phương</v>
          </cell>
          <cell r="K253">
            <v>0</v>
          </cell>
          <cell r="L253" t="str">
            <v>131</v>
          </cell>
          <cell r="M253" t="str">
            <v>5112</v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</row>
        <row r="254">
          <cell r="A254" t="str">
            <v/>
          </cell>
          <cell r="B254">
            <v>1</v>
          </cell>
          <cell r="C254">
            <v>42382</v>
          </cell>
          <cell r="E254">
            <v>42382</v>
          </cell>
          <cell r="F254" t="str">
            <v>VAT Thùng carton</v>
          </cell>
          <cell r="G254" t="str">
            <v>0000231</v>
          </cell>
          <cell r="H254" t="str">
            <v>Cty TNHH TM DV Và Kỹ Thuật Tiến Phương</v>
          </cell>
          <cell r="K254">
            <v>322560</v>
          </cell>
          <cell r="L254" t="str">
            <v>131</v>
          </cell>
          <cell r="M254" t="str">
            <v>1331</v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</row>
        <row r="255">
          <cell r="A255" t="str">
            <v/>
          </cell>
          <cell r="B255">
            <v>1</v>
          </cell>
          <cell r="C255">
            <v>42382</v>
          </cell>
          <cell r="E255">
            <v>42382</v>
          </cell>
          <cell r="G255" t="str">
            <v>0000232</v>
          </cell>
          <cell r="H255" t="str">
            <v>Cty TNHH Công Nghệ Cao Su Nhựa Độc Lập</v>
          </cell>
          <cell r="K255">
            <v>0</v>
          </cell>
          <cell r="L255" t="str">
            <v>131</v>
          </cell>
          <cell r="M255" t="str">
            <v>5112</v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</row>
        <row r="256">
          <cell r="A256" t="str">
            <v/>
          </cell>
          <cell r="B256">
            <v>1</v>
          </cell>
          <cell r="C256">
            <v>42382</v>
          </cell>
          <cell r="E256">
            <v>42382</v>
          </cell>
          <cell r="F256" t="str">
            <v>VAT Thùng carton</v>
          </cell>
          <cell r="G256" t="str">
            <v>0000232</v>
          </cell>
          <cell r="H256" t="str">
            <v>Cty TNHH Công Nghệ Cao Su Nhựa Độc Lập</v>
          </cell>
          <cell r="K256">
            <v>312360</v>
          </cell>
          <cell r="L256" t="str">
            <v>131</v>
          </cell>
          <cell r="M256" t="str">
            <v>1331</v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</row>
        <row r="257">
          <cell r="A257" t="str">
            <v/>
          </cell>
          <cell r="B257">
            <v>1</v>
          </cell>
          <cell r="C257">
            <v>42383</v>
          </cell>
          <cell r="E257">
            <v>42383</v>
          </cell>
          <cell r="G257" t="str">
            <v>0000233</v>
          </cell>
          <cell r="H257" t="str">
            <v>Cty TNHH Công Nghệ Cao Su Nhựa Độc Lập</v>
          </cell>
          <cell r="K257">
            <v>0</v>
          </cell>
          <cell r="L257" t="str">
            <v>131</v>
          </cell>
          <cell r="M257" t="str">
            <v>5112</v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</row>
        <row r="258">
          <cell r="A258" t="str">
            <v/>
          </cell>
          <cell r="B258">
            <v>1</v>
          </cell>
          <cell r="C258">
            <v>42383</v>
          </cell>
          <cell r="E258">
            <v>42383</v>
          </cell>
          <cell r="F258" t="str">
            <v>VAT Thùng carton</v>
          </cell>
          <cell r="G258" t="str">
            <v>0000233</v>
          </cell>
          <cell r="H258" t="str">
            <v>Cty TNHH Công Nghệ Cao Su Nhựa Độc Lập</v>
          </cell>
          <cell r="K258">
            <v>747170</v>
          </cell>
          <cell r="L258" t="str">
            <v>131</v>
          </cell>
          <cell r="M258" t="str">
            <v>1331</v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</row>
        <row r="259">
          <cell r="A259" t="str">
            <v/>
          </cell>
          <cell r="B259">
            <v>1</v>
          </cell>
          <cell r="C259">
            <v>42383</v>
          </cell>
          <cell r="E259">
            <v>42383</v>
          </cell>
          <cell r="G259" t="str">
            <v>0000234</v>
          </cell>
          <cell r="H259" t="str">
            <v>Cty TNHH Bao Bì Uy Tín</v>
          </cell>
          <cell r="K259">
            <v>0</v>
          </cell>
          <cell r="L259" t="str">
            <v>131</v>
          </cell>
          <cell r="M259" t="str">
            <v>5112</v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</row>
        <row r="260">
          <cell r="A260" t="str">
            <v/>
          </cell>
          <cell r="B260">
            <v>1</v>
          </cell>
          <cell r="C260">
            <v>42383</v>
          </cell>
          <cell r="E260">
            <v>42383</v>
          </cell>
          <cell r="F260" t="str">
            <v>VAT Thùng carton</v>
          </cell>
          <cell r="G260" t="str">
            <v>0000234</v>
          </cell>
          <cell r="H260" t="str">
            <v>Cty TNHH Bao Bì Uy Tín</v>
          </cell>
          <cell r="K260">
            <v>695000</v>
          </cell>
          <cell r="L260" t="str">
            <v>131</v>
          </cell>
          <cell r="M260" t="str">
            <v>1331</v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</row>
        <row r="261">
          <cell r="A261" t="str">
            <v/>
          </cell>
          <cell r="B261">
            <v>1</v>
          </cell>
          <cell r="C261">
            <v>42383</v>
          </cell>
          <cell r="E261">
            <v>42383</v>
          </cell>
          <cell r="G261" t="str">
            <v>0000235</v>
          </cell>
          <cell r="H261" t="str">
            <v>Cty TNHH Thy Phát</v>
          </cell>
          <cell r="K261">
            <v>0</v>
          </cell>
          <cell r="L261" t="str">
            <v>131</v>
          </cell>
          <cell r="M261" t="str">
            <v>5112</v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</row>
        <row r="262">
          <cell r="A262" t="str">
            <v/>
          </cell>
          <cell r="B262">
            <v>1</v>
          </cell>
          <cell r="C262">
            <v>42383</v>
          </cell>
          <cell r="E262">
            <v>42383</v>
          </cell>
          <cell r="F262" t="str">
            <v>VAT Thùng carton</v>
          </cell>
          <cell r="G262" t="str">
            <v>0000235</v>
          </cell>
          <cell r="H262" t="str">
            <v>Cty TNHH Thy Phát</v>
          </cell>
          <cell r="K262">
            <v>187800</v>
          </cell>
          <cell r="L262" t="str">
            <v>131</v>
          </cell>
          <cell r="M262" t="str">
            <v>1331</v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</row>
        <row r="263">
          <cell r="A263" t="str">
            <v/>
          </cell>
          <cell r="B263">
            <v>1</v>
          </cell>
          <cell r="C263">
            <v>42383</v>
          </cell>
          <cell r="E263">
            <v>42383</v>
          </cell>
          <cell r="G263" t="str">
            <v>0000236</v>
          </cell>
          <cell r="H263" t="str">
            <v>Cty TNHH Thiên Thành</v>
          </cell>
          <cell r="K263">
            <v>0</v>
          </cell>
          <cell r="L263" t="str">
            <v>131</v>
          </cell>
          <cell r="M263" t="str">
            <v>5112</v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</row>
        <row r="264">
          <cell r="A264" t="str">
            <v/>
          </cell>
          <cell r="B264">
            <v>1</v>
          </cell>
          <cell r="C264">
            <v>42383</v>
          </cell>
          <cell r="E264">
            <v>42383</v>
          </cell>
          <cell r="F264" t="str">
            <v>VAT Thùng carton</v>
          </cell>
          <cell r="G264" t="str">
            <v>0000236</v>
          </cell>
          <cell r="H264" t="str">
            <v>Cty TNHH Thiên Thành</v>
          </cell>
          <cell r="K264">
            <v>329700</v>
          </cell>
          <cell r="L264" t="str">
            <v>131</v>
          </cell>
          <cell r="M264" t="str">
            <v>1331</v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</row>
        <row r="265">
          <cell r="A265" t="str">
            <v/>
          </cell>
          <cell r="B265">
            <v>1</v>
          </cell>
          <cell r="C265">
            <v>42383</v>
          </cell>
          <cell r="E265">
            <v>42383</v>
          </cell>
          <cell r="G265" t="str">
            <v>0000237</v>
          </cell>
          <cell r="H265" t="str">
            <v>Cty TNHH XNK Chế Biến Thực Phẩm Hoàng Thiên Hương</v>
          </cell>
          <cell r="K265">
            <v>0</v>
          </cell>
          <cell r="L265" t="str">
            <v>131</v>
          </cell>
          <cell r="M265" t="str">
            <v>5112</v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</row>
        <row r="266">
          <cell r="A266" t="str">
            <v/>
          </cell>
          <cell r="B266">
            <v>1</v>
          </cell>
          <cell r="C266">
            <v>42383</v>
          </cell>
          <cell r="E266">
            <v>42383</v>
          </cell>
          <cell r="F266" t="str">
            <v>VAT Thùng carton</v>
          </cell>
          <cell r="G266" t="str">
            <v>0000237</v>
          </cell>
          <cell r="H266" t="str">
            <v>Cty TNHH XNK Chế Biến Thực Phẩm Hoàng Thiên Hương</v>
          </cell>
          <cell r="K266">
            <v>634233</v>
          </cell>
          <cell r="L266" t="str">
            <v>131</v>
          </cell>
          <cell r="M266" t="str">
            <v>1331</v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</row>
        <row r="267">
          <cell r="A267" t="str">
            <v/>
          </cell>
          <cell r="B267">
            <v>1</v>
          </cell>
          <cell r="C267">
            <v>42383</v>
          </cell>
          <cell r="E267">
            <v>42383</v>
          </cell>
          <cell r="G267" t="str">
            <v>0000238</v>
          </cell>
          <cell r="H267" t="str">
            <v>DNTN SX TM DV Hưng Xuân Phát</v>
          </cell>
          <cell r="K267">
            <v>0</v>
          </cell>
          <cell r="L267" t="str">
            <v>131</v>
          </cell>
          <cell r="M267" t="str">
            <v>5112</v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</row>
        <row r="268">
          <cell r="A268" t="str">
            <v/>
          </cell>
          <cell r="B268">
            <v>1</v>
          </cell>
          <cell r="C268">
            <v>42383</v>
          </cell>
          <cell r="E268">
            <v>42383</v>
          </cell>
          <cell r="F268" t="str">
            <v>VAT Thùng carton</v>
          </cell>
          <cell r="G268" t="str">
            <v>0000238</v>
          </cell>
          <cell r="H268" t="str">
            <v>DNTN SX TM DV Hưng Xuân Phát</v>
          </cell>
          <cell r="K268">
            <v>1561845</v>
          </cell>
          <cell r="L268" t="str">
            <v>131</v>
          </cell>
          <cell r="M268" t="str">
            <v>1331</v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</row>
        <row r="269">
          <cell r="A269" t="str">
            <v/>
          </cell>
          <cell r="B269">
            <v>1</v>
          </cell>
          <cell r="C269">
            <v>42385</v>
          </cell>
          <cell r="E269">
            <v>42385</v>
          </cell>
          <cell r="G269" t="str">
            <v>0000239</v>
          </cell>
          <cell r="H269" t="str">
            <v>Cty TNHH Cao Nghệ Vina</v>
          </cell>
          <cell r="K269">
            <v>0</v>
          </cell>
          <cell r="L269" t="str">
            <v>131</v>
          </cell>
          <cell r="M269" t="str">
            <v>5112</v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</row>
        <row r="270">
          <cell r="A270" t="str">
            <v/>
          </cell>
          <cell r="B270">
            <v>1</v>
          </cell>
          <cell r="C270">
            <v>42385</v>
          </cell>
          <cell r="E270">
            <v>42385</v>
          </cell>
          <cell r="F270" t="str">
            <v>VAT Thùng carton</v>
          </cell>
          <cell r="G270" t="str">
            <v>0000239</v>
          </cell>
          <cell r="H270" t="str">
            <v>Cty TNHH Cao Nghệ Vina</v>
          </cell>
          <cell r="K270">
            <v>600430</v>
          </cell>
          <cell r="L270" t="str">
            <v>131</v>
          </cell>
          <cell r="M270" t="str">
            <v>1331</v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</row>
        <row r="271">
          <cell r="A271" t="str">
            <v/>
          </cell>
          <cell r="B271">
            <v>1</v>
          </cell>
          <cell r="C271">
            <v>42385</v>
          </cell>
          <cell r="E271">
            <v>42385</v>
          </cell>
          <cell r="G271" t="str">
            <v>0000240</v>
          </cell>
          <cell r="H271" t="str">
            <v>Cty TNHH Bao Bì Uy Tín</v>
          </cell>
          <cell r="K271">
            <v>0</v>
          </cell>
          <cell r="L271" t="str">
            <v>131</v>
          </cell>
          <cell r="M271" t="str">
            <v>5112</v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</row>
        <row r="272">
          <cell r="A272" t="str">
            <v/>
          </cell>
          <cell r="B272">
            <v>1</v>
          </cell>
          <cell r="C272">
            <v>42385</v>
          </cell>
          <cell r="E272">
            <v>42385</v>
          </cell>
          <cell r="F272" t="str">
            <v>VAT Thùng carton</v>
          </cell>
          <cell r="G272" t="str">
            <v>0000240</v>
          </cell>
          <cell r="H272" t="str">
            <v>Cty TNHH Bao Bì Uy Tín</v>
          </cell>
          <cell r="K272">
            <v>558000</v>
          </cell>
          <cell r="L272" t="str">
            <v>131</v>
          </cell>
          <cell r="M272" t="str">
            <v>1331</v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</row>
        <row r="273">
          <cell r="A273" t="str">
            <v/>
          </cell>
          <cell r="B273">
            <v>1</v>
          </cell>
          <cell r="C273">
            <v>42388</v>
          </cell>
          <cell r="E273">
            <v>42388</v>
          </cell>
          <cell r="G273" t="str">
            <v>0000241</v>
          </cell>
          <cell r="H273" t="str">
            <v>Cty TNHH Bao Bì Tiên Phong</v>
          </cell>
          <cell r="K273">
            <v>0</v>
          </cell>
          <cell r="L273" t="str">
            <v>131</v>
          </cell>
          <cell r="M273" t="str">
            <v>5112</v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>x</v>
          </cell>
          <cell r="X273" t="str">
            <v/>
          </cell>
          <cell r="Y273" t="str">
            <v/>
          </cell>
          <cell r="Z273" t="str">
            <v/>
          </cell>
        </row>
        <row r="274">
          <cell r="A274" t="str">
            <v/>
          </cell>
          <cell r="B274">
            <v>1</v>
          </cell>
          <cell r="C274">
            <v>42388</v>
          </cell>
          <cell r="E274">
            <v>42388</v>
          </cell>
          <cell r="F274" t="str">
            <v>VAT Thùng carton</v>
          </cell>
          <cell r="G274" t="str">
            <v>0000241</v>
          </cell>
          <cell r="H274" t="str">
            <v>Cty TNHH Bao Bì Tiên Phong</v>
          </cell>
          <cell r="K274">
            <v>969440</v>
          </cell>
          <cell r="L274" t="str">
            <v>131</v>
          </cell>
          <cell r="M274" t="str">
            <v>1331</v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>x</v>
          </cell>
          <cell r="X274" t="str">
            <v/>
          </cell>
          <cell r="Y274" t="str">
            <v/>
          </cell>
          <cell r="Z274" t="str">
            <v/>
          </cell>
        </row>
        <row r="275">
          <cell r="A275" t="str">
            <v/>
          </cell>
          <cell r="B275">
            <v>1</v>
          </cell>
          <cell r="C275">
            <v>42388</v>
          </cell>
          <cell r="E275">
            <v>42388</v>
          </cell>
          <cell r="G275" t="str">
            <v>0000242</v>
          </cell>
          <cell r="H275" t="str">
            <v>Cty TNHH Thy Phát</v>
          </cell>
          <cell r="K275">
            <v>0</v>
          </cell>
          <cell r="L275" t="str">
            <v>131</v>
          </cell>
          <cell r="M275" t="str">
            <v>5112</v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</row>
        <row r="276">
          <cell r="A276" t="str">
            <v/>
          </cell>
          <cell r="B276">
            <v>1</v>
          </cell>
          <cell r="C276">
            <v>42388</v>
          </cell>
          <cell r="E276">
            <v>42388</v>
          </cell>
          <cell r="F276" t="str">
            <v>VAT Thùng carton</v>
          </cell>
          <cell r="G276" t="str">
            <v>0000242</v>
          </cell>
          <cell r="H276" t="str">
            <v>Cty TNHH Thy Phát</v>
          </cell>
          <cell r="K276">
            <v>2260000</v>
          </cell>
          <cell r="L276" t="str">
            <v>131</v>
          </cell>
          <cell r="M276" t="str">
            <v>1331</v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</row>
        <row r="277">
          <cell r="A277" t="str">
            <v/>
          </cell>
          <cell r="B277">
            <v>1</v>
          </cell>
          <cell r="C277">
            <v>42388</v>
          </cell>
          <cell r="E277">
            <v>42388</v>
          </cell>
          <cell r="G277" t="str">
            <v>0000243</v>
          </cell>
          <cell r="H277" t="str">
            <v>Cty TNHH Giấy Văn Phòng Phẩm Thành Công</v>
          </cell>
          <cell r="K277">
            <v>0</v>
          </cell>
          <cell r="L277" t="str">
            <v>131</v>
          </cell>
          <cell r="M277" t="str">
            <v>5112</v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</row>
        <row r="278">
          <cell r="A278" t="str">
            <v/>
          </cell>
          <cell r="B278">
            <v>1</v>
          </cell>
          <cell r="C278">
            <v>42388</v>
          </cell>
          <cell r="E278">
            <v>42388</v>
          </cell>
          <cell r="F278" t="str">
            <v>VAT Thùng carton</v>
          </cell>
          <cell r="G278" t="str">
            <v>0000243</v>
          </cell>
          <cell r="H278" t="str">
            <v>Cty TNHH Giấy Văn Phòng Phẩm Thành Công</v>
          </cell>
          <cell r="K278">
            <v>3808500</v>
          </cell>
          <cell r="L278" t="str">
            <v>131</v>
          </cell>
          <cell r="M278" t="str">
            <v>1331</v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</row>
        <row r="279">
          <cell r="A279" t="str">
            <v/>
          </cell>
          <cell r="B279">
            <v>1</v>
          </cell>
          <cell r="C279">
            <v>42389</v>
          </cell>
          <cell r="E279">
            <v>42389</v>
          </cell>
          <cell r="G279" t="str">
            <v>0000244</v>
          </cell>
          <cell r="H279" t="str">
            <v>Cty TNHH Thiên Thành</v>
          </cell>
          <cell r="K279">
            <v>0</v>
          </cell>
          <cell r="L279" t="str">
            <v>131</v>
          </cell>
          <cell r="M279" t="str">
            <v>5112</v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</row>
        <row r="280">
          <cell r="A280" t="str">
            <v/>
          </cell>
          <cell r="B280">
            <v>1</v>
          </cell>
          <cell r="C280">
            <v>42389</v>
          </cell>
          <cell r="E280">
            <v>42389</v>
          </cell>
          <cell r="F280" t="str">
            <v>VAT Thùng carton</v>
          </cell>
          <cell r="G280" t="str">
            <v>0000244</v>
          </cell>
          <cell r="H280" t="str">
            <v>Cty TNHH Thiên Thành</v>
          </cell>
          <cell r="K280">
            <v>860770</v>
          </cell>
          <cell r="L280" t="str">
            <v>131</v>
          </cell>
          <cell r="M280" t="str">
            <v>1331</v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</row>
        <row r="281">
          <cell r="A281" t="str">
            <v/>
          </cell>
          <cell r="B281">
            <v>1</v>
          </cell>
          <cell r="C281">
            <v>42389</v>
          </cell>
          <cell r="E281">
            <v>42389</v>
          </cell>
          <cell r="G281" t="str">
            <v>0000245</v>
          </cell>
          <cell r="H281" t="str">
            <v>Cty TNHH Thy Phát</v>
          </cell>
          <cell r="K281">
            <v>0</v>
          </cell>
          <cell r="L281" t="str">
            <v>131</v>
          </cell>
          <cell r="M281" t="str">
            <v>5112</v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</row>
        <row r="282">
          <cell r="A282" t="str">
            <v/>
          </cell>
          <cell r="B282">
            <v>1</v>
          </cell>
          <cell r="C282">
            <v>42389</v>
          </cell>
          <cell r="E282">
            <v>42389</v>
          </cell>
          <cell r="F282" t="str">
            <v>VAT Thùng carton</v>
          </cell>
          <cell r="G282" t="str">
            <v>0000245</v>
          </cell>
          <cell r="H282" t="str">
            <v>Cty TNHH Thy Phát</v>
          </cell>
          <cell r="K282">
            <v>199400</v>
          </cell>
          <cell r="L282" t="str">
            <v>131</v>
          </cell>
          <cell r="M282" t="str">
            <v>1331</v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</row>
        <row r="283">
          <cell r="A283" t="str">
            <v/>
          </cell>
          <cell r="B283">
            <v>1</v>
          </cell>
          <cell r="C283">
            <v>42390</v>
          </cell>
          <cell r="E283">
            <v>42390</v>
          </cell>
          <cell r="G283" t="str">
            <v>0000246</v>
          </cell>
          <cell r="H283" t="str">
            <v>Cty TNHH Cao Nghệ Vina</v>
          </cell>
          <cell r="K283">
            <v>0</v>
          </cell>
          <cell r="L283" t="str">
            <v>131</v>
          </cell>
          <cell r="M283" t="str">
            <v>5112</v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</row>
        <row r="284">
          <cell r="A284" t="str">
            <v/>
          </cell>
          <cell r="B284">
            <v>1</v>
          </cell>
          <cell r="C284">
            <v>42390</v>
          </cell>
          <cell r="E284">
            <v>42390</v>
          </cell>
          <cell r="F284" t="str">
            <v>VAT Thùng carton</v>
          </cell>
          <cell r="G284" t="str">
            <v>0000246</v>
          </cell>
          <cell r="H284" t="str">
            <v>Cty TNHH Cao Nghệ Vina</v>
          </cell>
          <cell r="K284">
            <v>475500</v>
          </cell>
          <cell r="L284" t="str">
            <v>131</v>
          </cell>
          <cell r="M284" t="str">
            <v>1331</v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</row>
        <row r="285">
          <cell r="A285" t="str">
            <v/>
          </cell>
          <cell r="B285">
            <v>1</v>
          </cell>
          <cell r="C285">
            <v>42391</v>
          </cell>
          <cell r="E285">
            <v>42391</v>
          </cell>
          <cell r="G285" t="str">
            <v>0000247</v>
          </cell>
          <cell r="H285" t="str">
            <v>Cty TNHH MTV SX Bình Minh L.A</v>
          </cell>
          <cell r="K285">
            <v>0</v>
          </cell>
          <cell r="L285" t="str">
            <v>131</v>
          </cell>
          <cell r="M285" t="str">
            <v>5112</v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</row>
        <row r="286">
          <cell r="A286" t="str">
            <v/>
          </cell>
          <cell r="B286">
            <v>1</v>
          </cell>
          <cell r="C286">
            <v>42391</v>
          </cell>
          <cell r="E286">
            <v>42391</v>
          </cell>
          <cell r="F286" t="str">
            <v>VAT Thùng carton</v>
          </cell>
          <cell r="G286" t="str">
            <v>0000247</v>
          </cell>
          <cell r="H286" t="str">
            <v>Cty TNHH MTV SX Bình Minh L.A</v>
          </cell>
          <cell r="K286">
            <v>758680</v>
          </cell>
          <cell r="L286" t="str">
            <v>131</v>
          </cell>
          <cell r="M286" t="str">
            <v>1331</v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</row>
        <row r="287">
          <cell r="A287" t="str">
            <v/>
          </cell>
          <cell r="B287">
            <v>1</v>
          </cell>
          <cell r="C287">
            <v>42391</v>
          </cell>
          <cell r="E287">
            <v>42391</v>
          </cell>
          <cell r="G287" t="str">
            <v>0000248</v>
          </cell>
          <cell r="H287" t="str">
            <v>DNTN SX TM DV Hưng Xuân Phát</v>
          </cell>
          <cell r="K287">
            <v>0</v>
          </cell>
          <cell r="L287" t="str">
            <v>131</v>
          </cell>
          <cell r="M287" t="str">
            <v>5112</v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</row>
        <row r="288">
          <cell r="A288" t="str">
            <v/>
          </cell>
          <cell r="B288">
            <v>1</v>
          </cell>
          <cell r="C288">
            <v>42391</v>
          </cell>
          <cell r="E288">
            <v>42391</v>
          </cell>
          <cell r="F288" t="str">
            <v>VAT Thùng carton</v>
          </cell>
          <cell r="G288" t="str">
            <v>0000248</v>
          </cell>
          <cell r="H288" t="str">
            <v>DNTN SX TM DV Hưng Xuân Phát</v>
          </cell>
          <cell r="K288">
            <v>1468587</v>
          </cell>
          <cell r="L288" t="str">
            <v>131</v>
          </cell>
          <cell r="M288" t="str">
            <v>1331</v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</row>
        <row r="289">
          <cell r="A289" t="str">
            <v/>
          </cell>
          <cell r="B289">
            <v>1</v>
          </cell>
          <cell r="C289">
            <v>42394</v>
          </cell>
          <cell r="E289">
            <v>42394</v>
          </cell>
          <cell r="G289" t="str">
            <v>0000249</v>
          </cell>
          <cell r="H289" t="str">
            <v>Cty TNHH Thy Phát</v>
          </cell>
          <cell r="K289">
            <v>0</v>
          </cell>
          <cell r="L289" t="str">
            <v>131</v>
          </cell>
          <cell r="M289" t="str">
            <v>5112</v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</row>
        <row r="290">
          <cell r="A290" t="str">
            <v/>
          </cell>
          <cell r="B290">
            <v>1</v>
          </cell>
          <cell r="C290">
            <v>42394</v>
          </cell>
          <cell r="E290">
            <v>42394</v>
          </cell>
          <cell r="F290" t="str">
            <v>VAT Thùng carton</v>
          </cell>
          <cell r="G290" t="str">
            <v>0000249</v>
          </cell>
          <cell r="H290" t="str">
            <v>Cty TNHH Thy Phát</v>
          </cell>
          <cell r="K290">
            <v>199400</v>
          </cell>
          <cell r="L290" t="str">
            <v>131</v>
          </cell>
          <cell r="M290" t="str">
            <v>1331</v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</row>
        <row r="291">
          <cell r="A291" t="str">
            <v/>
          </cell>
          <cell r="B291">
            <v>1</v>
          </cell>
          <cell r="C291">
            <v>42395</v>
          </cell>
          <cell r="E291">
            <v>42395</v>
          </cell>
          <cell r="G291" t="str">
            <v>0000250</v>
          </cell>
          <cell r="H291" t="str">
            <v>Cty TNHH Thy Phát</v>
          </cell>
          <cell r="K291">
            <v>0</v>
          </cell>
          <cell r="L291" t="str">
            <v>131</v>
          </cell>
          <cell r="M291" t="str">
            <v>5112</v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</row>
        <row r="292">
          <cell r="A292" t="str">
            <v/>
          </cell>
          <cell r="B292">
            <v>1</v>
          </cell>
          <cell r="C292">
            <v>42395</v>
          </cell>
          <cell r="E292">
            <v>42395</v>
          </cell>
          <cell r="F292" t="str">
            <v>VAT Thùng carton</v>
          </cell>
          <cell r="G292" t="str">
            <v>0000250</v>
          </cell>
          <cell r="H292" t="str">
            <v>Cty TNHH Thy Phát</v>
          </cell>
          <cell r="K292">
            <v>3229000</v>
          </cell>
          <cell r="L292" t="str">
            <v>131</v>
          </cell>
          <cell r="M292" t="str">
            <v>1331</v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</row>
        <row r="293">
          <cell r="A293" t="str">
            <v/>
          </cell>
          <cell r="B293">
            <v>1</v>
          </cell>
          <cell r="C293">
            <v>42395</v>
          </cell>
          <cell r="E293">
            <v>42395</v>
          </cell>
          <cell r="G293" t="str">
            <v>0000251</v>
          </cell>
          <cell r="H293" t="str">
            <v>Cty TNHH SJ Globol</v>
          </cell>
          <cell r="K293">
            <v>0</v>
          </cell>
          <cell r="L293" t="str">
            <v>131</v>
          </cell>
          <cell r="M293" t="str">
            <v>5112</v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</row>
        <row r="294">
          <cell r="A294" t="str">
            <v/>
          </cell>
          <cell r="B294">
            <v>1</v>
          </cell>
          <cell r="C294">
            <v>42395</v>
          </cell>
          <cell r="E294">
            <v>42395</v>
          </cell>
          <cell r="F294" t="str">
            <v>VAT Thùng carton</v>
          </cell>
          <cell r="G294" t="str">
            <v>0000251</v>
          </cell>
          <cell r="H294" t="str">
            <v>Cty TNHH SJ Globol</v>
          </cell>
          <cell r="K294">
            <v>667236</v>
          </cell>
          <cell r="L294" t="str">
            <v>131</v>
          </cell>
          <cell r="M294" t="str">
            <v>1331</v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</row>
        <row r="295">
          <cell r="A295" t="str">
            <v/>
          </cell>
          <cell r="B295">
            <v>1</v>
          </cell>
          <cell r="C295">
            <v>42395</v>
          </cell>
          <cell r="E295">
            <v>42395</v>
          </cell>
          <cell r="G295" t="str">
            <v>0000252</v>
          </cell>
          <cell r="H295" t="str">
            <v>Cty TNHH SJ Globol</v>
          </cell>
          <cell r="K295">
            <v>0</v>
          </cell>
          <cell r="L295" t="str">
            <v>131</v>
          </cell>
          <cell r="M295" t="str">
            <v>5112</v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</row>
        <row r="296">
          <cell r="A296" t="str">
            <v/>
          </cell>
          <cell r="B296">
            <v>1</v>
          </cell>
          <cell r="C296">
            <v>42395</v>
          </cell>
          <cell r="E296">
            <v>42395</v>
          </cell>
          <cell r="F296" t="str">
            <v>VAT Thùng carton</v>
          </cell>
          <cell r="G296" t="str">
            <v>0000252</v>
          </cell>
          <cell r="H296" t="str">
            <v>Cty TNHH SJ Globol</v>
          </cell>
          <cell r="K296">
            <v>234425</v>
          </cell>
          <cell r="L296" t="str">
            <v>131</v>
          </cell>
          <cell r="M296" t="str">
            <v>1331</v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</row>
        <row r="297">
          <cell r="A297" t="str">
            <v/>
          </cell>
          <cell r="B297">
            <v>1</v>
          </cell>
          <cell r="C297">
            <v>42395</v>
          </cell>
          <cell r="E297">
            <v>42395</v>
          </cell>
          <cell r="G297" t="str">
            <v>0000253</v>
          </cell>
          <cell r="H297" t="str">
            <v>DNTN SX TM DV Hưng Xuân Phát</v>
          </cell>
          <cell r="K297">
            <v>0</v>
          </cell>
          <cell r="L297" t="str">
            <v>131</v>
          </cell>
          <cell r="M297" t="str">
            <v>5112</v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</row>
        <row r="298">
          <cell r="A298" t="str">
            <v/>
          </cell>
          <cell r="B298">
            <v>1</v>
          </cell>
          <cell r="C298">
            <v>42395</v>
          </cell>
          <cell r="E298">
            <v>42395</v>
          </cell>
          <cell r="F298" t="str">
            <v>VAT Thùng carton</v>
          </cell>
          <cell r="G298" t="str">
            <v>0000253</v>
          </cell>
          <cell r="H298" t="str">
            <v>DNTN SX TM DV Hưng Xuân Phát</v>
          </cell>
          <cell r="K298">
            <v>1788922</v>
          </cell>
          <cell r="L298" t="str">
            <v>131</v>
          </cell>
          <cell r="M298" t="str">
            <v>1331</v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</row>
        <row r="299">
          <cell r="A299" t="str">
            <v/>
          </cell>
          <cell r="B299">
            <v>1</v>
          </cell>
          <cell r="C299">
            <v>42397</v>
          </cell>
          <cell r="E299">
            <v>42397</v>
          </cell>
          <cell r="G299" t="str">
            <v>0000254</v>
          </cell>
          <cell r="H299" t="str">
            <v>DNTN SX TM DV Hưng Xuân Phát</v>
          </cell>
          <cell r="K299">
            <v>0</v>
          </cell>
          <cell r="L299" t="str">
            <v>131</v>
          </cell>
          <cell r="M299" t="str">
            <v>5112</v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</row>
        <row r="300">
          <cell r="A300" t="str">
            <v/>
          </cell>
          <cell r="B300">
            <v>1</v>
          </cell>
          <cell r="C300">
            <v>42397</v>
          </cell>
          <cell r="E300">
            <v>42397</v>
          </cell>
          <cell r="F300" t="str">
            <v>VAT Thùng carton</v>
          </cell>
          <cell r="G300" t="str">
            <v>0000254</v>
          </cell>
          <cell r="H300" t="str">
            <v>DNTN SX TM DV Hưng Xuân Phát</v>
          </cell>
          <cell r="K300">
            <v>1688900</v>
          </cell>
          <cell r="L300" t="str">
            <v>131</v>
          </cell>
          <cell r="M300" t="str">
            <v>1331</v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</row>
        <row r="301">
          <cell r="A301" t="str">
            <v/>
          </cell>
          <cell r="B301">
            <v>1</v>
          </cell>
          <cell r="C301">
            <v>42397</v>
          </cell>
          <cell r="E301">
            <v>42397</v>
          </cell>
          <cell r="G301" t="str">
            <v>0000255</v>
          </cell>
          <cell r="H301" t="str">
            <v>Cty TNHH Công Nghệ Bao Bì Taisho 7</v>
          </cell>
          <cell r="K301">
            <v>0</v>
          </cell>
          <cell r="L301" t="str">
            <v>131</v>
          </cell>
          <cell r="M301" t="str">
            <v>5112</v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</row>
        <row r="302">
          <cell r="A302" t="str">
            <v/>
          </cell>
          <cell r="B302">
            <v>1</v>
          </cell>
          <cell r="C302">
            <v>42397</v>
          </cell>
          <cell r="E302">
            <v>42397</v>
          </cell>
          <cell r="F302" t="str">
            <v>VAT Thùng carton</v>
          </cell>
          <cell r="G302" t="str">
            <v>0000255</v>
          </cell>
          <cell r="H302" t="str">
            <v>Cty TNHH Công Nghệ Bao Bì Taisho 7</v>
          </cell>
          <cell r="K302">
            <v>1487928</v>
          </cell>
          <cell r="L302" t="str">
            <v>131</v>
          </cell>
          <cell r="M302" t="str">
            <v>1331</v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</row>
        <row r="303">
          <cell r="A303" t="str">
            <v/>
          </cell>
          <cell r="B303">
            <v>1</v>
          </cell>
          <cell r="C303">
            <v>42397</v>
          </cell>
          <cell r="E303">
            <v>42397</v>
          </cell>
          <cell r="G303" t="str">
            <v>0000256</v>
          </cell>
          <cell r="H303" t="str">
            <v>Cty TNHH SX TM DV XNK Hiệp Phát VN</v>
          </cell>
          <cell r="K303">
            <v>0</v>
          </cell>
          <cell r="L303" t="str">
            <v>131</v>
          </cell>
          <cell r="M303" t="str">
            <v>5112</v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</row>
        <row r="304">
          <cell r="A304" t="str">
            <v/>
          </cell>
          <cell r="B304">
            <v>1</v>
          </cell>
          <cell r="C304">
            <v>42397</v>
          </cell>
          <cell r="E304">
            <v>42397</v>
          </cell>
          <cell r="F304" t="str">
            <v>VAT Thùng carton</v>
          </cell>
          <cell r="G304" t="str">
            <v>0000256</v>
          </cell>
          <cell r="H304" t="str">
            <v>Cty TNHH SX TM DV XNK Hiệp Phát VN</v>
          </cell>
          <cell r="K304">
            <v>329940</v>
          </cell>
          <cell r="L304" t="str">
            <v>131</v>
          </cell>
          <cell r="M304" t="str">
            <v>1331</v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</row>
        <row r="305">
          <cell r="A305" t="str">
            <v/>
          </cell>
          <cell r="B305">
            <v>1</v>
          </cell>
          <cell r="C305">
            <v>42397</v>
          </cell>
          <cell r="E305">
            <v>42397</v>
          </cell>
          <cell r="G305" t="str">
            <v>0000258</v>
          </cell>
          <cell r="H305" t="str">
            <v>Cty TNHH SX TM DV Quà Việt</v>
          </cell>
          <cell r="K305">
            <v>0</v>
          </cell>
          <cell r="L305" t="str">
            <v>131</v>
          </cell>
          <cell r="M305" t="str">
            <v>5112</v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</row>
        <row r="306">
          <cell r="A306" t="str">
            <v/>
          </cell>
          <cell r="B306">
            <v>1</v>
          </cell>
          <cell r="C306">
            <v>42397</v>
          </cell>
          <cell r="E306">
            <v>42397</v>
          </cell>
          <cell r="F306" t="str">
            <v>VAT Thùng carton</v>
          </cell>
          <cell r="G306" t="str">
            <v>0000258</v>
          </cell>
          <cell r="H306" t="str">
            <v>Cty TNHH SX TM DV Quà Việt</v>
          </cell>
          <cell r="K306">
            <v>1082920</v>
          </cell>
          <cell r="L306" t="str">
            <v>131</v>
          </cell>
          <cell r="M306" t="str">
            <v>1331</v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</row>
        <row r="307">
          <cell r="A307" t="str">
            <v/>
          </cell>
          <cell r="B307">
            <v>1</v>
          </cell>
          <cell r="C307">
            <v>42397</v>
          </cell>
          <cell r="E307">
            <v>42397</v>
          </cell>
          <cell r="G307" t="str">
            <v>0000259</v>
          </cell>
          <cell r="H307" t="str">
            <v>Cty TNHH Công Nghệ Bao Bì Taisho 7</v>
          </cell>
          <cell r="K307">
            <v>0</v>
          </cell>
          <cell r="L307" t="str">
            <v>131</v>
          </cell>
          <cell r="M307" t="str">
            <v>5112</v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</row>
        <row r="308">
          <cell r="A308" t="str">
            <v/>
          </cell>
          <cell r="B308">
            <v>1</v>
          </cell>
          <cell r="C308">
            <v>42397</v>
          </cell>
          <cell r="E308">
            <v>42397</v>
          </cell>
          <cell r="F308" t="str">
            <v>VAT Thùng carton</v>
          </cell>
          <cell r="G308" t="str">
            <v>0000259</v>
          </cell>
          <cell r="H308" t="str">
            <v>Cty TNHH Công Nghệ Bao Bì Taisho 7</v>
          </cell>
          <cell r="K308">
            <v>45180</v>
          </cell>
          <cell r="L308" t="str">
            <v>131</v>
          </cell>
          <cell r="M308" t="str">
            <v>1331</v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</row>
        <row r="309">
          <cell r="A309" t="str">
            <v/>
          </cell>
          <cell r="B309">
            <v>1</v>
          </cell>
          <cell r="C309">
            <v>42397</v>
          </cell>
          <cell r="E309">
            <v>42397</v>
          </cell>
          <cell r="G309" t="str">
            <v>0000261</v>
          </cell>
          <cell r="H309" t="str">
            <v>Cty TNHH Thy Phát</v>
          </cell>
          <cell r="K309">
            <v>0</v>
          </cell>
          <cell r="L309" t="str">
            <v>131</v>
          </cell>
          <cell r="M309" t="str">
            <v>5112</v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</row>
        <row r="310">
          <cell r="A310" t="str">
            <v/>
          </cell>
          <cell r="B310">
            <v>1</v>
          </cell>
          <cell r="C310">
            <v>42397</v>
          </cell>
          <cell r="E310">
            <v>42397</v>
          </cell>
          <cell r="F310" t="str">
            <v>VAT Thùng carton</v>
          </cell>
          <cell r="G310" t="str">
            <v>0000261</v>
          </cell>
          <cell r="H310" t="str">
            <v>Cty TNHH Thy Phát</v>
          </cell>
          <cell r="K310">
            <v>82500</v>
          </cell>
          <cell r="L310" t="str">
            <v>131</v>
          </cell>
          <cell r="M310" t="str">
            <v>1331</v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</row>
        <row r="311">
          <cell r="A311" t="str">
            <v/>
          </cell>
          <cell r="B311">
            <v>1</v>
          </cell>
          <cell r="C311">
            <v>42397</v>
          </cell>
          <cell r="E311">
            <v>42397</v>
          </cell>
          <cell r="G311" t="str">
            <v>0000262</v>
          </cell>
          <cell r="H311" t="str">
            <v>Cty TNHH SX TM DV Tân Nam An</v>
          </cell>
          <cell r="K311">
            <v>0</v>
          </cell>
          <cell r="L311" t="str">
            <v>131</v>
          </cell>
          <cell r="M311" t="str">
            <v>5112</v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</row>
        <row r="312">
          <cell r="A312" t="str">
            <v/>
          </cell>
          <cell r="B312">
            <v>1</v>
          </cell>
          <cell r="C312">
            <v>42397</v>
          </cell>
          <cell r="E312">
            <v>42397</v>
          </cell>
          <cell r="F312" t="str">
            <v>VAT Thùng carton</v>
          </cell>
          <cell r="G312" t="str">
            <v>0000262</v>
          </cell>
          <cell r="H312" t="str">
            <v>Cty TNHH SX TM DV Tân Nam An</v>
          </cell>
          <cell r="K312">
            <v>1250970</v>
          </cell>
          <cell r="L312" t="str">
            <v>131</v>
          </cell>
          <cell r="M312" t="str">
            <v>1331</v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</row>
        <row r="313">
          <cell r="A313" t="str">
            <v/>
          </cell>
          <cell r="B313">
            <v>1</v>
          </cell>
          <cell r="C313">
            <v>42399</v>
          </cell>
          <cell r="E313">
            <v>42399</v>
          </cell>
          <cell r="G313" t="str">
            <v>0000264</v>
          </cell>
          <cell r="H313" t="str">
            <v>Cty TNHH Bao Bì Tiên Phong</v>
          </cell>
          <cell r="K313">
            <v>0</v>
          </cell>
          <cell r="L313" t="str">
            <v>131</v>
          </cell>
          <cell r="M313" t="str">
            <v>5112</v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>x</v>
          </cell>
          <cell r="X313" t="str">
            <v/>
          </cell>
          <cell r="Y313" t="str">
            <v/>
          </cell>
          <cell r="Z313" t="str">
            <v/>
          </cell>
        </row>
        <row r="314">
          <cell r="A314" t="str">
            <v/>
          </cell>
          <cell r="B314">
            <v>1</v>
          </cell>
          <cell r="C314">
            <v>42399</v>
          </cell>
          <cell r="E314">
            <v>42399</v>
          </cell>
          <cell r="F314" t="str">
            <v>VAT Thùng carton</v>
          </cell>
          <cell r="G314" t="str">
            <v>0000264</v>
          </cell>
          <cell r="H314" t="str">
            <v>Cty TNHH Bao Bì Tiên Phong</v>
          </cell>
          <cell r="K314">
            <v>3253150</v>
          </cell>
          <cell r="L314" t="str">
            <v>131</v>
          </cell>
          <cell r="M314" t="str">
            <v>1331</v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>x</v>
          </cell>
          <cell r="X314" t="str">
            <v/>
          </cell>
          <cell r="Y314" t="str">
            <v/>
          </cell>
          <cell r="Z314" t="str">
            <v/>
          </cell>
        </row>
        <row r="315">
          <cell r="A315" t="str">
            <v/>
          </cell>
          <cell r="B315">
            <v>1</v>
          </cell>
          <cell r="C315">
            <v>42399</v>
          </cell>
          <cell r="E315">
            <v>42399</v>
          </cell>
          <cell r="G315" t="str">
            <v>0000265</v>
          </cell>
          <cell r="H315" t="str">
            <v>Cty TNHH Bao Bì Tiên Phong</v>
          </cell>
          <cell r="K315">
            <v>0</v>
          </cell>
          <cell r="L315" t="str">
            <v>131</v>
          </cell>
          <cell r="M315" t="str">
            <v>5112</v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>x</v>
          </cell>
          <cell r="X315" t="str">
            <v/>
          </cell>
          <cell r="Y315" t="str">
            <v/>
          </cell>
          <cell r="Z315" t="str">
            <v/>
          </cell>
        </row>
        <row r="316">
          <cell r="A316" t="str">
            <v/>
          </cell>
          <cell r="B316">
            <v>1</v>
          </cell>
          <cell r="C316">
            <v>42399</v>
          </cell>
          <cell r="E316">
            <v>42399</v>
          </cell>
          <cell r="F316" t="str">
            <v>VAT Thùng carton</v>
          </cell>
          <cell r="G316" t="str">
            <v>0000265</v>
          </cell>
          <cell r="H316" t="str">
            <v>Cty TNHH Bao Bì Tiên Phong</v>
          </cell>
          <cell r="K316">
            <v>1037480</v>
          </cell>
          <cell r="L316" t="str">
            <v>131</v>
          </cell>
          <cell r="M316" t="str">
            <v>1331</v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>x</v>
          </cell>
          <cell r="X316" t="str">
            <v/>
          </cell>
          <cell r="Y316" t="str">
            <v/>
          </cell>
          <cell r="Z316" t="str">
            <v/>
          </cell>
        </row>
        <row r="317">
          <cell r="A317" t="str">
            <v/>
          </cell>
          <cell r="B317">
            <v>1</v>
          </cell>
          <cell r="C317">
            <v>42399</v>
          </cell>
          <cell r="E317">
            <v>42399</v>
          </cell>
          <cell r="G317" t="str">
            <v>0000266</v>
          </cell>
          <cell r="H317" t="str">
            <v>Cty TNHH MTV SX Bình Minh L.A</v>
          </cell>
          <cell r="K317">
            <v>0</v>
          </cell>
          <cell r="L317" t="str">
            <v>131</v>
          </cell>
          <cell r="M317" t="str">
            <v>5112</v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</row>
        <row r="318">
          <cell r="A318" t="str">
            <v/>
          </cell>
          <cell r="B318">
            <v>1</v>
          </cell>
          <cell r="C318">
            <v>42399</v>
          </cell>
          <cell r="E318">
            <v>42399</v>
          </cell>
          <cell r="F318" t="str">
            <v>VAT Thùng carton</v>
          </cell>
          <cell r="G318" t="str">
            <v>0000266</v>
          </cell>
          <cell r="H318" t="str">
            <v>Cty TNHH MTV SX Bình Minh L.A</v>
          </cell>
          <cell r="K318">
            <v>164150</v>
          </cell>
          <cell r="L318" t="str">
            <v>131</v>
          </cell>
          <cell r="M318" t="str">
            <v>1331</v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</row>
        <row r="319">
          <cell r="A319" t="str">
            <v/>
          </cell>
          <cell r="B319">
            <v>1</v>
          </cell>
          <cell r="C319">
            <v>42399</v>
          </cell>
          <cell r="E319">
            <v>42399</v>
          </cell>
          <cell r="G319" t="str">
            <v>0000267</v>
          </cell>
          <cell r="H319" t="str">
            <v>Cty TNHH Bao Bì Tiên Phong</v>
          </cell>
          <cell r="K319">
            <v>0</v>
          </cell>
          <cell r="L319" t="str">
            <v>131</v>
          </cell>
          <cell r="M319" t="str">
            <v>5112</v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>x</v>
          </cell>
          <cell r="X319" t="str">
            <v/>
          </cell>
          <cell r="Y319" t="str">
            <v/>
          </cell>
          <cell r="Z319" t="str">
            <v/>
          </cell>
        </row>
        <row r="320">
          <cell r="A320" t="str">
            <v/>
          </cell>
          <cell r="B320">
            <v>1</v>
          </cell>
          <cell r="C320">
            <v>42399</v>
          </cell>
          <cell r="E320">
            <v>42399</v>
          </cell>
          <cell r="F320" t="str">
            <v>VAT Thùng carton</v>
          </cell>
          <cell r="G320" t="str">
            <v>0000267</v>
          </cell>
          <cell r="H320" t="str">
            <v>Cty TNHH Bao Bì Tiên Phong</v>
          </cell>
          <cell r="K320">
            <v>152500</v>
          </cell>
          <cell r="L320" t="str">
            <v>131</v>
          </cell>
          <cell r="M320" t="str">
            <v>1331</v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>x</v>
          </cell>
          <cell r="X320" t="str">
            <v/>
          </cell>
          <cell r="Y320" t="str">
            <v/>
          </cell>
          <cell r="Z320" t="str">
            <v/>
          </cell>
        </row>
        <row r="321">
          <cell r="A321" t="str">
            <v/>
          </cell>
          <cell r="B321">
            <v>2</v>
          </cell>
          <cell r="C321">
            <v>42401</v>
          </cell>
          <cell r="E321">
            <v>42401</v>
          </cell>
          <cell r="G321" t="str">
            <v>0000268</v>
          </cell>
          <cell r="H321" t="str">
            <v>Cty TNHH TM &amp; DV Tân An Khang</v>
          </cell>
          <cell r="K321">
            <v>0</v>
          </cell>
          <cell r="L321" t="str">
            <v>131</v>
          </cell>
          <cell r="M321" t="str">
            <v>5112</v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</row>
        <row r="322">
          <cell r="A322" t="str">
            <v/>
          </cell>
          <cell r="B322">
            <v>2</v>
          </cell>
          <cell r="C322">
            <v>42401</v>
          </cell>
          <cell r="E322">
            <v>42401</v>
          </cell>
          <cell r="F322" t="str">
            <v>VAT Thùng carton</v>
          </cell>
          <cell r="G322" t="str">
            <v>0000268</v>
          </cell>
          <cell r="H322" t="str">
            <v>Cty TNHH TM &amp; DV Tân An Khang</v>
          </cell>
          <cell r="K322">
            <v>202910</v>
          </cell>
          <cell r="L322" t="str">
            <v>131</v>
          </cell>
          <cell r="M322" t="str">
            <v>1331</v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</row>
        <row r="323">
          <cell r="A323" t="str">
            <v/>
          </cell>
          <cell r="B323">
            <v>2</v>
          </cell>
          <cell r="C323">
            <v>42401</v>
          </cell>
          <cell r="E323">
            <v>42401</v>
          </cell>
          <cell r="G323" t="str">
            <v>0000269</v>
          </cell>
          <cell r="H323" t="str">
            <v>Cty TNHH Công Nghệ Cao Su Nhựa Độc Lập</v>
          </cell>
          <cell r="K323">
            <v>0</v>
          </cell>
          <cell r="L323" t="str">
            <v>131</v>
          </cell>
          <cell r="M323" t="str">
            <v>5112</v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</row>
        <row r="324">
          <cell r="A324" t="str">
            <v/>
          </cell>
          <cell r="B324">
            <v>2</v>
          </cell>
          <cell r="C324">
            <v>42401</v>
          </cell>
          <cell r="E324">
            <v>42401</v>
          </cell>
          <cell r="F324" t="str">
            <v>VAT Thùng carton</v>
          </cell>
          <cell r="G324" t="str">
            <v>0000269</v>
          </cell>
          <cell r="H324" t="str">
            <v>Cty TNHH Công Nghệ Cao Su Nhựa Độc Lập</v>
          </cell>
          <cell r="K324">
            <v>111390</v>
          </cell>
          <cell r="L324" t="str">
            <v>131</v>
          </cell>
          <cell r="M324" t="str">
            <v>1331</v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</row>
        <row r="325">
          <cell r="A325" t="str">
            <v/>
          </cell>
          <cell r="B325">
            <v>2</v>
          </cell>
          <cell r="C325">
            <v>42401</v>
          </cell>
          <cell r="E325">
            <v>42401</v>
          </cell>
          <cell r="G325" t="str">
            <v>0000270</v>
          </cell>
          <cell r="H325" t="str">
            <v>Cty TNHH Công Nghệ DDT</v>
          </cell>
          <cell r="K325">
            <v>0</v>
          </cell>
          <cell r="L325" t="str">
            <v>131</v>
          </cell>
          <cell r="M325" t="str">
            <v>5112</v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</row>
        <row r="326">
          <cell r="A326" t="str">
            <v/>
          </cell>
          <cell r="B326">
            <v>2</v>
          </cell>
          <cell r="C326">
            <v>42401</v>
          </cell>
          <cell r="E326">
            <v>42401</v>
          </cell>
          <cell r="F326" t="str">
            <v>VAT Thùng carton</v>
          </cell>
          <cell r="G326" t="str">
            <v>0000270</v>
          </cell>
          <cell r="H326" t="str">
            <v>Cty TNHH Công Nghệ DDT</v>
          </cell>
          <cell r="K326">
            <v>207500</v>
          </cell>
          <cell r="L326" t="str">
            <v>131</v>
          </cell>
          <cell r="M326" t="str">
            <v>1331</v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</row>
        <row r="327">
          <cell r="A327" t="str">
            <v/>
          </cell>
          <cell r="B327">
            <v>2</v>
          </cell>
          <cell r="C327">
            <v>42402</v>
          </cell>
          <cell r="E327">
            <v>42402</v>
          </cell>
          <cell r="G327" t="str">
            <v>0000271</v>
          </cell>
          <cell r="H327" t="str">
            <v>Cty TNHH XNK Chế Biến Thực Phẩm Hoàng Thiên Hương</v>
          </cell>
          <cell r="K327">
            <v>0</v>
          </cell>
          <cell r="L327" t="str">
            <v>131</v>
          </cell>
          <cell r="M327" t="str">
            <v>5112</v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</row>
        <row r="328">
          <cell r="A328" t="str">
            <v/>
          </cell>
          <cell r="B328">
            <v>2</v>
          </cell>
          <cell r="C328">
            <v>42402</v>
          </cell>
          <cell r="E328">
            <v>42402</v>
          </cell>
          <cell r="F328" t="str">
            <v>VAT Thùng carton</v>
          </cell>
          <cell r="G328" t="str">
            <v>0000271</v>
          </cell>
          <cell r="H328" t="str">
            <v>Cty TNHH XNK Chế Biến Thực Phẩm Hoàng Thiên Hương</v>
          </cell>
          <cell r="K328">
            <v>434925</v>
          </cell>
          <cell r="L328" t="str">
            <v>131</v>
          </cell>
          <cell r="M328" t="str">
            <v>1331</v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</row>
        <row r="329">
          <cell r="A329" t="str">
            <v/>
          </cell>
          <cell r="B329">
            <v>2</v>
          </cell>
          <cell r="C329">
            <v>42402</v>
          </cell>
          <cell r="E329">
            <v>42402</v>
          </cell>
          <cell r="G329" t="str">
            <v>0000272</v>
          </cell>
          <cell r="H329" t="str">
            <v>Cty TNHH Cao Nghệ Vina</v>
          </cell>
          <cell r="K329">
            <v>0</v>
          </cell>
          <cell r="L329" t="str">
            <v>131</v>
          </cell>
          <cell r="M329" t="str">
            <v>5112</v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</row>
        <row r="330">
          <cell r="A330" t="str">
            <v/>
          </cell>
          <cell r="B330">
            <v>2</v>
          </cell>
          <cell r="C330">
            <v>42402</v>
          </cell>
          <cell r="E330">
            <v>42402</v>
          </cell>
          <cell r="F330" t="str">
            <v>VAT Thùng carton</v>
          </cell>
          <cell r="G330" t="str">
            <v>0000272</v>
          </cell>
          <cell r="H330" t="str">
            <v>Cty TNHH Cao Nghệ Vina</v>
          </cell>
          <cell r="K330">
            <v>247000</v>
          </cell>
          <cell r="L330" t="str">
            <v>131</v>
          </cell>
          <cell r="M330" t="str">
            <v>1331</v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</row>
        <row r="331">
          <cell r="A331" t="str">
            <v/>
          </cell>
          <cell r="B331">
            <v>2</v>
          </cell>
          <cell r="C331">
            <v>42403</v>
          </cell>
          <cell r="E331">
            <v>42403</v>
          </cell>
          <cell r="G331" t="str">
            <v>0000273</v>
          </cell>
          <cell r="H331" t="str">
            <v>Cty TNHH Thy Phát</v>
          </cell>
          <cell r="K331">
            <v>0</v>
          </cell>
          <cell r="L331" t="str">
            <v>131</v>
          </cell>
          <cell r="M331" t="str">
            <v>5112</v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</row>
        <row r="332">
          <cell r="A332" t="str">
            <v/>
          </cell>
          <cell r="B332">
            <v>2</v>
          </cell>
          <cell r="C332">
            <v>42403</v>
          </cell>
          <cell r="E332">
            <v>42403</v>
          </cell>
          <cell r="F332" t="str">
            <v>VAT Thùng carton</v>
          </cell>
          <cell r="G332" t="str">
            <v>0000273</v>
          </cell>
          <cell r="H332" t="str">
            <v>Cty TNHH Thy Phát</v>
          </cell>
          <cell r="K332">
            <v>4593650</v>
          </cell>
          <cell r="L332" t="str">
            <v>131</v>
          </cell>
          <cell r="M332" t="str">
            <v>1331</v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</row>
        <row r="333">
          <cell r="A333" t="str">
            <v/>
          </cell>
          <cell r="B333">
            <v>2</v>
          </cell>
          <cell r="C333">
            <v>42418</v>
          </cell>
          <cell r="E333">
            <v>42418</v>
          </cell>
          <cell r="G333" t="str">
            <v>0000274</v>
          </cell>
          <cell r="H333" t="str">
            <v>Cty TNHH Cao Nghệ Vina</v>
          </cell>
          <cell r="K333">
            <v>0</v>
          </cell>
          <cell r="L333" t="str">
            <v>131</v>
          </cell>
          <cell r="M333" t="str">
            <v>5112</v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</row>
        <row r="334">
          <cell r="A334" t="str">
            <v/>
          </cell>
          <cell r="B334">
            <v>2</v>
          </cell>
          <cell r="C334">
            <v>42418</v>
          </cell>
          <cell r="E334">
            <v>42418</v>
          </cell>
          <cell r="F334" t="str">
            <v>VAT Thùng carton</v>
          </cell>
          <cell r="G334" t="str">
            <v>0000274</v>
          </cell>
          <cell r="H334" t="str">
            <v>Cty TNHH Cao Nghệ Vina</v>
          </cell>
          <cell r="K334">
            <v>828341</v>
          </cell>
          <cell r="L334" t="str">
            <v>131</v>
          </cell>
          <cell r="M334" t="str">
            <v>1331</v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</row>
        <row r="335">
          <cell r="A335" t="str">
            <v/>
          </cell>
          <cell r="B335">
            <v>2</v>
          </cell>
          <cell r="C335">
            <v>42420</v>
          </cell>
          <cell r="E335">
            <v>42420</v>
          </cell>
          <cell r="G335" t="str">
            <v>0000275</v>
          </cell>
          <cell r="H335" t="str">
            <v>Cty TNHH Lương Thực Tấn Vương</v>
          </cell>
          <cell r="K335">
            <v>0</v>
          </cell>
          <cell r="L335" t="str">
            <v>131</v>
          </cell>
          <cell r="M335" t="str">
            <v>5112</v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</row>
        <row r="336">
          <cell r="A336" t="str">
            <v/>
          </cell>
          <cell r="B336">
            <v>2</v>
          </cell>
          <cell r="C336">
            <v>42420</v>
          </cell>
          <cell r="E336">
            <v>42420</v>
          </cell>
          <cell r="F336" t="str">
            <v>VAT Thùng carton</v>
          </cell>
          <cell r="G336" t="str">
            <v>0000275</v>
          </cell>
          <cell r="H336" t="str">
            <v>Cty TNHH Lương Thực Tấn Vương</v>
          </cell>
          <cell r="K336">
            <v>1671660</v>
          </cell>
          <cell r="L336" t="str">
            <v>131</v>
          </cell>
          <cell r="M336" t="str">
            <v>1331</v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</row>
        <row r="337">
          <cell r="A337" t="str">
            <v/>
          </cell>
          <cell r="B337">
            <v>2</v>
          </cell>
          <cell r="C337">
            <v>42422</v>
          </cell>
          <cell r="E337">
            <v>42422</v>
          </cell>
          <cell r="G337" t="str">
            <v>0000278</v>
          </cell>
          <cell r="H337" t="str">
            <v>Cty TNHH Công Nghệ Cao Su Nhựa Độc Lập</v>
          </cell>
          <cell r="K337">
            <v>0</v>
          </cell>
          <cell r="L337" t="str">
            <v>131</v>
          </cell>
          <cell r="M337" t="str">
            <v>5112</v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</row>
        <row r="338">
          <cell r="A338" t="str">
            <v/>
          </cell>
          <cell r="B338">
            <v>2</v>
          </cell>
          <cell r="C338">
            <v>42422</v>
          </cell>
          <cell r="E338">
            <v>42422</v>
          </cell>
          <cell r="F338" t="str">
            <v>VAT Thùng carton</v>
          </cell>
          <cell r="G338" t="str">
            <v>0000278</v>
          </cell>
          <cell r="H338" t="str">
            <v>Cty TNHH Công Nghệ Cao Su Nhựa Độc Lập</v>
          </cell>
          <cell r="K338">
            <v>926390</v>
          </cell>
          <cell r="L338" t="str">
            <v>131</v>
          </cell>
          <cell r="M338" t="str">
            <v>1331</v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</row>
        <row r="339">
          <cell r="A339" t="str">
            <v/>
          </cell>
          <cell r="B339">
            <v>2</v>
          </cell>
          <cell r="C339">
            <v>42423</v>
          </cell>
          <cell r="E339">
            <v>42423</v>
          </cell>
          <cell r="G339" t="str">
            <v>0000279</v>
          </cell>
          <cell r="H339" t="str">
            <v>Cty TNHH TM SX Nhựa Khai Tường</v>
          </cell>
          <cell r="K339">
            <v>0</v>
          </cell>
          <cell r="L339" t="str">
            <v>131</v>
          </cell>
          <cell r="M339" t="str">
            <v>5112</v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</row>
        <row r="340">
          <cell r="A340" t="str">
            <v/>
          </cell>
          <cell r="B340">
            <v>2</v>
          </cell>
          <cell r="C340">
            <v>42423</v>
          </cell>
          <cell r="E340">
            <v>42423</v>
          </cell>
          <cell r="F340" t="str">
            <v>VAT Thùng carton</v>
          </cell>
          <cell r="G340" t="str">
            <v>0000279</v>
          </cell>
          <cell r="H340" t="str">
            <v>Cty TNHH TM SX Nhựa Khai Tường</v>
          </cell>
          <cell r="K340">
            <v>740000</v>
          </cell>
          <cell r="L340" t="str">
            <v>131</v>
          </cell>
          <cell r="M340" t="str">
            <v>1331</v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</row>
        <row r="341">
          <cell r="A341" t="str">
            <v/>
          </cell>
          <cell r="B341">
            <v>2</v>
          </cell>
          <cell r="C341">
            <v>42423</v>
          </cell>
          <cell r="E341">
            <v>42423</v>
          </cell>
          <cell r="G341" t="str">
            <v>0000280</v>
          </cell>
          <cell r="H341" t="str">
            <v>Cty TNHH Công Nghệ Cao Su Nhựa Độc Lập</v>
          </cell>
          <cell r="K341">
            <v>0</v>
          </cell>
          <cell r="L341" t="str">
            <v>131</v>
          </cell>
          <cell r="M341" t="str">
            <v>5112</v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</row>
        <row r="342">
          <cell r="A342" t="str">
            <v/>
          </cell>
          <cell r="B342">
            <v>2</v>
          </cell>
          <cell r="C342">
            <v>42423</v>
          </cell>
          <cell r="E342">
            <v>42423</v>
          </cell>
          <cell r="F342" t="str">
            <v>VAT Thùng carton</v>
          </cell>
          <cell r="G342" t="str">
            <v>0000280</v>
          </cell>
          <cell r="H342" t="str">
            <v>Cty TNHH Công Nghệ Cao Su Nhựa Độc Lập</v>
          </cell>
          <cell r="K342">
            <v>131580</v>
          </cell>
          <cell r="L342" t="str">
            <v>131</v>
          </cell>
          <cell r="M342" t="str">
            <v>1331</v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</row>
        <row r="343">
          <cell r="A343" t="str">
            <v/>
          </cell>
          <cell r="B343">
            <v>2</v>
          </cell>
          <cell r="C343">
            <v>42423</v>
          </cell>
          <cell r="E343">
            <v>42423</v>
          </cell>
          <cell r="G343" t="str">
            <v>0000281</v>
          </cell>
          <cell r="H343" t="str">
            <v>Cty TNHH Thy Phát</v>
          </cell>
          <cell r="K343">
            <v>0</v>
          </cell>
          <cell r="L343" t="str">
            <v>131</v>
          </cell>
          <cell r="M343" t="str">
            <v>5112</v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</row>
        <row r="344">
          <cell r="A344" t="str">
            <v/>
          </cell>
          <cell r="B344">
            <v>2</v>
          </cell>
          <cell r="C344">
            <v>42423</v>
          </cell>
          <cell r="E344">
            <v>42423</v>
          </cell>
          <cell r="F344" t="str">
            <v>VAT Thùng carton</v>
          </cell>
          <cell r="G344" t="str">
            <v>0000281</v>
          </cell>
          <cell r="H344" t="str">
            <v>Cty TNHH Thy Phát</v>
          </cell>
          <cell r="K344">
            <v>2629110</v>
          </cell>
          <cell r="L344" t="str">
            <v>131</v>
          </cell>
          <cell r="M344" t="str">
            <v>1331</v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</row>
        <row r="345">
          <cell r="A345" t="str">
            <v/>
          </cell>
          <cell r="B345">
            <v>2</v>
          </cell>
          <cell r="C345">
            <v>42423</v>
          </cell>
          <cell r="E345">
            <v>42423</v>
          </cell>
          <cell r="G345" t="str">
            <v>0000283</v>
          </cell>
          <cell r="H345" t="str">
            <v>Cty TNHH Thức Ăn Chăn Nuôi Kyodo Sojitz</v>
          </cell>
          <cell r="K345">
            <v>0</v>
          </cell>
          <cell r="L345" t="str">
            <v>131</v>
          </cell>
          <cell r="M345" t="str">
            <v>5112</v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</row>
        <row r="346">
          <cell r="A346" t="str">
            <v/>
          </cell>
          <cell r="B346">
            <v>2</v>
          </cell>
          <cell r="C346">
            <v>42423</v>
          </cell>
          <cell r="E346">
            <v>42423</v>
          </cell>
          <cell r="F346" t="str">
            <v>VAT Thùng carton</v>
          </cell>
          <cell r="G346" t="str">
            <v>0000283</v>
          </cell>
          <cell r="H346" t="str">
            <v>Cty TNHH Thức Ăn Chăn Nuôi Kyodo Sojitz</v>
          </cell>
          <cell r="K346">
            <v>1550520</v>
          </cell>
          <cell r="L346" t="str">
            <v>131</v>
          </cell>
          <cell r="M346" t="str">
            <v>1331</v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</row>
        <row r="347">
          <cell r="A347" t="str">
            <v/>
          </cell>
          <cell r="B347">
            <v>2</v>
          </cell>
          <cell r="C347">
            <v>42424</v>
          </cell>
          <cell r="E347">
            <v>42424</v>
          </cell>
          <cell r="G347" t="str">
            <v>0000284</v>
          </cell>
          <cell r="H347" t="str">
            <v>Cty TNHH Cao Nghệ Vina</v>
          </cell>
          <cell r="K347">
            <v>0</v>
          </cell>
          <cell r="L347" t="str">
            <v>131</v>
          </cell>
          <cell r="M347" t="str">
            <v>5112</v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</row>
        <row r="348">
          <cell r="A348" t="str">
            <v/>
          </cell>
          <cell r="B348">
            <v>2</v>
          </cell>
          <cell r="C348">
            <v>42424</v>
          </cell>
          <cell r="E348">
            <v>42424</v>
          </cell>
          <cell r="F348" t="str">
            <v>VAT Thùng carton</v>
          </cell>
          <cell r="G348" t="str">
            <v>0000284</v>
          </cell>
          <cell r="H348" t="str">
            <v>Cty TNHH Cao Nghệ Vina</v>
          </cell>
          <cell r="K348">
            <v>1100000</v>
          </cell>
          <cell r="L348" t="str">
            <v>131</v>
          </cell>
          <cell r="M348" t="str">
            <v>1331</v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</row>
        <row r="349">
          <cell r="A349" t="str">
            <v/>
          </cell>
          <cell r="B349">
            <v>2</v>
          </cell>
          <cell r="C349">
            <v>42424</v>
          </cell>
          <cell r="E349">
            <v>42424</v>
          </cell>
          <cell r="G349" t="str">
            <v>0000285</v>
          </cell>
          <cell r="H349" t="str">
            <v>Cty TNHH SX TM DV Tân Nam An</v>
          </cell>
          <cell r="K349">
            <v>0</v>
          </cell>
          <cell r="L349" t="str">
            <v>131</v>
          </cell>
          <cell r="M349" t="str">
            <v>5112</v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</row>
        <row r="350">
          <cell r="A350" t="str">
            <v/>
          </cell>
          <cell r="B350">
            <v>2</v>
          </cell>
          <cell r="C350">
            <v>42424</v>
          </cell>
          <cell r="E350">
            <v>42424</v>
          </cell>
          <cell r="F350" t="str">
            <v>VAT Thùng carton</v>
          </cell>
          <cell r="G350" t="str">
            <v>0000285</v>
          </cell>
          <cell r="H350" t="str">
            <v>Cty TNHH SX TM DV Tân Nam An</v>
          </cell>
          <cell r="K350">
            <v>1241110</v>
          </cell>
          <cell r="L350" t="str">
            <v>131</v>
          </cell>
          <cell r="M350" t="str">
            <v>1331</v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</row>
        <row r="351">
          <cell r="A351" t="str">
            <v/>
          </cell>
          <cell r="B351">
            <v>2</v>
          </cell>
          <cell r="C351">
            <v>42424</v>
          </cell>
          <cell r="E351">
            <v>42424</v>
          </cell>
          <cell r="G351" t="str">
            <v>0000286</v>
          </cell>
          <cell r="H351" t="str">
            <v>DNTN SX TM DV Hưng Xuân Phát</v>
          </cell>
          <cell r="K351">
            <v>0</v>
          </cell>
          <cell r="L351" t="str">
            <v>131</v>
          </cell>
          <cell r="M351" t="str">
            <v>5112</v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</row>
        <row r="352">
          <cell r="A352" t="str">
            <v/>
          </cell>
          <cell r="B352">
            <v>2</v>
          </cell>
          <cell r="C352">
            <v>42424</v>
          </cell>
          <cell r="E352">
            <v>42424</v>
          </cell>
          <cell r="F352" t="str">
            <v>VAT Thùng carton</v>
          </cell>
          <cell r="G352" t="str">
            <v>0000286</v>
          </cell>
          <cell r="H352" t="str">
            <v>DNTN SX TM DV Hưng Xuân Phát</v>
          </cell>
          <cell r="K352">
            <v>697439</v>
          </cell>
          <cell r="L352" t="str">
            <v>131</v>
          </cell>
          <cell r="M352" t="str">
            <v>1331</v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</row>
        <row r="353">
          <cell r="A353" t="str">
            <v/>
          </cell>
          <cell r="B353">
            <v>2</v>
          </cell>
          <cell r="C353">
            <v>42425</v>
          </cell>
          <cell r="E353">
            <v>42425</v>
          </cell>
          <cell r="G353" t="str">
            <v>0000287</v>
          </cell>
          <cell r="H353" t="str">
            <v>Cty TNHH Bao Bì Tiên Phong</v>
          </cell>
          <cell r="K353">
            <v>0</v>
          </cell>
          <cell r="L353" t="str">
            <v>131</v>
          </cell>
          <cell r="M353" t="str">
            <v>5112</v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>x</v>
          </cell>
          <cell r="X353" t="str">
            <v/>
          </cell>
          <cell r="Y353" t="str">
            <v/>
          </cell>
          <cell r="Z353" t="str">
            <v/>
          </cell>
        </row>
        <row r="354">
          <cell r="A354" t="str">
            <v/>
          </cell>
          <cell r="B354">
            <v>2</v>
          </cell>
          <cell r="C354">
            <v>42425</v>
          </cell>
          <cell r="E354">
            <v>42425</v>
          </cell>
          <cell r="F354" t="str">
            <v>VAT Thùng carton</v>
          </cell>
          <cell r="G354" t="str">
            <v>0000287</v>
          </cell>
          <cell r="H354" t="str">
            <v>Cty TNHH Bao Bì Tiên Phong</v>
          </cell>
          <cell r="K354">
            <v>1433180</v>
          </cell>
          <cell r="L354" t="str">
            <v>131</v>
          </cell>
          <cell r="M354" t="str">
            <v>1331</v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>x</v>
          </cell>
          <cell r="X354" t="str">
            <v/>
          </cell>
          <cell r="Y354" t="str">
            <v/>
          </cell>
          <cell r="Z354" t="str">
            <v/>
          </cell>
        </row>
        <row r="355">
          <cell r="A355" t="str">
            <v/>
          </cell>
          <cell r="B355">
            <v>2</v>
          </cell>
          <cell r="C355">
            <v>42425</v>
          </cell>
          <cell r="E355">
            <v>42425</v>
          </cell>
          <cell r="G355" t="str">
            <v>0000288</v>
          </cell>
          <cell r="H355" t="str">
            <v>DNTN SX TM DV Hưng Xuân Phát</v>
          </cell>
          <cell r="K355">
            <v>0</v>
          </cell>
          <cell r="L355" t="str">
            <v>131</v>
          </cell>
          <cell r="M355" t="str">
            <v>5112</v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</row>
        <row r="356">
          <cell r="A356" t="str">
            <v/>
          </cell>
          <cell r="B356">
            <v>2</v>
          </cell>
          <cell r="C356">
            <v>42425</v>
          </cell>
          <cell r="E356">
            <v>42425</v>
          </cell>
          <cell r="F356" t="str">
            <v>VAT Thùng carton</v>
          </cell>
          <cell r="G356" t="str">
            <v>0000288</v>
          </cell>
          <cell r="H356" t="str">
            <v>DNTN SX TM DV Hưng Xuân Phát</v>
          </cell>
          <cell r="K356">
            <v>347801</v>
          </cell>
          <cell r="L356" t="str">
            <v>131</v>
          </cell>
          <cell r="M356" t="str">
            <v>1331</v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</row>
        <row r="357">
          <cell r="A357" t="str">
            <v/>
          </cell>
          <cell r="B357">
            <v>2</v>
          </cell>
          <cell r="C357">
            <v>42427</v>
          </cell>
          <cell r="E357">
            <v>42427</v>
          </cell>
          <cell r="G357" t="str">
            <v>0000289</v>
          </cell>
          <cell r="H357" t="str">
            <v>DNTN SX TM DV Hưng Xuân Phát</v>
          </cell>
          <cell r="K357">
            <v>0</v>
          </cell>
          <cell r="L357" t="str">
            <v>131</v>
          </cell>
          <cell r="M357" t="str">
            <v>5112</v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</row>
        <row r="358">
          <cell r="A358" t="str">
            <v/>
          </cell>
          <cell r="B358">
            <v>2</v>
          </cell>
          <cell r="C358">
            <v>42427</v>
          </cell>
          <cell r="E358">
            <v>42427</v>
          </cell>
          <cell r="F358" t="str">
            <v>VAT Thùng carton</v>
          </cell>
          <cell r="G358" t="str">
            <v>0000289</v>
          </cell>
          <cell r="H358" t="str">
            <v>DNTN SX TM DV Hưng Xuân Phát</v>
          </cell>
          <cell r="K358">
            <v>171888</v>
          </cell>
          <cell r="L358" t="str">
            <v>131</v>
          </cell>
          <cell r="M358" t="str">
            <v>1331</v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</row>
        <row r="359">
          <cell r="A359" t="str">
            <v/>
          </cell>
          <cell r="B359">
            <v>2</v>
          </cell>
          <cell r="C359">
            <v>42427</v>
          </cell>
          <cell r="E359">
            <v>42427</v>
          </cell>
          <cell r="G359" t="str">
            <v>0000290</v>
          </cell>
          <cell r="H359" t="str">
            <v>Cty TNHH Bao Bì Tiên Phong</v>
          </cell>
          <cell r="K359">
            <v>0</v>
          </cell>
          <cell r="L359" t="str">
            <v>131</v>
          </cell>
          <cell r="M359" t="str">
            <v>5112</v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>x</v>
          </cell>
          <cell r="X359" t="str">
            <v/>
          </cell>
          <cell r="Y359" t="str">
            <v/>
          </cell>
          <cell r="Z359" t="str">
            <v/>
          </cell>
        </row>
        <row r="360">
          <cell r="A360" t="str">
            <v/>
          </cell>
          <cell r="B360">
            <v>2</v>
          </cell>
          <cell r="C360">
            <v>42427</v>
          </cell>
          <cell r="E360">
            <v>42427</v>
          </cell>
          <cell r="F360" t="str">
            <v>VAT Thùng carton</v>
          </cell>
          <cell r="G360" t="str">
            <v>0000290</v>
          </cell>
          <cell r="H360" t="str">
            <v>Cty TNHH Bao Bì Tiên Phong</v>
          </cell>
          <cell r="K360">
            <v>2577160</v>
          </cell>
          <cell r="L360" t="str">
            <v>131</v>
          </cell>
          <cell r="M360" t="str">
            <v>1331</v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>x</v>
          </cell>
          <cell r="X360" t="str">
            <v/>
          </cell>
          <cell r="Y360" t="str">
            <v/>
          </cell>
          <cell r="Z360" t="str">
            <v/>
          </cell>
        </row>
        <row r="361">
          <cell r="A361" t="str">
            <v/>
          </cell>
          <cell r="B361">
            <v>2</v>
          </cell>
          <cell r="C361">
            <v>42427</v>
          </cell>
          <cell r="E361">
            <v>42427</v>
          </cell>
          <cell r="G361" t="str">
            <v>0000291</v>
          </cell>
          <cell r="H361" t="str">
            <v>Cty TNHH TM DV Và Kỹ Thuật Tiến Phương</v>
          </cell>
          <cell r="K361">
            <v>0</v>
          </cell>
          <cell r="L361" t="str">
            <v>131</v>
          </cell>
          <cell r="M361" t="str">
            <v>5112</v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</row>
        <row r="362">
          <cell r="A362" t="str">
            <v/>
          </cell>
          <cell r="B362">
            <v>2</v>
          </cell>
          <cell r="C362">
            <v>42427</v>
          </cell>
          <cell r="E362">
            <v>42427</v>
          </cell>
          <cell r="F362" t="str">
            <v>VAT Thùng carton</v>
          </cell>
          <cell r="G362" t="str">
            <v>0000291</v>
          </cell>
          <cell r="H362" t="str">
            <v>Cty TNHH TM DV Và Kỹ Thuật Tiến Phương</v>
          </cell>
          <cell r="K362">
            <v>324480</v>
          </cell>
          <cell r="L362" t="str">
            <v>131</v>
          </cell>
          <cell r="M362" t="str">
            <v>1331</v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</row>
        <row r="363">
          <cell r="A363" t="str">
            <v/>
          </cell>
          <cell r="B363">
            <v>2</v>
          </cell>
          <cell r="C363">
            <v>42429</v>
          </cell>
          <cell r="E363">
            <v>42429</v>
          </cell>
          <cell r="G363" t="str">
            <v>0000293</v>
          </cell>
          <cell r="H363" t="str">
            <v>Cty TNHH TMDV Phi Nguyễn</v>
          </cell>
          <cell r="K363">
            <v>0</v>
          </cell>
          <cell r="L363" t="str">
            <v>131</v>
          </cell>
          <cell r="M363" t="str">
            <v>5112</v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</row>
        <row r="364">
          <cell r="A364" t="str">
            <v/>
          </cell>
          <cell r="B364">
            <v>2</v>
          </cell>
          <cell r="C364">
            <v>42429</v>
          </cell>
          <cell r="E364">
            <v>42429</v>
          </cell>
          <cell r="F364" t="str">
            <v>VAT Thùng carton</v>
          </cell>
          <cell r="G364" t="str">
            <v>0000293</v>
          </cell>
          <cell r="H364" t="str">
            <v>Cty TNHH TMDV Phi Nguyễn</v>
          </cell>
          <cell r="K364">
            <v>209840</v>
          </cell>
          <cell r="L364" t="str">
            <v>131</v>
          </cell>
          <cell r="M364" t="str">
            <v>1331</v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</row>
        <row r="365">
          <cell r="A365" t="str">
            <v/>
          </cell>
          <cell r="B365">
            <v>2</v>
          </cell>
          <cell r="C365">
            <v>42429</v>
          </cell>
          <cell r="E365">
            <v>42429</v>
          </cell>
          <cell r="G365" t="str">
            <v>0000294</v>
          </cell>
          <cell r="H365" t="str">
            <v>Cty TNHH SX TM Dân Nghiệp Phát</v>
          </cell>
          <cell r="K365">
            <v>0</v>
          </cell>
          <cell r="L365" t="str">
            <v>131</v>
          </cell>
          <cell r="M365" t="str">
            <v>5112</v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</row>
        <row r="366">
          <cell r="A366" t="str">
            <v/>
          </cell>
          <cell r="B366">
            <v>2</v>
          </cell>
          <cell r="C366">
            <v>42429</v>
          </cell>
          <cell r="E366">
            <v>42429</v>
          </cell>
          <cell r="F366" t="str">
            <v>VAT Thùng carton</v>
          </cell>
          <cell r="G366" t="str">
            <v>0000294</v>
          </cell>
          <cell r="H366" t="str">
            <v>Cty TNHH SX TM Dân Nghiệp Phát</v>
          </cell>
          <cell r="K366">
            <v>514900</v>
          </cell>
          <cell r="L366" t="str">
            <v>131</v>
          </cell>
          <cell r="M366" t="str">
            <v>1331</v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</row>
        <row r="367">
          <cell r="A367" t="str">
            <v/>
          </cell>
          <cell r="B367">
            <v>2</v>
          </cell>
          <cell r="C367">
            <v>42429</v>
          </cell>
          <cell r="E367">
            <v>42429</v>
          </cell>
          <cell r="G367" t="str">
            <v>0000295</v>
          </cell>
          <cell r="H367" t="str">
            <v>Cty TNHH SX TM Văn Phòng Phẩm Trần Vĩnh Phát</v>
          </cell>
          <cell r="K367">
            <v>0</v>
          </cell>
          <cell r="L367" t="str">
            <v>131</v>
          </cell>
          <cell r="M367" t="str">
            <v>5112</v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</row>
        <row r="368">
          <cell r="A368" t="str">
            <v/>
          </cell>
          <cell r="B368">
            <v>2</v>
          </cell>
          <cell r="C368">
            <v>42429</v>
          </cell>
          <cell r="E368">
            <v>42429</v>
          </cell>
          <cell r="F368" t="str">
            <v>VAT Thùng carton</v>
          </cell>
          <cell r="G368" t="str">
            <v>0000295</v>
          </cell>
          <cell r="H368" t="str">
            <v>Cty TNHH SX TM Văn Phòng Phẩm Trần Vĩnh Phát</v>
          </cell>
          <cell r="K368">
            <v>1040000</v>
          </cell>
          <cell r="L368" t="str">
            <v>131</v>
          </cell>
          <cell r="M368" t="str">
            <v>1331</v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</row>
        <row r="369">
          <cell r="A369" t="str">
            <v/>
          </cell>
          <cell r="B369">
            <v>3</v>
          </cell>
          <cell r="C369">
            <v>42430</v>
          </cell>
          <cell r="E369">
            <v>42430</v>
          </cell>
          <cell r="G369" t="str">
            <v>0000297</v>
          </cell>
          <cell r="H369" t="str">
            <v>Cty TNHH Bao Bì Tiên Phong</v>
          </cell>
          <cell r="K369">
            <v>0</v>
          </cell>
          <cell r="L369" t="str">
            <v>131</v>
          </cell>
          <cell r="M369" t="str">
            <v>5112</v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>x</v>
          </cell>
          <cell r="X369" t="str">
            <v/>
          </cell>
          <cell r="Y369" t="str">
            <v/>
          </cell>
          <cell r="Z369" t="str">
            <v/>
          </cell>
        </row>
        <row r="370">
          <cell r="A370" t="str">
            <v/>
          </cell>
          <cell r="B370">
            <v>3</v>
          </cell>
          <cell r="C370">
            <v>42430</v>
          </cell>
          <cell r="E370">
            <v>42430</v>
          </cell>
          <cell r="F370" t="str">
            <v>VAT Thùng carton</v>
          </cell>
          <cell r="G370" t="str">
            <v>0000297</v>
          </cell>
          <cell r="H370" t="str">
            <v>Cty TNHH Bao Bì Tiên Phong</v>
          </cell>
          <cell r="K370">
            <v>3819036</v>
          </cell>
          <cell r="L370" t="str">
            <v>131</v>
          </cell>
          <cell r="M370" t="str">
            <v>1331</v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>x</v>
          </cell>
          <cell r="X370" t="str">
            <v/>
          </cell>
          <cell r="Y370" t="str">
            <v/>
          </cell>
          <cell r="Z370" t="str">
            <v/>
          </cell>
        </row>
        <row r="371">
          <cell r="A371" t="str">
            <v/>
          </cell>
          <cell r="B371">
            <v>3</v>
          </cell>
          <cell r="C371">
            <v>42430</v>
          </cell>
          <cell r="E371">
            <v>42430</v>
          </cell>
          <cell r="G371" t="str">
            <v>0000298</v>
          </cell>
          <cell r="H371" t="str">
            <v>Cty TNHH TMDV Phi Nguyễn</v>
          </cell>
          <cell r="K371">
            <v>0</v>
          </cell>
          <cell r="L371" t="str">
            <v>131</v>
          </cell>
          <cell r="M371" t="str">
            <v>5112</v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</row>
        <row r="372">
          <cell r="A372" t="str">
            <v/>
          </cell>
          <cell r="B372">
            <v>3</v>
          </cell>
          <cell r="C372">
            <v>42430</v>
          </cell>
          <cell r="E372">
            <v>42430</v>
          </cell>
          <cell r="F372" t="str">
            <v>VAT Thùng carton</v>
          </cell>
          <cell r="G372" t="str">
            <v>0000298</v>
          </cell>
          <cell r="H372" t="str">
            <v>Cty TNHH TMDV Phi Nguyễn</v>
          </cell>
          <cell r="K372">
            <v>161070</v>
          </cell>
          <cell r="L372" t="str">
            <v>131</v>
          </cell>
          <cell r="M372" t="str">
            <v>1331</v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</row>
        <row r="373">
          <cell r="A373" t="str">
            <v/>
          </cell>
          <cell r="B373">
            <v>3</v>
          </cell>
          <cell r="C373">
            <v>42430</v>
          </cell>
          <cell r="E373">
            <v>42430</v>
          </cell>
          <cell r="G373" t="str">
            <v>0000300</v>
          </cell>
          <cell r="H373" t="str">
            <v>Cty TNHH SX TM Tai Việt Hồng</v>
          </cell>
          <cell r="K373">
            <v>0</v>
          </cell>
          <cell r="L373" t="str">
            <v>131</v>
          </cell>
          <cell r="M373" t="str">
            <v>5112</v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</row>
        <row r="374">
          <cell r="A374" t="str">
            <v/>
          </cell>
          <cell r="B374">
            <v>3</v>
          </cell>
          <cell r="C374">
            <v>42430</v>
          </cell>
          <cell r="E374">
            <v>42430</v>
          </cell>
          <cell r="F374" t="str">
            <v>VAT Thùng carton</v>
          </cell>
          <cell r="G374" t="str">
            <v>0000300</v>
          </cell>
          <cell r="H374" t="str">
            <v>Cty TNHH SX TM Tai Việt Hồng</v>
          </cell>
          <cell r="K374">
            <v>1400160</v>
          </cell>
          <cell r="L374" t="str">
            <v>131</v>
          </cell>
          <cell r="M374" t="str">
            <v>1331</v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</row>
        <row r="375">
          <cell r="A375" t="str">
            <v/>
          </cell>
          <cell r="B375">
            <v>3</v>
          </cell>
          <cell r="C375">
            <v>42434</v>
          </cell>
          <cell r="E375">
            <v>42434</v>
          </cell>
          <cell r="G375" t="str">
            <v>0000301</v>
          </cell>
          <cell r="H375" t="str">
            <v>Cty TNHH Bao Bì Tiên Phong</v>
          </cell>
          <cell r="K375">
            <v>0</v>
          </cell>
          <cell r="L375" t="str">
            <v>131</v>
          </cell>
          <cell r="M375" t="str">
            <v>5112</v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>x</v>
          </cell>
          <cell r="X375" t="str">
            <v/>
          </cell>
          <cell r="Y375" t="str">
            <v/>
          </cell>
          <cell r="Z375" t="str">
            <v/>
          </cell>
        </row>
        <row r="376">
          <cell r="A376" t="str">
            <v/>
          </cell>
          <cell r="B376">
            <v>3</v>
          </cell>
          <cell r="C376">
            <v>42434</v>
          </cell>
          <cell r="E376">
            <v>42434</v>
          </cell>
          <cell r="F376" t="str">
            <v>VAT Thùng carton</v>
          </cell>
          <cell r="G376" t="str">
            <v>0000301</v>
          </cell>
          <cell r="H376" t="str">
            <v>Cty TNHH Bao Bì Tiên Phong</v>
          </cell>
          <cell r="K376">
            <v>2544016</v>
          </cell>
          <cell r="L376" t="str">
            <v>131</v>
          </cell>
          <cell r="M376" t="str">
            <v>1331</v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>x</v>
          </cell>
          <cell r="X376" t="str">
            <v/>
          </cell>
          <cell r="Y376" t="str">
            <v/>
          </cell>
          <cell r="Z376" t="str">
            <v/>
          </cell>
        </row>
        <row r="377">
          <cell r="A377" t="str">
            <v/>
          </cell>
          <cell r="B377">
            <v>3</v>
          </cell>
          <cell r="C377">
            <v>42434</v>
          </cell>
          <cell r="E377">
            <v>42434</v>
          </cell>
          <cell r="G377" t="str">
            <v>0000303</v>
          </cell>
          <cell r="H377" t="str">
            <v>Cty TNHH Thiên Thành</v>
          </cell>
          <cell r="K377">
            <v>0</v>
          </cell>
          <cell r="L377" t="str">
            <v>131</v>
          </cell>
          <cell r="M377" t="str">
            <v>5112</v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</row>
        <row r="378">
          <cell r="A378" t="str">
            <v/>
          </cell>
          <cell r="B378">
            <v>3</v>
          </cell>
          <cell r="C378">
            <v>42434</v>
          </cell>
          <cell r="E378">
            <v>42434</v>
          </cell>
          <cell r="F378" t="str">
            <v>VAT Thùng carton</v>
          </cell>
          <cell r="G378" t="str">
            <v>0000303</v>
          </cell>
          <cell r="H378" t="str">
            <v>Cty TNHH Thiên Thành</v>
          </cell>
          <cell r="K378">
            <v>553350</v>
          </cell>
          <cell r="L378" t="str">
            <v>131</v>
          </cell>
          <cell r="M378" t="str">
            <v>1331</v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</row>
        <row r="379">
          <cell r="A379" t="str">
            <v/>
          </cell>
          <cell r="B379">
            <v>3</v>
          </cell>
          <cell r="C379">
            <v>42436</v>
          </cell>
          <cell r="E379">
            <v>42436</v>
          </cell>
          <cell r="G379" t="str">
            <v>0000304</v>
          </cell>
          <cell r="H379" t="str">
            <v>Cty TNHH SX TM Văn Phòng Phẩm Trần Vĩnh Phát</v>
          </cell>
          <cell r="K379">
            <v>0</v>
          </cell>
          <cell r="L379" t="str">
            <v>131</v>
          </cell>
          <cell r="M379" t="str">
            <v>5112</v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</row>
        <row r="380">
          <cell r="A380" t="str">
            <v/>
          </cell>
          <cell r="B380">
            <v>3</v>
          </cell>
          <cell r="C380">
            <v>42436</v>
          </cell>
          <cell r="E380">
            <v>42436</v>
          </cell>
          <cell r="F380" t="str">
            <v>VAT Thùng carton</v>
          </cell>
          <cell r="G380" t="str">
            <v>0000304</v>
          </cell>
          <cell r="H380" t="str">
            <v>Cty TNHH SX TM Văn Phòng Phẩm Trần Vĩnh Phát</v>
          </cell>
          <cell r="K380">
            <v>1740000</v>
          </cell>
          <cell r="L380" t="str">
            <v>131</v>
          </cell>
          <cell r="M380" t="str">
            <v>1331</v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</row>
        <row r="381">
          <cell r="A381" t="str">
            <v/>
          </cell>
          <cell r="B381">
            <v>3</v>
          </cell>
          <cell r="C381">
            <v>42437</v>
          </cell>
          <cell r="E381">
            <v>42437</v>
          </cell>
          <cell r="G381" t="str">
            <v>0000305</v>
          </cell>
          <cell r="H381" t="str">
            <v>Cty TNHH SX TM DV XNK Hiệp Phát VN</v>
          </cell>
          <cell r="K381">
            <v>0</v>
          </cell>
          <cell r="L381" t="str">
            <v>131</v>
          </cell>
          <cell r="M381" t="str">
            <v>5112</v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</row>
        <row r="382">
          <cell r="A382" t="str">
            <v/>
          </cell>
          <cell r="B382">
            <v>3</v>
          </cell>
          <cell r="C382">
            <v>42437</v>
          </cell>
          <cell r="E382">
            <v>42437</v>
          </cell>
          <cell r="F382" t="str">
            <v>VAT Thùng carton</v>
          </cell>
          <cell r="G382" t="str">
            <v>0000305</v>
          </cell>
          <cell r="H382" t="str">
            <v>Cty TNHH SX TM DV XNK Hiệp Phát VN</v>
          </cell>
          <cell r="K382">
            <v>597870</v>
          </cell>
          <cell r="L382" t="str">
            <v>131</v>
          </cell>
          <cell r="M382" t="str">
            <v>1331</v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</row>
        <row r="383">
          <cell r="A383" t="str">
            <v/>
          </cell>
          <cell r="B383">
            <v>3</v>
          </cell>
          <cell r="C383">
            <v>42437</v>
          </cell>
          <cell r="E383">
            <v>42437</v>
          </cell>
          <cell r="G383" t="str">
            <v>0000306</v>
          </cell>
          <cell r="H383" t="str">
            <v>Cty TNHH Xuất Nhập Khẩu Vimex</v>
          </cell>
          <cell r="K383">
            <v>0</v>
          </cell>
          <cell r="L383" t="str">
            <v>131</v>
          </cell>
          <cell r="M383" t="str">
            <v>5112</v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</row>
        <row r="384">
          <cell r="A384" t="str">
            <v/>
          </cell>
          <cell r="B384">
            <v>3</v>
          </cell>
          <cell r="C384">
            <v>42437</v>
          </cell>
          <cell r="E384">
            <v>42437</v>
          </cell>
          <cell r="F384" t="str">
            <v>VAT Thùng carton</v>
          </cell>
          <cell r="G384" t="str">
            <v>0000306</v>
          </cell>
          <cell r="H384" t="str">
            <v>Cty TNHH Xuất Nhập Khẩu Vimex</v>
          </cell>
          <cell r="K384">
            <v>550000</v>
          </cell>
          <cell r="L384" t="str">
            <v>131</v>
          </cell>
          <cell r="M384" t="str">
            <v>1331</v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</row>
        <row r="385">
          <cell r="A385" t="str">
            <v/>
          </cell>
          <cell r="B385">
            <v>3</v>
          </cell>
          <cell r="C385">
            <v>42439</v>
          </cell>
          <cell r="E385">
            <v>42439</v>
          </cell>
          <cell r="G385" t="str">
            <v>0000307</v>
          </cell>
          <cell r="H385" t="str">
            <v>Cty TNHH MTV SX Bình Minh L.A</v>
          </cell>
          <cell r="K385">
            <v>0</v>
          </cell>
          <cell r="L385" t="str">
            <v>131</v>
          </cell>
          <cell r="M385" t="str">
            <v>5112</v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</row>
        <row r="386">
          <cell r="A386" t="str">
            <v/>
          </cell>
          <cell r="B386">
            <v>3</v>
          </cell>
          <cell r="C386">
            <v>42439</v>
          </cell>
          <cell r="E386">
            <v>42439</v>
          </cell>
          <cell r="F386" t="str">
            <v>VAT Thùng carton</v>
          </cell>
          <cell r="G386" t="str">
            <v>0000307</v>
          </cell>
          <cell r="H386" t="str">
            <v>Cty TNHH MTV SX Bình Minh L.A</v>
          </cell>
          <cell r="K386">
            <v>484340</v>
          </cell>
          <cell r="L386" t="str">
            <v>131</v>
          </cell>
          <cell r="M386" t="str">
            <v>1331</v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</row>
        <row r="387">
          <cell r="A387" t="str">
            <v/>
          </cell>
          <cell r="B387">
            <v>3</v>
          </cell>
          <cell r="C387">
            <v>42440</v>
          </cell>
          <cell r="E387">
            <v>42440</v>
          </cell>
          <cell r="G387" t="str">
            <v>0000308</v>
          </cell>
          <cell r="H387" t="str">
            <v>Cty TNHH Bao Bì Uy Tín</v>
          </cell>
          <cell r="K387">
            <v>0</v>
          </cell>
          <cell r="L387" t="str">
            <v>131</v>
          </cell>
          <cell r="M387" t="str">
            <v>5112</v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</row>
        <row r="388">
          <cell r="A388" t="str">
            <v/>
          </cell>
          <cell r="B388">
            <v>3</v>
          </cell>
          <cell r="C388">
            <v>42440</v>
          </cell>
          <cell r="E388">
            <v>42440</v>
          </cell>
          <cell r="F388" t="str">
            <v>VAT Thùng carton</v>
          </cell>
          <cell r="G388" t="str">
            <v>0000308</v>
          </cell>
          <cell r="H388" t="str">
            <v>Cty TNHH Bao Bì Uy Tín</v>
          </cell>
          <cell r="K388">
            <v>305040</v>
          </cell>
          <cell r="L388" t="str">
            <v>131</v>
          </cell>
          <cell r="M388" t="str">
            <v>1331</v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</row>
        <row r="389">
          <cell r="A389" t="str">
            <v/>
          </cell>
          <cell r="B389">
            <v>3</v>
          </cell>
          <cell r="C389">
            <v>42440</v>
          </cell>
          <cell r="E389">
            <v>42440</v>
          </cell>
          <cell r="G389" t="str">
            <v>0000309</v>
          </cell>
          <cell r="H389" t="str">
            <v>Cty TNHH Bao Bì Tiên Phong</v>
          </cell>
          <cell r="K389">
            <v>0</v>
          </cell>
          <cell r="L389" t="str">
            <v>131</v>
          </cell>
          <cell r="M389" t="str">
            <v>5112</v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>x</v>
          </cell>
          <cell r="X389" t="str">
            <v/>
          </cell>
          <cell r="Y389" t="str">
            <v/>
          </cell>
          <cell r="Z389" t="str">
            <v/>
          </cell>
        </row>
        <row r="390">
          <cell r="A390" t="str">
            <v/>
          </cell>
          <cell r="B390">
            <v>3</v>
          </cell>
          <cell r="C390">
            <v>42440</v>
          </cell>
          <cell r="E390">
            <v>42440</v>
          </cell>
          <cell r="F390" t="str">
            <v>VAT Thùng carton</v>
          </cell>
          <cell r="G390" t="str">
            <v>0000309</v>
          </cell>
          <cell r="H390" t="str">
            <v>Cty TNHH Bao Bì Tiên Phong</v>
          </cell>
          <cell r="K390">
            <v>123900</v>
          </cell>
          <cell r="L390" t="str">
            <v>131</v>
          </cell>
          <cell r="M390" t="str">
            <v>1331</v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>x</v>
          </cell>
          <cell r="X390" t="str">
            <v/>
          </cell>
          <cell r="Y390" t="str">
            <v/>
          </cell>
          <cell r="Z390" t="str">
            <v/>
          </cell>
        </row>
        <row r="391">
          <cell r="A391" t="str">
            <v/>
          </cell>
          <cell r="B391">
            <v>3</v>
          </cell>
          <cell r="C391">
            <v>42441</v>
          </cell>
          <cell r="E391">
            <v>42441</v>
          </cell>
          <cell r="G391" t="str">
            <v>0000310</v>
          </cell>
          <cell r="H391" t="str">
            <v>Cty TNHH XNK Chế Biến Thực Phẩm Hoàng Thiên Hương</v>
          </cell>
          <cell r="K391">
            <v>0</v>
          </cell>
          <cell r="L391" t="str">
            <v>131</v>
          </cell>
          <cell r="M391" t="str">
            <v>5112</v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</row>
        <row r="392">
          <cell r="A392" t="str">
            <v/>
          </cell>
          <cell r="B392">
            <v>3</v>
          </cell>
          <cell r="C392">
            <v>42441</v>
          </cell>
          <cell r="E392">
            <v>42441</v>
          </cell>
          <cell r="F392" t="str">
            <v>VAT Thùng carton</v>
          </cell>
          <cell r="G392" t="str">
            <v>0000310</v>
          </cell>
          <cell r="H392" t="str">
            <v>Cty TNHH XNK Chế Biến Thực Phẩm Hoàng Thiên Hương</v>
          </cell>
          <cell r="K392">
            <v>766503</v>
          </cell>
          <cell r="L392" t="str">
            <v>131</v>
          </cell>
          <cell r="M392" t="str">
            <v>1331</v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</row>
        <row r="393">
          <cell r="A393" t="str">
            <v/>
          </cell>
          <cell r="B393">
            <v>3</v>
          </cell>
          <cell r="C393">
            <v>42441</v>
          </cell>
          <cell r="E393">
            <v>42441</v>
          </cell>
          <cell r="G393" t="str">
            <v>0000311</v>
          </cell>
          <cell r="H393" t="str">
            <v>Cty TNHH Cao Nghệ Vina</v>
          </cell>
          <cell r="K393">
            <v>0</v>
          </cell>
          <cell r="L393" t="str">
            <v>131</v>
          </cell>
          <cell r="M393" t="str">
            <v>5112</v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</row>
        <row r="394">
          <cell r="A394" t="str">
            <v/>
          </cell>
          <cell r="B394">
            <v>3</v>
          </cell>
          <cell r="C394">
            <v>42441</v>
          </cell>
          <cell r="E394">
            <v>42441</v>
          </cell>
          <cell r="F394" t="str">
            <v>VAT Thùng carton</v>
          </cell>
          <cell r="G394" t="str">
            <v>0000311</v>
          </cell>
          <cell r="H394" t="str">
            <v>Cty TNHH Cao Nghệ Vina</v>
          </cell>
          <cell r="K394">
            <v>496140</v>
          </cell>
          <cell r="L394" t="str">
            <v>131</v>
          </cell>
          <cell r="M394" t="str">
            <v>1331</v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</row>
        <row r="395">
          <cell r="A395" t="str">
            <v/>
          </cell>
          <cell r="B395">
            <v>3</v>
          </cell>
          <cell r="C395">
            <v>42441</v>
          </cell>
          <cell r="E395">
            <v>42441</v>
          </cell>
          <cell r="G395" t="str">
            <v>0000312</v>
          </cell>
          <cell r="H395" t="str">
            <v>Cty TNHH MTV SX Bình Minh L.A</v>
          </cell>
          <cell r="K395">
            <v>0</v>
          </cell>
          <cell r="L395" t="str">
            <v>131</v>
          </cell>
          <cell r="M395" t="str">
            <v>5112</v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</row>
        <row r="396">
          <cell r="A396" t="str">
            <v/>
          </cell>
          <cell r="B396">
            <v>3</v>
          </cell>
          <cell r="C396">
            <v>42441</v>
          </cell>
          <cell r="E396">
            <v>42441</v>
          </cell>
          <cell r="F396" t="str">
            <v>VAT Thùng carton</v>
          </cell>
          <cell r="G396" t="str">
            <v>0000312</v>
          </cell>
          <cell r="H396" t="str">
            <v>Cty TNHH MTV SX Bình Minh L.A</v>
          </cell>
          <cell r="K396">
            <v>150750</v>
          </cell>
          <cell r="L396" t="str">
            <v>131</v>
          </cell>
          <cell r="M396" t="str">
            <v>1331</v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</row>
        <row r="397">
          <cell r="A397" t="str">
            <v/>
          </cell>
          <cell r="B397">
            <v>3</v>
          </cell>
          <cell r="C397">
            <v>42444</v>
          </cell>
          <cell r="E397">
            <v>42444</v>
          </cell>
          <cell r="G397" t="str">
            <v>0000313</v>
          </cell>
          <cell r="H397" t="str">
            <v>Cty TNHH MTV SX TM XNK Phước Thạnh</v>
          </cell>
          <cell r="K397">
            <v>0</v>
          </cell>
          <cell r="L397" t="str">
            <v>131</v>
          </cell>
          <cell r="M397" t="str">
            <v>5112</v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</row>
        <row r="398">
          <cell r="A398" t="str">
            <v/>
          </cell>
          <cell r="B398">
            <v>3</v>
          </cell>
          <cell r="C398">
            <v>42444</v>
          </cell>
          <cell r="E398">
            <v>42444</v>
          </cell>
          <cell r="F398" t="str">
            <v>VAT Thùng carton</v>
          </cell>
          <cell r="G398" t="str">
            <v>0000313</v>
          </cell>
          <cell r="H398" t="str">
            <v>Cty TNHH MTV SX TM XNK Phước Thạnh</v>
          </cell>
          <cell r="K398">
            <v>777500</v>
          </cell>
          <cell r="L398" t="str">
            <v>131</v>
          </cell>
          <cell r="M398" t="str">
            <v>1331</v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</row>
        <row r="399">
          <cell r="A399" t="str">
            <v/>
          </cell>
          <cell r="B399">
            <v>3</v>
          </cell>
          <cell r="C399">
            <v>42445</v>
          </cell>
          <cell r="E399">
            <v>42445</v>
          </cell>
          <cell r="G399" t="str">
            <v>0000314</v>
          </cell>
          <cell r="H399" t="str">
            <v>Cty TNHH SX TM DV Tân Nam An</v>
          </cell>
          <cell r="K399">
            <v>0</v>
          </cell>
          <cell r="L399" t="str">
            <v>131</v>
          </cell>
          <cell r="M399" t="str">
            <v>5112</v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</row>
        <row r="400">
          <cell r="A400" t="str">
            <v/>
          </cell>
          <cell r="B400">
            <v>3</v>
          </cell>
          <cell r="C400">
            <v>42445</v>
          </cell>
          <cell r="E400">
            <v>42445</v>
          </cell>
          <cell r="F400" t="str">
            <v>VAT Thùng carton</v>
          </cell>
          <cell r="G400" t="str">
            <v>0000314</v>
          </cell>
          <cell r="H400" t="str">
            <v>Cty TNHH SX TM DV Tân Nam An</v>
          </cell>
          <cell r="K400">
            <v>441276</v>
          </cell>
          <cell r="L400" t="str">
            <v>131</v>
          </cell>
          <cell r="M400" t="str">
            <v>1331</v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</row>
        <row r="401">
          <cell r="A401" t="str">
            <v/>
          </cell>
          <cell r="B401">
            <v>3</v>
          </cell>
          <cell r="C401">
            <v>42448</v>
          </cell>
          <cell r="E401">
            <v>42448</v>
          </cell>
          <cell r="G401" t="str">
            <v>0000315</v>
          </cell>
          <cell r="H401" t="str">
            <v>Cty TNHH Cao Nghệ Vina</v>
          </cell>
          <cell r="K401">
            <v>0</v>
          </cell>
          <cell r="L401" t="str">
            <v>131</v>
          </cell>
          <cell r="M401" t="str">
            <v>5112</v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</row>
        <row r="402">
          <cell r="A402" t="str">
            <v/>
          </cell>
          <cell r="B402">
            <v>3</v>
          </cell>
          <cell r="C402">
            <v>42448</v>
          </cell>
          <cell r="E402">
            <v>42448</v>
          </cell>
          <cell r="F402" t="str">
            <v>VAT Thùng carton</v>
          </cell>
          <cell r="G402" t="str">
            <v>0000315</v>
          </cell>
          <cell r="H402" t="str">
            <v>Cty TNHH Cao Nghệ Vina</v>
          </cell>
          <cell r="K402">
            <v>1213380</v>
          </cell>
          <cell r="L402" t="str">
            <v>131</v>
          </cell>
          <cell r="M402" t="str">
            <v>1331</v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</row>
        <row r="403">
          <cell r="A403" t="str">
            <v/>
          </cell>
          <cell r="B403">
            <v>3</v>
          </cell>
          <cell r="C403">
            <v>42448</v>
          </cell>
          <cell r="E403">
            <v>42448</v>
          </cell>
          <cell r="G403" t="str">
            <v>0000317</v>
          </cell>
          <cell r="H403" t="str">
            <v>Cty TNHH Thiên Thành</v>
          </cell>
          <cell r="K403">
            <v>0</v>
          </cell>
          <cell r="L403" t="str">
            <v>131</v>
          </cell>
          <cell r="M403" t="str">
            <v>5112</v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</row>
        <row r="404">
          <cell r="A404" t="str">
            <v/>
          </cell>
          <cell r="B404">
            <v>3</v>
          </cell>
          <cell r="C404">
            <v>42448</v>
          </cell>
          <cell r="E404">
            <v>42448</v>
          </cell>
          <cell r="F404" t="str">
            <v>VAT Thùng carton</v>
          </cell>
          <cell r="G404" t="str">
            <v>0000317</v>
          </cell>
          <cell r="H404" t="str">
            <v>Cty TNHH Thiên Thành</v>
          </cell>
          <cell r="K404">
            <v>617650</v>
          </cell>
          <cell r="L404" t="str">
            <v>131</v>
          </cell>
          <cell r="M404" t="str">
            <v>1331</v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</row>
        <row r="405">
          <cell r="A405" t="str">
            <v/>
          </cell>
          <cell r="B405">
            <v>3</v>
          </cell>
          <cell r="C405">
            <v>42450</v>
          </cell>
          <cell r="E405">
            <v>42450</v>
          </cell>
          <cell r="G405" t="str">
            <v>0000318</v>
          </cell>
          <cell r="H405" t="str">
            <v>Cty Cổ Phần Đất Sắt</v>
          </cell>
          <cell r="K405">
            <v>0</v>
          </cell>
          <cell r="L405" t="str">
            <v>131</v>
          </cell>
          <cell r="M405" t="str">
            <v>5112</v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</row>
        <row r="406">
          <cell r="A406" t="str">
            <v/>
          </cell>
          <cell r="B406">
            <v>3</v>
          </cell>
          <cell r="C406">
            <v>42450</v>
          </cell>
          <cell r="E406">
            <v>42450</v>
          </cell>
          <cell r="F406" t="str">
            <v>VAT Thùng carton</v>
          </cell>
          <cell r="G406" t="str">
            <v>0000318</v>
          </cell>
          <cell r="H406" t="str">
            <v>Cty Cổ Phần Đất Sắt</v>
          </cell>
          <cell r="K406">
            <v>166320</v>
          </cell>
          <cell r="L406" t="str">
            <v>131</v>
          </cell>
          <cell r="M406" t="str">
            <v>1331</v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</row>
        <row r="407">
          <cell r="A407" t="str">
            <v/>
          </cell>
          <cell r="B407">
            <v>3</v>
          </cell>
          <cell r="C407">
            <v>42450</v>
          </cell>
          <cell r="E407">
            <v>42450</v>
          </cell>
          <cell r="G407" t="str">
            <v>0000319</v>
          </cell>
          <cell r="H407" t="str">
            <v>Cty TNHH SX TM DV XNK Hiệp Phát VN</v>
          </cell>
          <cell r="K407">
            <v>0</v>
          </cell>
          <cell r="L407" t="str">
            <v>131</v>
          </cell>
          <cell r="M407" t="str">
            <v>5112</v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</row>
        <row r="408">
          <cell r="A408" t="str">
            <v/>
          </cell>
          <cell r="B408">
            <v>3</v>
          </cell>
          <cell r="C408">
            <v>42450</v>
          </cell>
          <cell r="E408">
            <v>42450</v>
          </cell>
          <cell r="F408" t="str">
            <v>VAT Thùng carton</v>
          </cell>
          <cell r="G408" t="str">
            <v>0000319</v>
          </cell>
          <cell r="H408" t="str">
            <v>Cty TNHH SX TM DV XNK Hiệp Phát VN</v>
          </cell>
          <cell r="K408">
            <v>682200</v>
          </cell>
          <cell r="L408" t="str">
            <v>131</v>
          </cell>
          <cell r="M408" t="str">
            <v>1331</v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</row>
        <row r="409">
          <cell r="A409" t="str">
            <v/>
          </cell>
          <cell r="B409">
            <v>3</v>
          </cell>
          <cell r="C409">
            <v>42450</v>
          </cell>
          <cell r="E409">
            <v>42450</v>
          </cell>
          <cell r="G409" t="str">
            <v>0000320</v>
          </cell>
          <cell r="H409" t="str">
            <v>Cty TNHH Công Nghệ Cao Su Nhựa Độc Lập</v>
          </cell>
          <cell r="K409">
            <v>0</v>
          </cell>
          <cell r="L409" t="str">
            <v>131</v>
          </cell>
          <cell r="M409" t="str">
            <v>5112</v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</row>
        <row r="410">
          <cell r="A410" t="str">
            <v/>
          </cell>
          <cell r="B410">
            <v>3</v>
          </cell>
          <cell r="C410">
            <v>42450</v>
          </cell>
          <cell r="E410">
            <v>42450</v>
          </cell>
          <cell r="F410" t="str">
            <v>VAT Thùng carton</v>
          </cell>
          <cell r="G410" t="str">
            <v>0000320</v>
          </cell>
          <cell r="H410" t="str">
            <v>Cty TNHH Công Nghệ Cao Su Nhựa Độc Lập</v>
          </cell>
          <cell r="K410">
            <v>388290</v>
          </cell>
          <cell r="L410" t="str">
            <v>131</v>
          </cell>
          <cell r="M410" t="str">
            <v>1331</v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</row>
        <row r="411">
          <cell r="A411" t="str">
            <v/>
          </cell>
          <cell r="B411">
            <v>3</v>
          </cell>
          <cell r="C411">
            <v>42451</v>
          </cell>
          <cell r="E411">
            <v>42451</v>
          </cell>
          <cell r="G411" t="str">
            <v>0000321</v>
          </cell>
          <cell r="H411" t="str">
            <v>Cty Cổ Phần Bao Bì Thanh Bình PAC</v>
          </cell>
          <cell r="K411">
            <v>0</v>
          </cell>
          <cell r="L411" t="str">
            <v>131</v>
          </cell>
          <cell r="M411" t="str">
            <v>5112</v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</row>
        <row r="412">
          <cell r="A412" t="str">
            <v/>
          </cell>
          <cell r="B412">
            <v>3</v>
          </cell>
          <cell r="C412">
            <v>42451</v>
          </cell>
          <cell r="E412">
            <v>42451</v>
          </cell>
          <cell r="F412" t="str">
            <v>VAT Thùng carton</v>
          </cell>
          <cell r="G412" t="str">
            <v>0000321</v>
          </cell>
          <cell r="H412" t="str">
            <v>Cty Cổ Phần Bao Bì Thanh Bình PAC</v>
          </cell>
          <cell r="K412">
            <v>369920</v>
          </cell>
          <cell r="L412" t="str">
            <v>131</v>
          </cell>
          <cell r="M412" t="str">
            <v>1331</v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</row>
        <row r="413">
          <cell r="A413" t="str">
            <v/>
          </cell>
          <cell r="B413">
            <v>3</v>
          </cell>
          <cell r="C413">
            <v>42452</v>
          </cell>
          <cell r="E413">
            <v>42452</v>
          </cell>
          <cell r="G413" t="str">
            <v>0000324</v>
          </cell>
          <cell r="H413" t="str">
            <v>Cty TNHH Cao Nghệ Vina</v>
          </cell>
          <cell r="K413">
            <v>0</v>
          </cell>
          <cell r="L413" t="str">
            <v>131</v>
          </cell>
          <cell r="M413" t="str">
            <v>5112</v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</row>
        <row r="414">
          <cell r="A414" t="str">
            <v/>
          </cell>
          <cell r="B414">
            <v>3</v>
          </cell>
          <cell r="C414">
            <v>42452</v>
          </cell>
          <cell r="E414">
            <v>42452</v>
          </cell>
          <cell r="F414" t="str">
            <v>VAT Thùng carton</v>
          </cell>
          <cell r="G414" t="str">
            <v>0000324</v>
          </cell>
          <cell r="H414" t="str">
            <v>Cty TNHH Cao Nghệ Vina</v>
          </cell>
          <cell r="K414">
            <v>655000</v>
          </cell>
          <cell r="L414" t="str">
            <v>131</v>
          </cell>
          <cell r="M414" t="str">
            <v>1331</v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</row>
        <row r="415">
          <cell r="A415" t="str">
            <v/>
          </cell>
          <cell r="B415">
            <v>3</v>
          </cell>
          <cell r="C415">
            <v>42452</v>
          </cell>
          <cell r="E415">
            <v>42452</v>
          </cell>
          <cell r="G415" t="str">
            <v>0000325</v>
          </cell>
          <cell r="H415" t="str">
            <v>Cty TNHH SX TM DV Quà Việt</v>
          </cell>
          <cell r="K415">
            <v>0</v>
          </cell>
          <cell r="L415" t="str">
            <v>131</v>
          </cell>
          <cell r="M415" t="str">
            <v>5112</v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</row>
        <row r="416">
          <cell r="A416" t="str">
            <v/>
          </cell>
          <cell r="B416">
            <v>3</v>
          </cell>
          <cell r="C416">
            <v>42452</v>
          </cell>
          <cell r="E416">
            <v>42452</v>
          </cell>
          <cell r="F416" t="str">
            <v>VAT Thùng carton</v>
          </cell>
          <cell r="G416" t="str">
            <v>0000325</v>
          </cell>
          <cell r="H416" t="str">
            <v>Cty TNHH SX TM DV Quà Việt</v>
          </cell>
          <cell r="K416">
            <v>184000</v>
          </cell>
          <cell r="L416" t="str">
            <v>131</v>
          </cell>
          <cell r="M416" t="str">
            <v>1331</v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</row>
        <row r="417">
          <cell r="A417" t="str">
            <v/>
          </cell>
          <cell r="B417">
            <v>3</v>
          </cell>
          <cell r="C417">
            <v>42452</v>
          </cell>
          <cell r="E417">
            <v>42452</v>
          </cell>
          <cell r="G417" t="str">
            <v>0000327</v>
          </cell>
          <cell r="H417" t="str">
            <v>Cty TNHH Bao Bì Tiên Phong</v>
          </cell>
          <cell r="K417">
            <v>0</v>
          </cell>
          <cell r="L417" t="str">
            <v>131</v>
          </cell>
          <cell r="M417" t="str">
            <v>5112</v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>x</v>
          </cell>
          <cell r="X417" t="str">
            <v/>
          </cell>
          <cell r="Y417" t="str">
            <v/>
          </cell>
          <cell r="Z417" t="str">
            <v/>
          </cell>
        </row>
        <row r="418">
          <cell r="A418" t="str">
            <v/>
          </cell>
          <cell r="B418">
            <v>3</v>
          </cell>
          <cell r="C418">
            <v>42452</v>
          </cell>
          <cell r="E418">
            <v>42452</v>
          </cell>
          <cell r="F418" t="str">
            <v>VAT Thùng carton</v>
          </cell>
          <cell r="G418" t="str">
            <v>0000327</v>
          </cell>
          <cell r="H418" t="str">
            <v>Cty TNHH Bao Bì Tiên Phong</v>
          </cell>
          <cell r="K418">
            <v>657907</v>
          </cell>
          <cell r="L418" t="str">
            <v>131</v>
          </cell>
          <cell r="M418" t="str">
            <v>1331</v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>x</v>
          </cell>
          <cell r="X418" t="str">
            <v/>
          </cell>
          <cell r="Y418" t="str">
            <v/>
          </cell>
          <cell r="Z418" t="str">
            <v/>
          </cell>
        </row>
        <row r="419">
          <cell r="A419" t="str">
            <v/>
          </cell>
          <cell r="B419">
            <v>3</v>
          </cell>
          <cell r="C419">
            <v>42452</v>
          </cell>
          <cell r="E419">
            <v>42452</v>
          </cell>
          <cell r="G419" t="str">
            <v>0000328</v>
          </cell>
          <cell r="H419" t="str">
            <v>Cty TNHH Bao Bì Tiên Phong</v>
          </cell>
          <cell r="K419">
            <v>0</v>
          </cell>
          <cell r="L419" t="str">
            <v>131</v>
          </cell>
          <cell r="M419" t="str">
            <v>5112</v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>x</v>
          </cell>
          <cell r="X419" t="str">
            <v/>
          </cell>
          <cell r="Y419" t="str">
            <v/>
          </cell>
          <cell r="Z419" t="str">
            <v/>
          </cell>
        </row>
        <row r="420">
          <cell r="A420" t="str">
            <v/>
          </cell>
          <cell r="B420">
            <v>3</v>
          </cell>
          <cell r="C420">
            <v>42452</v>
          </cell>
          <cell r="E420">
            <v>42452</v>
          </cell>
          <cell r="F420" t="str">
            <v>VAT Thùng carton</v>
          </cell>
          <cell r="G420" t="str">
            <v>0000328</v>
          </cell>
          <cell r="H420" t="str">
            <v>Cty TNHH Bao Bì Tiên Phong</v>
          </cell>
          <cell r="K420">
            <v>650280</v>
          </cell>
          <cell r="L420" t="str">
            <v>131</v>
          </cell>
          <cell r="M420" t="str">
            <v>1331</v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>x</v>
          </cell>
          <cell r="X420" t="str">
            <v/>
          </cell>
          <cell r="Y420" t="str">
            <v/>
          </cell>
          <cell r="Z420" t="str">
            <v/>
          </cell>
        </row>
        <row r="421">
          <cell r="A421" t="str">
            <v/>
          </cell>
          <cell r="B421">
            <v>3</v>
          </cell>
          <cell r="C421">
            <v>42452</v>
          </cell>
          <cell r="E421">
            <v>42452</v>
          </cell>
          <cell r="G421" t="str">
            <v>0000329</v>
          </cell>
          <cell r="H421" t="str">
            <v>Cty TNHH Thy Phát</v>
          </cell>
          <cell r="K421">
            <v>0</v>
          </cell>
          <cell r="L421" t="str">
            <v>131</v>
          </cell>
          <cell r="M421" t="str">
            <v>5112</v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</row>
        <row r="422">
          <cell r="A422" t="str">
            <v/>
          </cell>
          <cell r="B422">
            <v>3</v>
          </cell>
          <cell r="C422">
            <v>42452</v>
          </cell>
          <cell r="E422">
            <v>42452</v>
          </cell>
          <cell r="F422" t="str">
            <v>VAT Thùng carton</v>
          </cell>
          <cell r="G422" t="str">
            <v>0000329</v>
          </cell>
          <cell r="H422" t="str">
            <v>Cty TNHH Thy Phát</v>
          </cell>
          <cell r="K422">
            <v>5650000</v>
          </cell>
          <cell r="L422" t="str">
            <v>131</v>
          </cell>
          <cell r="M422" t="str">
            <v>1331</v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</row>
        <row r="423">
          <cell r="A423" t="str">
            <v/>
          </cell>
          <cell r="B423">
            <v>3</v>
          </cell>
          <cell r="C423">
            <v>42453</v>
          </cell>
          <cell r="E423">
            <v>42453</v>
          </cell>
          <cell r="G423" t="str">
            <v>0000330</v>
          </cell>
          <cell r="H423" t="str">
            <v>Cty TNHH Bao Bì Uy Tín</v>
          </cell>
          <cell r="K423">
            <v>0</v>
          </cell>
          <cell r="L423" t="str">
            <v>131</v>
          </cell>
          <cell r="M423" t="str">
            <v>5112</v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</row>
        <row r="424">
          <cell r="A424" t="str">
            <v/>
          </cell>
          <cell r="B424">
            <v>3</v>
          </cell>
          <cell r="C424">
            <v>42453</v>
          </cell>
          <cell r="E424">
            <v>42453</v>
          </cell>
          <cell r="F424" t="str">
            <v>VAT Thùng carton</v>
          </cell>
          <cell r="G424" t="str">
            <v>0000330</v>
          </cell>
          <cell r="H424" t="str">
            <v>Cty TNHH Bao Bì Uy Tín</v>
          </cell>
          <cell r="K424">
            <v>1340000</v>
          </cell>
          <cell r="L424" t="str">
            <v>131</v>
          </cell>
          <cell r="M424" t="str">
            <v>1331</v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</row>
        <row r="425">
          <cell r="A425" t="str">
            <v/>
          </cell>
          <cell r="B425">
            <v>3</v>
          </cell>
          <cell r="C425">
            <v>42454</v>
          </cell>
          <cell r="E425">
            <v>42454</v>
          </cell>
          <cell r="G425" t="str">
            <v>0000332</v>
          </cell>
          <cell r="H425" t="str">
            <v>Cty TNHH SX TM Nhựa Đại Dương</v>
          </cell>
          <cell r="K425">
            <v>0</v>
          </cell>
          <cell r="L425" t="str">
            <v>131</v>
          </cell>
          <cell r="M425" t="str">
            <v>5112</v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</row>
        <row r="426">
          <cell r="A426" t="str">
            <v/>
          </cell>
          <cell r="B426">
            <v>3</v>
          </cell>
          <cell r="C426">
            <v>42454</v>
          </cell>
          <cell r="E426">
            <v>42454</v>
          </cell>
          <cell r="F426" t="str">
            <v>VAT Thùng carton</v>
          </cell>
          <cell r="G426" t="str">
            <v>0000332</v>
          </cell>
          <cell r="H426" t="str">
            <v>Cty TNHH SX TM Nhựa Đại Dương</v>
          </cell>
          <cell r="K426">
            <v>341250</v>
          </cell>
          <cell r="L426" t="str">
            <v>131</v>
          </cell>
          <cell r="M426" t="str">
            <v>1331</v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</row>
        <row r="427">
          <cell r="A427" t="str">
            <v/>
          </cell>
          <cell r="B427">
            <v>3</v>
          </cell>
          <cell r="C427">
            <v>42454</v>
          </cell>
          <cell r="E427">
            <v>42454</v>
          </cell>
          <cell r="G427" t="str">
            <v>0000333</v>
          </cell>
          <cell r="H427" t="str">
            <v>Cty TNHH TMDV Phi Nguyễn</v>
          </cell>
          <cell r="K427">
            <v>0</v>
          </cell>
          <cell r="L427" t="str">
            <v>131</v>
          </cell>
          <cell r="M427" t="str">
            <v>5112</v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</row>
        <row r="428">
          <cell r="A428" t="str">
            <v/>
          </cell>
          <cell r="B428">
            <v>3</v>
          </cell>
          <cell r="C428">
            <v>42454</v>
          </cell>
          <cell r="E428">
            <v>42454</v>
          </cell>
          <cell r="F428" t="str">
            <v>VAT Thùng carton</v>
          </cell>
          <cell r="G428" t="str">
            <v>0000333</v>
          </cell>
          <cell r="H428" t="str">
            <v>Cty TNHH TMDV Phi Nguyễn</v>
          </cell>
          <cell r="K428">
            <v>1066130</v>
          </cell>
          <cell r="L428" t="str">
            <v>131</v>
          </cell>
          <cell r="M428" t="str">
            <v>1331</v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</row>
        <row r="429">
          <cell r="A429" t="str">
            <v/>
          </cell>
          <cell r="B429">
            <v>3</v>
          </cell>
          <cell r="C429">
            <v>42454</v>
          </cell>
          <cell r="E429">
            <v>42454</v>
          </cell>
          <cell r="G429" t="str">
            <v>0000334</v>
          </cell>
          <cell r="H429" t="str">
            <v>Cty TNHH Bao Bì Tiên Phong</v>
          </cell>
          <cell r="K429">
            <v>0</v>
          </cell>
          <cell r="L429" t="str">
            <v>131</v>
          </cell>
          <cell r="M429" t="str">
            <v>5112</v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>x</v>
          </cell>
          <cell r="X429" t="str">
            <v/>
          </cell>
          <cell r="Y429" t="str">
            <v/>
          </cell>
          <cell r="Z429" t="str">
            <v/>
          </cell>
        </row>
        <row r="430">
          <cell r="A430" t="str">
            <v/>
          </cell>
          <cell r="B430">
            <v>3</v>
          </cell>
          <cell r="C430">
            <v>42454</v>
          </cell>
          <cell r="E430">
            <v>42454</v>
          </cell>
          <cell r="F430" t="str">
            <v>VAT Thùng carton</v>
          </cell>
          <cell r="G430" t="str">
            <v>0000334</v>
          </cell>
          <cell r="H430" t="str">
            <v>Cty TNHH Bao Bì Tiên Phong</v>
          </cell>
          <cell r="K430">
            <v>832900</v>
          </cell>
          <cell r="L430" t="str">
            <v>131</v>
          </cell>
          <cell r="M430" t="str">
            <v>1331</v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>x</v>
          </cell>
          <cell r="X430" t="str">
            <v/>
          </cell>
          <cell r="Y430" t="str">
            <v/>
          </cell>
          <cell r="Z430" t="str">
            <v/>
          </cell>
        </row>
        <row r="431">
          <cell r="A431" t="str">
            <v/>
          </cell>
          <cell r="B431">
            <v>3</v>
          </cell>
          <cell r="C431">
            <v>42455</v>
          </cell>
          <cell r="E431">
            <v>42455</v>
          </cell>
          <cell r="G431" t="str">
            <v>0000335</v>
          </cell>
          <cell r="H431" t="str">
            <v>Cty TNHH Thiên Thành</v>
          </cell>
          <cell r="K431">
            <v>0</v>
          </cell>
          <cell r="L431" t="str">
            <v>131</v>
          </cell>
          <cell r="M431" t="str">
            <v>5112</v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</row>
        <row r="432">
          <cell r="A432" t="str">
            <v/>
          </cell>
          <cell r="B432">
            <v>3</v>
          </cell>
          <cell r="C432">
            <v>42455</v>
          </cell>
          <cell r="E432">
            <v>42455</v>
          </cell>
          <cell r="F432" t="str">
            <v>VAT Thùng carton</v>
          </cell>
          <cell r="G432" t="str">
            <v>0000335</v>
          </cell>
          <cell r="H432" t="str">
            <v>Cty TNHH Thiên Thành</v>
          </cell>
          <cell r="K432">
            <v>532350</v>
          </cell>
          <cell r="L432" t="str">
            <v>131</v>
          </cell>
          <cell r="M432" t="str">
            <v>1331</v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</row>
        <row r="433">
          <cell r="A433" t="str">
            <v/>
          </cell>
          <cell r="B433">
            <v>3</v>
          </cell>
          <cell r="C433">
            <v>42455</v>
          </cell>
          <cell r="E433">
            <v>42455</v>
          </cell>
          <cell r="G433" t="str">
            <v>0000336</v>
          </cell>
          <cell r="H433" t="str">
            <v>Cty TNHH Công Nghệ Cao Su Nhựa Độc Lập</v>
          </cell>
          <cell r="K433">
            <v>0</v>
          </cell>
          <cell r="L433" t="str">
            <v>131</v>
          </cell>
          <cell r="M433" t="str">
            <v>5112</v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</row>
        <row r="434">
          <cell r="A434" t="str">
            <v/>
          </cell>
          <cell r="B434">
            <v>3</v>
          </cell>
          <cell r="C434">
            <v>42455</v>
          </cell>
          <cell r="E434">
            <v>42455</v>
          </cell>
          <cell r="F434" t="str">
            <v>VAT Thùng carton</v>
          </cell>
          <cell r="G434" t="str">
            <v>0000336</v>
          </cell>
          <cell r="H434" t="str">
            <v>Cty TNHH Công Nghệ Cao Su Nhựa Độc Lập</v>
          </cell>
          <cell r="K434">
            <v>173800</v>
          </cell>
          <cell r="L434" t="str">
            <v>131</v>
          </cell>
          <cell r="M434" t="str">
            <v>1331</v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</row>
        <row r="435">
          <cell r="A435" t="str">
            <v/>
          </cell>
          <cell r="B435">
            <v>3</v>
          </cell>
          <cell r="C435">
            <v>42455</v>
          </cell>
          <cell r="E435">
            <v>42455</v>
          </cell>
          <cell r="G435" t="str">
            <v>0000337</v>
          </cell>
          <cell r="H435" t="str">
            <v>Cty TNHH Thy Phát</v>
          </cell>
          <cell r="K435">
            <v>0</v>
          </cell>
          <cell r="L435" t="str">
            <v>131</v>
          </cell>
          <cell r="M435" t="str">
            <v>5112</v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</row>
        <row r="436">
          <cell r="A436" t="str">
            <v/>
          </cell>
          <cell r="B436">
            <v>3</v>
          </cell>
          <cell r="C436">
            <v>42455</v>
          </cell>
          <cell r="E436">
            <v>42455</v>
          </cell>
          <cell r="F436" t="str">
            <v>VAT Thùng carton</v>
          </cell>
          <cell r="G436" t="str">
            <v>0000337</v>
          </cell>
          <cell r="H436" t="str">
            <v>Cty TNHH Thy Phát</v>
          </cell>
          <cell r="K436">
            <v>2100000</v>
          </cell>
          <cell r="L436" t="str">
            <v>131</v>
          </cell>
          <cell r="M436" t="str">
            <v>1331</v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</row>
        <row r="437">
          <cell r="A437" t="str">
            <v/>
          </cell>
          <cell r="B437">
            <v>3</v>
          </cell>
          <cell r="C437">
            <v>42455</v>
          </cell>
          <cell r="E437">
            <v>42455</v>
          </cell>
          <cell r="G437" t="str">
            <v>0000338</v>
          </cell>
          <cell r="H437" t="str">
            <v>Cty TNHH SX TM Văn Phòng Phẩm Trần Vĩnh Phát</v>
          </cell>
          <cell r="K437">
            <v>0</v>
          </cell>
          <cell r="L437" t="str">
            <v>131</v>
          </cell>
          <cell r="M437" t="str">
            <v>5112</v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</row>
        <row r="438">
          <cell r="A438" t="str">
            <v/>
          </cell>
          <cell r="B438">
            <v>3</v>
          </cell>
          <cell r="C438">
            <v>42455</v>
          </cell>
          <cell r="E438">
            <v>42455</v>
          </cell>
          <cell r="F438" t="str">
            <v>VAT Thùng carton</v>
          </cell>
          <cell r="G438" t="str">
            <v>0000338</v>
          </cell>
          <cell r="H438" t="str">
            <v>Cty TNHH SX TM Văn Phòng Phẩm Trần Vĩnh Phát</v>
          </cell>
          <cell r="K438">
            <v>1560000</v>
          </cell>
          <cell r="L438" t="str">
            <v>131</v>
          </cell>
          <cell r="M438" t="str">
            <v>1331</v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</row>
        <row r="439">
          <cell r="A439" t="str">
            <v/>
          </cell>
          <cell r="B439">
            <v>3</v>
          </cell>
          <cell r="C439">
            <v>42455</v>
          </cell>
          <cell r="E439">
            <v>42455</v>
          </cell>
          <cell r="G439" t="str">
            <v>0000340</v>
          </cell>
          <cell r="H439" t="str">
            <v>Cty TNHH Thy Phát</v>
          </cell>
          <cell r="K439">
            <v>0</v>
          </cell>
          <cell r="L439" t="str">
            <v>131</v>
          </cell>
          <cell r="M439" t="str">
            <v>5112</v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</row>
        <row r="440">
          <cell r="A440" t="str">
            <v/>
          </cell>
          <cell r="B440">
            <v>3</v>
          </cell>
          <cell r="C440">
            <v>42455</v>
          </cell>
          <cell r="E440">
            <v>42455</v>
          </cell>
          <cell r="F440" t="str">
            <v>VAT Thùng carton</v>
          </cell>
          <cell r="G440" t="str">
            <v>0000340</v>
          </cell>
          <cell r="H440" t="str">
            <v>Cty TNHH Thy Phát</v>
          </cell>
          <cell r="K440">
            <v>2100000</v>
          </cell>
          <cell r="L440" t="str">
            <v>131</v>
          </cell>
          <cell r="M440" t="str">
            <v>1331</v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</row>
        <row r="441">
          <cell r="A441" t="str">
            <v/>
          </cell>
          <cell r="B441">
            <v>3</v>
          </cell>
          <cell r="C441">
            <v>42456</v>
          </cell>
          <cell r="E441">
            <v>42456</v>
          </cell>
          <cell r="G441" t="str">
            <v>0000341</v>
          </cell>
          <cell r="H441" t="str">
            <v>Cty TNHH Mugegawa Seiko Việt Nam</v>
          </cell>
          <cell r="K441">
            <v>0</v>
          </cell>
          <cell r="L441" t="str">
            <v>131</v>
          </cell>
          <cell r="M441" t="str">
            <v>5112</v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</row>
        <row r="442">
          <cell r="A442" t="str">
            <v/>
          </cell>
          <cell r="B442">
            <v>3</v>
          </cell>
          <cell r="C442">
            <v>42456</v>
          </cell>
          <cell r="E442">
            <v>42456</v>
          </cell>
          <cell r="F442" t="str">
            <v>VAT Thùng carton</v>
          </cell>
          <cell r="G442" t="str">
            <v>0000341</v>
          </cell>
          <cell r="H442" t="str">
            <v>Cty TNHH Mugegawa Seiko Việt Nam</v>
          </cell>
          <cell r="K442">
            <v>143000</v>
          </cell>
          <cell r="L442" t="str">
            <v>131</v>
          </cell>
          <cell r="M442" t="str">
            <v>1331</v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</row>
        <row r="443">
          <cell r="A443" t="str">
            <v/>
          </cell>
          <cell r="B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</row>
        <row r="444">
          <cell r="A444" t="str">
            <v/>
          </cell>
          <cell r="B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</row>
        <row r="445">
          <cell r="A445" t="str">
            <v/>
          </cell>
          <cell r="B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</row>
        <row r="446">
          <cell r="A446" t="str">
            <v/>
          </cell>
          <cell r="B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</row>
        <row r="447">
          <cell r="A447" t="str">
            <v/>
          </cell>
          <cell r="B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</row>
        <row r="448">
          <cell r="A448" t="str">
            <v/>
          </cell>
          <cell r="B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</row>
        <row r="449">
          <cell r="A449" t="str">
            <v/>
          </cell>
          <cell r="B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</row>
        <row r="450">
          <cell r="A450" t="str">
            <v/>
          </cell>
          <cell r="B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</row>
        <row r="451">
          <cell r="A451" t="str">
            <v/>
          </cell>
          <cell r="B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</row>
        <row r="452">
          <cell r="A452" t="str">
            <v/>
          </cell>
          <cell r="B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</row>
        <row r="453">
          <cell r="A453" t="str">
            <v/>
          </cell>
          <cell r="B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</row>
        <row r="454">
          <cell r="A454" t="str">
            <v/>
          </cell>
          <cell r="B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</row>
        <row r="455">
          <cell r="A455" t="str">
            <v/>
          </cell>
          <cell r="B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</row>
        <row r="456">
          <cell r="A456" t="str">
            <v/>
          </cell>
          <cell r="B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</row>
        <row r="457">
          <cell r="A457" t="str">
            <v/>
          </cell>
          <cell r="B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</row>
        <row r="458">
          <cell r="A458" t="str">
            <v/>
          </cell>
          <cell r="B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</row>
        <row r="459">
          <cell r="A459" t="str">
            <v/>
          </cell>
          <cell r="B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</row>
        <row r="460">
          <cell r="A460" t="str">
            <v/>
          </cell>
          <cell r="B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</row>
        <row r="461">
          <cell r="A461" t="str">
            <v/>
          </cell>
          <cell r="B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</row>
        <row r="462">
          <cell r="A462" t="str">
            <v/>
          </cell>
          <cell r="B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</row>
        <row r="463">
          <cell r="A463" t="str">
            <v/>
          </cell>
          <cell r="B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</row>
        <row r="464">
          <cell r="A464" t="str">
            <v/>
          </cell>
          <cell r="B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</row>
        <row r="465">
          <cell r="A465" t="str">
            <v/>
          </cell>
          <cell r="B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</row>
        <row r="466">
          <cell r="A466" t="str">
            <v/>
          </cell>
          <cell r="B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</row>
        <row r="467">
          <cell r="A467" t="str">
            <v/>
          </cell>
          <cell r="B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</row>
        <row r="468">
          <cell r="A468" t="str">
            <v/>
          </cell>
          <cell r="B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</row>
        <row r="469">
          <cell r="A469" t="str">
            <v/>
          </cell>
          <cell r="B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</row>
        <row r="470">
          <cell r="A470" t="str">
            <v/>
          </cell>
          <cell r="B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</row>
        <row r="471">
          <cell r="A471" t="str">
            <v/>
          </cell>
          <cell r="B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</row>
        <row r="472">
          <cell r="A472" t="str">
            <v/>
          </cell>
          <cell r="B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</row>
        <row r="473">
          <cell r="A473" t="str">
            <v/>
          </cell>
          <cell r="B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</row>
        <row r="474">
          <cell r="A474" t="str">
            <v/>
          </cell>
          <cell r="B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</row>
        <row r="475">
          <cell r="A475" t="str">
            <v/>
          </cell>
          <cell r="B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</row>
        <row r="476">
          <cell r="A476" t="str">
            <v/>
          </cell>
          <cell r="B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</row>
        <row r="477">
          <cell r="A477" t="str">
            <v/>
          </cell>
          <cell r="B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</row>
        <row r="478">
          <cell r="A478" t="str">
            <v/>
          </cell>
          <cell r="B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</row>
        <row r="479">
          <cell r="A479" t="str">
            <v/>
          </cell>
          <cell r="B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</row>
        <row r="480">
          <cell r="A480" t="str">
            <v/>
          </cell>
          <cell r="B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</row>
        <row r="481">
          <cell r="A481" t="str">
            <v/>
          </cell>
          <cell r="B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</row>
        <row r="482">
          <cell r="A482" t="str">
            <v/>
          </cell>
          <cell r="B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</row>
        <row r="483">
          <cell r="A483" t="str">
            <v/>
          </cell>
          <cell r="B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</row>
        <row r="484">
          <cell r="A484" t="str">
            <v/>
          </cell>
          <cell r="B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</row>
        <row r="485">
          <cell r="A485" t="str">
            <v/>
          </cell>
          <cell r="B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</row>
        <row r="486">
          <cell r="A486" t="str">
            <v/>
          </cell>
          <cell r="B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</row>
        <row r="487">
          <cell r="A487" t="str">
            <v/>
          </cell>
          <cell r="B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</row>
        <row r="488">
          <cell r="A488" t="str">
            <v/>
          </cell>
          <cell r="B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</row>
        <row r="489">
          <cell r="A489" t="str">
            <v/>
          </cell>
          <cell r="B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</row>
        <row r="490">
          <cell r="A490" t="str">
            <v/>
          </cell>
          <cell r="B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</row>
        <row r="491">
          <cell r="A491" t="str">
            <v/>
          </cell>
          <cell r="B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</row>
        <row r="492">
          <cell r="A492" t="str">
            <v/>
          </cell>
          <cell r="B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</row>
        <row r="493">
          <cell r="A493" t="str">
            <v/>
          </cell>
          <cell r="B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</row>
        <row r="494">
          <cell r="A494" t="str">
            <v/>
          </cell>
          <cell r="B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</row>
        <row r="495">
          <cell r="A495" t="str">
            <v/>
          </cell>
          <cell r="B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</row>
        <row r="496">
          <cell r="A496" t="str">
            <v/>
          </cell>
          <cell r="B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</row>
        <row r="497">
          <cell r="A497" t="str">
            <v/>
          </cell>
          <cell r="B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</row>
        <row r="498">
          <cell r="A498" t="str">
            <v/>
          </cell>
          <cell r="B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</row>
        <row r="499">
          <cell r="A499" t="str">
            <v/>
          </cell>
          <cell r="B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</row>
        <row r="500">
          <cell r="A500" t="str">
            <v/>
          </cell>
          <cell r="B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</row>
        <row r="501">
          <cell r="A501" t="str">
            <v/>
          </cell>
          <cell r="B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</row>
        <row r="502">
          <cell r="A502" t="str">
            <v/>
          </cell>
          <cell r="B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</row>
        <row r="503">
          <cell r="A503" t="str">
            <v/>
          </cell>
          <cell r="B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</row>
        <row r="504">
          <cell r="A504" t="str">
            <v/>
          </cell>
          <cell r="B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</row>
        <row r="505">
          <cell r="A505" t="str">
            <v/>
          </cell>
          <cell r="B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</row>
        <row r="506">
          <cell r="A506" t="str">
            <v/>
          </cell>
          <cell r="B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</row>
        <row r="507">
          <cell r="A507" t="str">
            <v/>
          </cell>
          <cell r="B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</row>
        <row r="508">
          <cell r="A508" t="str">
            <v/>
          </cell>
          <cell r="B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</row>
        <row r="509">
          <cell r="A509" t="str">
            <v/>
          </cell>
          <cell r="B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</row>
        <row r="510">
          <cell r="A510" t="str">
            <v/>
          </cell>
          <cell r="B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</row>
        <row r="511">
          <cell r="A511" t="str">
            <v/>
          </cell>
          <cell r="B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</row>
        <row r="512">
          <cell r="A512" t="str">
            <v/>
          </cell>
          <cell r="B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</row>
        <row r="513">
          <cell r="A513" t="str">
            <v/>
          </cell>
          <cell r="B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</row>
        <row r="514">
          <cell r="A514" t="str">
            <v/>
          </cell>
          <cell r="B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W514" t="str">
            <v/>
          </cell>
        </row>
        <row r="515">
          <cell r="A515" t="str">
            <v/>
          </cell>
          <cell r="B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W515" t="str">
            <v/>
          </cell>
        </row>
        <row r="516">
          <cell r="A516" t="str">
            <v/>
          </cell>
          <cell r="B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</row>
        <row r="517">
          <cell r="A517" t="str">
            <v/>
          </cell>
          <cell r="B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</row>
        <row r="518">
          <cell r="A518" t="str">
            <v/>
          </cell>
          <cell r="B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</row>
        <row r="519">
          <cell r="A519" t="str">
            <v/>
          </cell>
          <cell r="B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</row>
        <row r="520">
          <cell r="A520" t="str">
            <v/>
          </cell>
          <cell r="B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</row>
        <row r="521">
          <cell r="A521" t="str">
            <v/>
          </cell>
          <cell r="B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</row>
        <row r="522">
          <cell r="A522" t="str">
            <v/>
          </cell>
          <cell r="B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</row>
        <row r="523">
          <cell r="A523" t="str">
            <v/>
          </cell>
          <cell r="B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</row>
        <row r="524">
          <cell r="A524" t="str">
            <v/>
          </cell>
          <cell r="B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</row>
        <row r="525">
          <cell r="A525" t="str">
            <v/>
          </cell>
          <cell r="B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</row>
        <row r="526">
          <cell r="A526" t="str">
            <v/>
          </cell>
          <cell r="B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</row>
        <row r="527">
          <cell r="A527" t="str">
            <v/>
          </cell>
          <cell r="B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</row>
        <row r="528">
          <cell r="A528" t="str">
            <v/>
          </cell>
          <cell r="B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</row>
        <row r="529">
          <cell r="A529" t="str">
            <v/>
          </cell>
          <cell r="B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</row>
        <row r="530">
          <cell r="A530" t="str">
            <v/>
          </cell>
          <cell r="B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</row>
        <row r="531">
          <cell r="A531" t="str">
            <v/>
          </cell>
          <cell r="B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</row>
        <row r="532">
          <cell r="A532" t="str">
            <v/>
          </cell>
          <cell r="B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</row>
        <row r="533">
          <cell r="A533" t="str">
            <v/>
          </cell>
          <cell r="B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</row>
        <row r="534">
          <cell r="A534" t="str">
            <v/>
          </cell>
          <cell r="B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W534" t="str">
            <v/>
          </cell>
        </row>
        <row r="535">
          <cell r="A535" t="str">
            <v/>
          </cell>
          <cell r="B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W535" t="str">
            <v/>
          </cell>
        </row>
        <row r="536">
          <cell r="A536" t="str">
            <v/>
          </cell>
          <cell r="B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</row>
        <row r="537">
          <cell r="A537" t="str">
            <v/>
          </cell>
          <cell r="B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</row>
        <row r="538">
          <cell r="A538" t="str">
            <v/>
          </cell>
          <cell r="B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</row>
        <row r="539">
          <cell r="A539" t="str">
            <v/>
          </cell>
          <cell r="B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</row>
        <row r="540">
          <cell r="A540" t="str">
            <v/>
          </cell>
          <cell r="B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</row>
        <row r="541">
          <cell r="A541" t="str">
            <v/>
          </cell>
          <cell r="B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</row>
        <row r="542">
          <cell r="A542" t="str">
            <v/>
          </cell>
          <cell r="B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</row>
        <row r="543">
          <cell r="A543" t="str">
            <v/>
          </cell>
          <cell r="B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</row>
        <row r="544">
          <cell r="A544" t="str">
            <v/>
          </cell>
          <cell r="B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</row>
        <row r="545">
          <cell r="A545" t="str">
            <v/>
          </cell>
          <cell r="B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</row>
        <row r="546">
          <cell r="A546" t="str">
            <v/>
          </cell>
          <cell r="B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</row>
        <row r="547">
          <cell r="A547" t="str">
            <v/>
          </cell>
          <cell r="B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</row>
        <row r="548">
          <cell r="A548" t="str">
            <v/>
          </cell>
          <cell r="B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</row>
        <row r="549">
          <cell r="A549" t="str">
            <v/>
          </cell>
          <cell r="B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</row>
        <row r="550">
          <cell r="A550" t="str">
            <v/>
          </cell>
          <cell r="B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</row>
        <row r="551">
          <cell r="A551" t="str">
            <v/>
          </cell>
          <cell r="B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</row>
        <row r="552">
          <cell r="A552" t="str">
            <v/>
          </cell>
          <cell r="B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</row>
        <row r="553">
          <cell r="A553" t="str">
            <v/>
          </cell>
          <cell r="B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</row>
        <row r="554">
          <cell r="A554" t="str">
            <v/>
          </cell>
          <cell r="B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</row>
        <row r="555">
          <cell r="A555" t="str">
            <v/>
          </cell>
          <cell r="B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</row>
        <row r="556">
          <cell r="A556" t="str">
            <v/>
          </cell>
          <cell r="B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</row>
        <row r="557">
          <cell r="A557" t="str">
            <v/>
          </cell>
          <cell r="B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</row>
        <row r="558">
          <cell r="A558" t="str">
            <v/>
          </cell>
          <cell r="B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</row>
        <row r="559">
          <cell r="A559" t="str">
            <v/>
          </cell>
          <cell r="B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</row>
        <row r="560">
          <cell r="A560" t="str">
            <v/>
          </cell>
          <cell r="B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</row>
        <row r="561">
          <cell r="A561" t="str">
            <v/>
          </cell>
          <cell r="B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</row>
        <row r="562">
          <cell r="A562" t="str">
            <v/>
          </cell>
          <cell r="B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</row>
        <row r="563">
          <cell r="A563" t="str">
            <v/>
          </cell>
          <cell r="B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</row>
        <row r="564">
          <cell r="A564" t="str">
            <v/>
          </cell>
          <cell r="B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</row>
        <row r="565">
          <cell r="A565" t="str">
            <v/>
          </cell>
          <cell r="B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</row>
        <row r="566">
          <cell r="A566" t="str">
            <v/>
          </cell>
          <cell r="B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</row>
        <row r="567">
          <cell r="A567" t="str">
            <v/>
          </cell>
          <cell r="B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</row>
        <row r="568">
          <cell r="A568" t="str">
            <v/>
          </cell>
          <cell r="B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</row>
        <row r="569">
          <cell r="A569" t="str">
            <v/>
          </cell>
          <cell r="B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</row>
        <row r="570">
          <cell r="A570" t="str">
            <v/>
          </cell>
          <cell r="B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</row>
        <row r="571">
          <cell r="A571" t="str">
            <v/>
          </cell>
          <cell r="B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</row>
        <row r="572">
          <cell r="A572" t="str">
            <v/>
          </cell>
          <cell r="B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</row>
        <row r="573">
          <cell r="A573" t="str">
            <v/>
          </cell>
          <cell r="B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</row>
        <row r="574">
          <cell r="A574" t="str">
            <v/>
          </cell>
          <cell r="B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</row>
        <row r="575">
          <cell r="A575" t="str">
            <v/>
          </cell>
          <cell r="B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</row>
        <row r="576">
          <cell r="A576" t="str">
            <v/>
          </cell>
          <cell r="B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</row>
        <row r="577">
          <cell r="A577" t="str">
            <v/>
          </cell>
          <cell r="B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</row>
        <row r="578">
          <cell r="A578" t="str">
            <v/>
          </cell>
          <cell r="B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</row>
        <row r="579">
          <cell r="A579" t="str">
            <v/>
          </cell>
          <cell r="B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</row>
        <row r="580">
          <cell r="A580" t="str">
            <v/>
          </cell>
          <cell r="B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</row>
        <row r="581">
          <cell r="A581" t="str">
            <v/>
          </cell>
          <cell r="B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</row>
        <row r="582">
          <cell r="A582" t="str">
            <v/>
          </cell>
          <cell r="B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</row>
        <row r="583">
          <cell r="A583" t="str">
            <v/>
          </cell>
          <cell r="B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</row>
        <row r="584">
          <cell r="A584" t="str">
            <v/>
          </cell>
          <cell r="B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</row>
        <row r="585">
          <cell r="A585" t="str">
            <v/>
          </cell>
          <cell r="B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</row>
        <row r="586">
          <cell r="A586" t="str">
            <v/>
          </cell>
          <cell r="B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</row>
        <row r="587">
          <cell r="A587" t="str">
            <v/>
          </cell>
          <cell r="B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</row>
        <row r="588">
          <cell r="A588" t="str">
            <v/>
          </cell>
          <cell r="B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</row>
        <row r="589">
          <cell r="A589" t="str">
            <v/>
          </cell>
          <cell r="B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</row>
        <row r="590">
          <cell r="A590" t="str">
            <v/>
          </cell>
          <cell r="B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</row>
        <row r="591">
          <cell r="A591" t="str">
            <v/>
          </cell>
          <cell r="B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</row>
        <row r="592">
          <cell r="A592" t="str">
            <v/>
          </cell>
          <cell r="B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</row>
        <row r="593">
          <cell r="A593" t="str">
            <v/>
          </cell>
          <cell r="B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</row>
        <row r="594">
          <cell r="A594" t="str">
            <v/>
          </cell>
          <cell r="B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</row>
        <row r="595">
          <cell r="A595" t="str">
            <v/>
          </cell>
          <cell r="B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</row>
        <row r="596">
          <cell r="A596" t="str">
            <v/>
          </cell>
          <cell r="B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</row>
        <row r="597">
          <cell r="A597" t="str">
            <v/>
          </cell>
          <cell r="B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</row>
        <row r="598">
          <cell r="A598" t="str">
            <v/>
          </cell>
          <cell r="B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</row>
        <row r="599">
          <cell r="A599" t="str">
            <v/>
          </cell>
          <cell r="B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</row>
        <row r="600">
          <cell r="A600" t="str">
            <v/>
          </cell>
          <cell r="B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</row>
        <row r="601">
          <cell r="A601" t="str">
            <v/>
          </cell>
          <cell r="B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</row>
        <row r="602">
          <cell r="A602" t="str">
            <v/>
          </cell>
          <cell r="B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</row>
        <row r="603">
          <cell r="A603" t="str">
            <v/>
          </cell>
          <cell r="B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</row>
        <row r="604">
          <cell r="A604" t="str">
            <v/>
          </cell>
          <cell r="B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</row>
        <row r="605">
          <cell r="A605" t="str">
            <v/>
          </cell>
          <cell r="B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</row>
        <row r="606">
          <cell r="A606" t="str">
            <v/>
          </cell>
          <cell r="B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</row>
        <row r="607">
          <cell r="A607" t="str">
            <v/>
          </cell>
          <cell r="B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</row>
        <row r="608">
          <cell r="A608" t="str">
            <v/>
          </cell>
          <cell r="B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</row>
        <row r="609">
          <cell r="A609" t="str">
            <v/>
          </cell>
          <cell r="B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</row>
        <row r="610">
          <cell r="A610" t="str">
            <v/>
          </cell>
          <cell r="B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</row>
        <row r="611">
          <cell r="A611" t="str">
            <v/>
          </cell>
          <cell r="B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</row>
        <row r="612">
          <cell r="A612" t="str">
            <v/>
          </cell>
          <cell r="B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</row>
        <row r="613">
          <cell r="A613" t="str">
            <v/>
          </cell>
          <cell r="B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</row>
        <row r="614">
          <cell r="A614" t="str">
            <v/>
          </cell>
          <cell r="B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</row>
        <row r="615">
          <cell r="A615" t="str">
            <v/>
          </cell>
          <cell r="B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</row>
        <row r="616">
          <cell r="A616" t="str">
            <v/>
          </cell>
          <cell r="B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</row>
        <row r="617">
          <cell r="A617" t="str">
            <v/>
          </cell>
          <cell r="B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</row>
        <row r="618">
          <cell r="A618" t="str">
            <v/>
          </cell>
          <cell r="B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</row>
        <row r="619">
          <cell r="A619" t="str">
            <v/>
          </cell>
          <cell r="B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</row>
        <row r="620">
          <cell r="A620" t="str">
            <v/>
          </cell>
          <cell r="B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</row>
        <row r="621">
          <cell r="A621" t="str">
            <v/>
          </cell>
          <cell r="B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</row>
        <row r="622">
          <cell r="A622" t="str">
            <v/>
          </cell>
          <cell r="B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</row>
        <row r="623">
          <cell r="A623" t="str">
            <v/>
          </cell>
          <cell r="B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</row>
        <row r="624">
          <cell r="A624" t="str">
            <v/>
          </cell>
          <cell r="B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</row>
        <row r="625">
          <cell r="A625" t="str">
            <v/>
          </cell>
          <cell r="B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</row>
        <row r="626">
          <cell r="A626" t="str">
            <v/>
          </cell>
          <cell r="B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</row>
        <row r="627">
          <cell r="A627" t="str">
            <v/>
          </cell>
          <cell r="B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</row>
        <row r="628">
          <cell r="A628" t="str">
            <v/>
          </cell>
          <cell r="B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</row>
        <row r="629">
          <cell r="A629" t="str">
            <v/>
          </cell>
          <cell r="B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</row>
        <row r="630">
          <cell r="A630" t="str">
            <v/>
          </cell>
          <cell r="B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</row>
        <row r="631">
          <cell r="A631" t="str">
            <v/>
          </cell>
          <cell r="B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</row>
        <row r="632">
          <cell r="A632" t="str">
            <v/>
          </cell>
          <cell r="B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</row>
        <row r="633">
          <cell r="A633" t="str">
            <v/>
          </cell>
          <cell r="B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</row>
        <row r="634">
          <cell r="A634" t="str">
            <v/>
          </cell>
          <cell r="B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</row>
        <row r="635">
          <cell r="A635" t="str">
            <v/>
          </cell>
          <cell r="B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</row>
        <row r="636">
          <cell r="A636" t="str">
            <v/>
          </cell>
          <cell r="B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</row>
        <row r="637">
          <cell r="A637" t="str">
            <v/>
          </cell>
          <cell r="B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</row>
        <row r="638">
          <cell r="A638" t="str">
            <v/>
          </cell>
          <cell r="B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</row>
        <row r="639">
          <cell r="A639" t="str">
            <v/>
          </cell>
          <cell r="B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</row>
        <row r="640">
          <cell r="A640" t="str">
            <v/>
          </cell>
          <cell r="B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</row>
        <row r="641">
          <cell r="A641" t="str">
            <v/>
          </cell>
          <cell r="B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</row>
        <row r="642">
          <cell r="A642" t="str">
            <v/>
          </cell>
          <cell r="B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</row>
        <row r="643">
          <cell r="A643" t="str">
            <v/>
          </cell>
          <cell r="B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</row>
        <row r="644">
          <cell r="A644" t="str">
            <v/>
          </cell>
          <cell r="B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</row>
        <row r="645">
          <cell r="A645" t="str">
            <v/>
          </cell>
          <cell r="B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</row>
        <row r="646">
          <cell r="A646" t="str">
            <v/>
          </cell>
          <cell r="B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</row>
        <row r="647">
          <cell r="A647" t="str">
            <v/>
          </cell>
          <cell r="B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</row>
        <row r="648">
          <cell r="A648" t="str">
            <v/>
          </cell>
          <cell r="B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</row>
        <row r="649">
          <cell r="A649" t="str">
            <v/>
          </cell>
          <cell r="B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</row>
        <row r="650">
          <cell r="A650" t="str">
            <v/>
          </cell>
          <cell r="B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</row>
        <row r="651">
          <cell r="A651" t="str">
            <v/>
          </cell>
          <cell r="B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</row>
        <row r="652">
          <cell r="A652" t="str">
            <v/>
          </cell>
          <cell r="B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</row>
        <row r="653">
          <cell r="A653" t="str">
            <v/>
          </cell>
          <cell r="B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</row>
        <row r="654">
          <cell r="A654" t="str">
            <v/>
          </cell>
          <cell r="B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</row>
        <row r="655">
          <cell r="A655" t="str">
            <v/>
          </cell>
          <cell r="B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</row>
        <row r="656">
          <cell r="A656" t="str">
            <v/>
          </cell>
          <cell r="B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</row>
        <row r="657">
          <cell r="A657" t="str">
            <v/>
          </cell>
          <cell r="B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</row>
        <row r="658">
          <cell r="A658" t="str">
            <v/>
          </cell>
          <cell r="B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</row>
        <row r="659">
          <cell r="A659" t="str">
            <v/>
          </cell>
          <cell r="B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</row>
        <row r="660">
          <cell r="A660" t="str">
            <v/>
          </cell>
          <cell r="B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</row>
        <row r="661">
          <cell r="A661" t="str">
            <v/>
          </cell>
          <cell r="B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</row>
        <row r="662">
          <cell r="A662" t="str">
            <v/>
          </cell>
          <cell r="B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</row>
        <row r="663">
          <cell r="A663" t="str">
            <v/>
          </cell>
          <cell r="B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</row>
        <row r="664">
          <cell r="A664" t="str">
            <v/>
          </cell>
          <cell r="B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</row>
        <row r="665">
          <cell r="A665" t="str">
            <v/>
          </cell>
          <cell r="B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</row>
        <row r="666">
          <cell r="A666" t="str">
            <v/>
          </cell>
          <cell r="B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</row>
        <row r="667">
          <cell r="A667" t="str">
            <v/>
          </cell>
          <cell r="B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</row>
        <row r="668">
          <cell r="A668" t="str">
            <v/>
          </cell>
          <cell r="B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</row>
        <row r="669">
          <cell r="A669" t="str">
            <v/>
          </cell>
          <cell r="B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</row>
        <row r="670">
          <cell r="A670" t="str">
            <v/>
          </cell>
          <cell r="B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</row>
        <row r="671">
          <cell r="A671" t="str">
            <v/>
          </cell>
          <cell r="B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</row>
        <row r="672">
          <cell r="A672" t="str">
            <v/>
          </cell>
          <cell r="B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</row>
        <row r="673">
          <cell r="A673" t="str">
            <v/>
          </cell>
          <cell r="B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</row>
        <row r="674">
          <cell r="A674" t="str">
            <v/>
          </cell>
          <cell r="B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</row>
        <row r="675">
          <cell r="A675" t="str">
            <v/>
          </cell>
          <cell r="B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</row>
        <row r="676">
          <cell r="A676" t="str">
            <v/>
          </cell>
          <cell r="B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</row>
        <row r="677">
          <cell r="A677" t="str">
            <v/>
          </cell>
          <cell r="B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</row>
        <row r="678">
          <cell r="A678" t="str">
            <v/>
          </cell>
          <cell r="B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</row>
        <row r="679">
          <cell r="A679" t="str">
            <v/>
          </cell>
          <cell r="B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</row>
        <row r="680">
          <cell r="A680" t="str">
            <v/>
          </cell>
          <cell r="B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</row>
        <row r="681">
          <cell r="A681" t="str">
            <v/>
          </cell>
          <cell r="B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</row>
        <row r="682">
          <cell r="A682" t="str">
            <v/>
          </cell>
          <cell r="B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</row>
        <row r="683">
          <cell r="A683" t="str">
            <v/>
          </cell>
          <cell r="B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</row>
        <row r="684">
          <cell r="A684" t="str">
            <v/>
          </cell>
          <cell r="B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</row>
        <row r="685">
          <cell r="A685" t="str">
            <v/>
          </cell>
          <cell r="B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</row>
        <row r="686">
          <cell r="A686" t="str">
            <v/>
          </cell>
          <cell r="B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W686" t="str">
            <v/>
          </cell>
        </row>
        <row r="687">
          <cell r="A687" t="str">
            <v/>
          </cell>
          <cell r="B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</row>
        <row r="688">
          <cell r="A688" t="str">
            <v/>
          </cell>
          <cell r="B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</row>
        <row r="689">
          <cell r="A689" t="str">
            <v/>
          </cell>
          <cell r="B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</row>
        <row r="690">
          <cell r="A690" t="str">
            <v/>
          </cell>
          <cell r="B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</row>
        <row r="691">
          <cell r="A691" t="str">
            <v/>
          </cell>
          <cell r="B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</row>
        <row r="692">
          <cell r="A692" t="str">
            <v/>
          </cell>
          <cell r="B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</row>
        <row r="693">
          <cell r="A693" t="str">
            <v/>
          </cell>
          <cell r="B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</row>
        <row r="694">
          <cell r="A694" t="str">
            <v/>
          </cell>
          <cell r="B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</row>
        <row r="695">
          <cell r="A695" t="str">
            <v/>
          </cell>
          <cell r="B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</row>
        <row r="696">
          <cell r="A696" t="str">
            <v/>
          </cell>
          <cell r="B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</row>
        <row r="697">
          <cell r="A697" t="str">
            <v/>
          </cell>
          <cell r="B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</row>
        <row r="698">
          <cell r="A698" t="str">
            <v/>
          </cell>
          <cell r="B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</row>
        <row r="699">
          <cell r="A699" t="str">
            <v/>
          </cell>
          <cell r="B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</row>
        <row r="700">
          <cell r="A700" t="str">
            <v/>
          </cell>
          <cell r="B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</row>
        <row r="701">
          <cell r="A701" t="str">
            <v/>
          </cell>
          <cell r="B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</row>
        <row r="702">
          <cell r="A702" t="str">
            <v/>
          </cell>
          <cell r="B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</row>
        <row r="703">
          <cell r="A703" t="str">
            <v/>
          </cell>
          <cell r="B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</row>
        <row r="704">
          <cell r="A704" t="str">
            <v/>
          </cell>
          <cell r="B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</row>
        <row r="705">
          <cell r="A705" t="str">
            <v/>
          </cell>
          <cell r="B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</row>
        <row r="706">
          <cell r="A706" t="str">
            <v/>
          </cell>
          <cell r="B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</row>
        <row r="707">
          <cell r="A707" t="str">
            <v/>
          </cell>
          <cell r="B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</row>
        <row r="708">
          <cell r="A708" t="str">
            <v/>
          </cell>
          <cell r="B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</row>
        <row r="709">
          <cell r="A709" t="str">
            <v/>
          </cell>
          <cell r="B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</row>
        <row r="710">
          <cell r="A710" t="str">
            <v/>
          </cell>
          <cell r="B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</row>
        <row r="711">
          <cell r="A711" t="str">
            <v/>
          </cell>
          <cell r="B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</row>
        <row r="712">
          <cell r="A712" t="str">
            <v/>
          </cell>
          <cell r="B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</row>
        <row r="713">
          <cell r="A713" t="str">
            <v/>
          </cell>
          <cell r="B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</row>
        <row r="714">
          <cell r="A714" t="str">
            <v/>
          </cell>
          <cell r="B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</row>
        <row r="715">
          <cell r="A715" t="str">
            <v/>
          </cell>
          <cell r="B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</row>
        <row r="716">
          <cell r="A716" t="str">
            <v/>
          </cell>
          <cell r="B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</row>
        <row r="717">
          <cell r="A717" t="str">
            <v/>
          </cell>
          <cell r="B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</row>
        <row r="718">
          <cell r="A718" t="str">
            <v/>
          </cell>
          <cell r="B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</row>
        <row r="719">
          <cell r="A719" t="str">
            <v/>
          </cell>
          <cell r="B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</row>
        <row r="720">
          <cell r="A720" t="str">
            <v/>
          </cell>
          <cell r="B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</row>
        <row r="721">
          <cell r="A721" t="str">
            <v/>
          </cell>
          <cell r="B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</row>
        <row r="722">
          <cell r="A722" t="str">
            <v/>
          </cell>
          <cell r="B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</row>
        <row r="723">
          <cell r="A723" t="str">
            <v/>
          </cell>
          <cell r="B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</row>
        <row r="724">
          <cell r="A724" t="str">
            <v/>
          </cell>
          <cell r="B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</row>
        <row r="725">
          <cell r="A725" t="str">
            <v/>
          </cell>
          <cell r="B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</row>
        <row r="726">
          <cell r="A726" t="str">
            <v/>
          </cell>
          <cell r="B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</row>
        <row r="727">
          <cell r="A727" t="str">
            <v/>
          </cell>
          <cell r="B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</row>
        <row r="728">
          <cell r="A728" t="str">
            <v/>
          </cell>
          <cell r="B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</row>
        <row r="729">
          <cell r="A729" t="str">
            <v/>
          </cell>
          <cell r="B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</row>
        <row r="730">
          <cell r="A730" t="str">
            <v/>
          </cell>
          <cell r="B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</row>
        <row r="731">
          <cell r="A731" t="str">
            <v/>
          </cell>
          <cell r="B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</row>
        <row r="732">
          <cell r="A732" t="str">
            <v/>
          </cell>
          <cell r="B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</row>
        <row r="733">
          <cell r="A733" t="str">
            <v/>
          </cell>
          <cell r="B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</row>
        <row r="734">
          <cell r="A734" t="str">
            <v/>
          </cell>
          <cell r="B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</row>
        <row r="735">
          <cell r="A735" t="str">
            <v/>
          </cell>
          <cell r="B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</row>
        <row r="736">
          <cell r="A736" t="str">
            <v/>
          </cell>
          <cell r="B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</row>
        <row r="737">
          <cell r="A737" t="str">
            <v/>
          </cell>
          <cell r="B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</row>
        <row r="738">
          <cell r="A738" t="str">
            <v/>
          </cell>
          <cell r="B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</row>
        <row r="739">
          <cell r="A739" t="str">
            <v/>
          </cell>
          <cell r="B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</row>
        <row r="740">
          <cell r="A740" t="str">
            <v/>
          </cell>
          <cell r="B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</row>
        <row r="741">
          <cell r="A741" t="str">
            <v/>
          </cell>
          <cell r="B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</row>
        <row r="742">
          <cell r="A742" t="str">
            <v/>
          </cell>
          <cell r="B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</row>
        <row r="743">
          <cell r="A743" t="str">
            <v/>
          </cell>
          <cell r="B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</row>
        <row r="744">
          <cell r="A744" t="str">
            <v/>
          </cell>
          <cell r="B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</row>
        <row r="745">
          <cell r="A745" t="str">
            <v/>
          </cell>
          <cell r="B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</row>
        <row r="746">
          <cell r="A746" t="str">
            <v/>
          </cell>
          <cell r="B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</row>
        <row r="747">
          <cell r="A747" t="str">
            <v/>
          </cell>
          <cell r="B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</row>
        <row r="748">
          <cell r="A748" t="str">
            <v/>
          </cell>
          <cell r="B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</row>
        <row r="749">
          <cell r="A749" t="str">
            <v/>
          </cell>
          <cell r="B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</row>
        <row r="750">
          <cell r="A750" t="str">
            <v/>
          </cell>
          <cell r="B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</row>
        <row r="751">
          <cell r="A751" t="str">
            <v/>
          </cell>
          <cell r="B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</row>
        <row r="752">
          <cell r="A752" t="str">
            <v/>
          </cell>
          <cell r="B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</row>
        <row r="753">
          <cell r="A753" t="str">
            <v/>
          </cell>
          <cell r="B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</row>
        <row r="754">
          <cell r="A754" t="str">
            <v/>
          </cell>
          <cell r="B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</row>
        <row r="755">
          <cell r="A755" t="str">
            <v/>
          </cell>
          <cell r="B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</row>
        <row r="756">
          <cell r="A756" t="str">
            <v/>
          </cell>
          <cell r="B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</row>
        <row r="757">
          <cell r="A757" t="str">
            <v/>
          </cell>
          <cell r="B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</row>
        <row r="758">
          <cell r="A758" t="str">
            <v/>
          </cell>
          <cell r="B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</row>
        <row r="759">
          <cell r="A759" t="str">
            <v/>
          </cell>
          <cell r="B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</row>
        <row r="760">
          <cell r="A760" t="str">
            <v/>
          </cell>
          <cell r="B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</row>
        <row r="761">
          <cell r="A761" t="str">
            <v/>
          </cell>
          <cell r="B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</row>
        <row r="762">
          <cell r="A762" t="str">
            <v/>
          </cell>
          <cell r="B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</row>
        <row r="763">
          <cell r="A763" t="str">
            <v/>
          </cell>
          <cell r="B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</row>
        <row r="764">
          <cell r="A764" t="str">
            <v/>
          </cell>
          <cell r="B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</row>
        <row r="765">
          <cell r="A765" t="str">
            <v/>
          </cell>
          <cell r="B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</row>
        <row r="766">
          <cell r="A766" t="str">
            <v/>
          </cell>
          <cell r="B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</row>
        <row r="767">
          <cell r="A767" t="str">
            <v/>
          </cell>
          <cell r="B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</row>
        <row r="768">
          <cell r="A768" t="str">
            <v/>
          </cell>
          <cell r="B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</row>
        <row r="769">
          <cell r="A769" t="str">
            <v/>
          </cell>
          <cell r="B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</row>
        <row r="770">
          <cell r="A770" t="str">
            <v/>
          </cell>
          <cell r="B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</row>
        <row r="771">
          <cell r="A771" t="str">
            <v/>
          </cell>
          <cell r="B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</row>
        <row r="772">
          <cell r="A772" t="str">
            <v/>
          </cell>
          <cell r="B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</row>
        <row r="773">
          <cell r="A773" t="str">
            <v/>
          </cell>
          <cell r="B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</row>
        <row r="774">
          <cell r="A774" t="str">
            <v/>
          </cell>
          <cell r="B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</row>
        <row r="775">
          <cell r="A775" t="str">
            <v/>
          </cell>
          <cell r="B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</row>
        <row r="776">
          <cell r="A776" t="str">
            <v/>
          </cell>
          <cell r="B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</row>
        <row r="777">
          <cell r="A777" t="str">
            <v/>
          </cell>
          <cell r="B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</row>
        <row r="778">
          <cell r="A778" t="str">
            <v/>
          </cell>
          <cell r="B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</row>
        <row r="779">
          <cell r="A779" t="str">
            <v/>
          </cell>
          <cell r="B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</row>
        <row r="780">
          <cell r="A780" t="str">
            <v/>
          </cell>
          <cell r="B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</row>
        <row r="781">
          <cell r="A781" t="str">
            <v/>
          </cell>
          <cell r="B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</row>
        <row r="782">
          <cell r="A782" t="str">
            <v/>
          </cell>
          <cell r="B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</row>
        <row r="783">
          <cell r="A783" t="str">
            <v/>
          </cell>
          <cell r="B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</row>
        <row r="784">
          <cell r="A784" t="str">
            <v/>
          </cell>
          <cell r="B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</row>
        <row r="785">
          <cell r="A785" t="str">
            <v/>
          </cell>
          <cell r="B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</row>
        <row r="786">
          <cell r="A786" t="str">
            <v/>
          </cell>
          <cell r="B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</row>
        <row r="787">
          <cell r="A787" t="str">
            <v/>
          </cell>
          <cell r="B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</row>
        <row r="788">
          <cell r="A788" t="str">
            <v/>
          </cell>
          <cell r="B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</row>
        <row r="789">
          <cell r="A789" t="str">
            <v/>
          </cell>
          <cell r="B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</row>
        <row r="790">
          <cell r="A790" t="str">
            <v/>
          </cell>
          <cell r="B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</row>
        <row r="791">
          <cell r="A791" t="str">
            <v/>
          </cell>
          <cell r="B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</row>
        <row r="792">
          <cell r="A792" t="str">
            <v/>
          </cell>
          <cell r="B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</row>
        <row r="793">
          <cell r="A793" t="str">
            <v/>
          </cell>
          <cell r="B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</row>
        <row r="794">
          <cell r="A794" t="str">
            <v/>
          </cell>
          <cell r="B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</row>
        <row r="795">
          <cell r="A795" t="str">
            <v/>
          </cell>
          <cell r="B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</row>
        <row r="796">
          <cell r="A796" t="str">
            <v/>
          </cell>
          <cell r="B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</row>
        <row r="797">
          <cell r="A797" t="str">
            <v/>
          </cell>
          <cell r="B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</row>
        <row r="798">
          <cell r="A798" t="str">
            <v/>
          </cell>
          <cell r="B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</row>
        <row r="799">
          <cell r="A799" t="str">
            <v/>
          </cell>
          <cell r="B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</row>
        <row r="800">
          <cell r="A800" t="str">
            <v/>
          </cell>
          <cell r="B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</row>
        <row r="801">
          <cell r="A801" t="str">
            <v/>
          </cell>
          <cell r="B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</row>
        <row r="802">
          <cell r="A802" t="str">
            <v/>
          </cell>
          <cell r="B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</row>
        <row r="803">
          <cell r="A803" t="str">
            <v/>
          </cell>
          <cell r="B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</row>
        <row r="804">
          <cell r="A804" t="str">
            <v/>
          </cell>
          <cell r="B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</row>
        <row r="805">
          <cell r="A805" t="str">
            <v/>
          </cell>
          <cell r="B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</row>
        <row r="806">
          <cell r="A806" t="str">
            <v/>
          </cell>
          <cell r="B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</row>
        <row r="807">
          <cell r="A807" t="str">
            <v/>
          </cell>
          <cell r="B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</row>
        <row r="808">
          <cell r="A808" t="str">
            <v/>
          </cell>
          <cell r="B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</row>
        <row r="809">
          <cell r="A809" t="str">
            <v/>
          </cell>
          <cell r="B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</row>
        <row r="810">
          <cell r="A810" t="str">
            <v/>
          </cell>
          <cell r="B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</row>
        <row r="811">
          <cell r="A811" t="str">
            <v/>
          </cell>
          <cell r="B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</row>
        <row r="812">
          <cell r="A812" t="str">
            <v/>
          </cell>
          <cell r="B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</row>
        <row r="813">
          <cell r="A813" t="str">
            <v/>
          </cell>
          <cell r="B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</row>
        <row r="814">
          <cell r="A814" t="str">
            <v/>
          </cell>
          <cell r="B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</row>
        <row r="815">
          <cell r="A815" t="str">
            <v/>
          </cell>
          <cell r="B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</row>
        <row r="816">
          <cell r="A816" t="str">
            <v/>
          </cell>
          <cell r="B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</row>
        <row r="817">
          <cell r="A817" t="str">
            <v/>
          </cell>
          <cell r="B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</row>
        <row r="818">
          <cell r="A818" t="str">
            <v/>
          </cell>
          <cell r="B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</row>
        <row r="819">
          <cell r="A819" t="str">
            <v/>
          </cell>
          <cell r="B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</row>
        <row r="820">
          <cell r="A820" t="str">
            <v/>
          </cell>
          <cell r="B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</row>
        <row r="821">
          <cell r="A821" t="str">
            <v/>
          </cell>
          <cell r="B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</row>
        <row r="822">
          <cell r="A822" t="str">
            <v/>
          </cell>
          <cell r="B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</row>
        <row r="823">
          <cell r="A823" t="str">
            <v/>
          </cell>
          <cell r="B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</row>
        <row r="824">
          <cell r="A824" t="str">
            <v/>
          </cell>
          <cell r="B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</row>
        <row r="825">
          <cell r="A825" t="str">
            <v/>
          </cell>
          <cell r="B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</row>
        <row r="826">
          <cell r="A826" t="str">
            <v/>
          </cell>
          <cell r="B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</row>
        <row r="827">
          <cell r="A827" t="str">
            <v/>
          </cell>
          <cell r="B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</row>
        <row r="828">
          <cell r="A828" t="str">
            <v/>
          </cell>
          <cell r="B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</row>
        <row r="829">
          <cell r="A829" t="str">
            <v/>
          </cell>
          <cell r="B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</row>
        <row r="830">
          <cell r="A830" t="str">
            <v/>
          </cell>
          <cell r="B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</row>
        <row r="831">
          <cell r="A831" t="str">
            <v/>
          </cell>
          <cell r="B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</row>
        <row r="832">
          <cell r="A832" t="str">
            <v/>
          </cell>
          <cell r="B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</row>
        <row r="833">
          <cell r="A833" t="str">
            <v/>
          </cell>
          <cell r="B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</row>
        <row r="834">
          <cell r="A834" t="str">
            <v/>
          </cell>
          <cell r="B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</row>
        <row r="835">
          <cell r="A835" t="str">
            <v/>
          </cell>
          <cell r="B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</row>
        <row r="836">
          <cell r="A836" t="str">
            <v/>
          </cell>
          <cell r="B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</row>
        <row r="837">
          <cell r="A837" t="str">
            <v/>
          </cell>
          <cell r="B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</row>
        <row r="838">
          <cell r="A838" t="str">
            <v/>
          </cell>
          <cell r="B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</row>
        <row r="839">
          <cell r="A839" t="str">
            <v/>
          </cell>
          <cell r="B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</row>
        <row r="840">
          <cell r="A840" t="str">
            <v/>
          </cell>
          <cell r="B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</row>
        <row r="841">
          <cell r="A841" t="str">
            <v/>
          </cell>
          <cell r="B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</row>
        <row r="842">
          <cell r="A842" t="str">
            <v/>
          </cell>
          <cell r="B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</row>
        <row r="843">
          <cell r="A843" t="str">
            <v/>
          </cell>
          <cell r="B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</row>
        <row r="844">
          <cell r="A844" t="str">
            <v/>
          </cell>
          <cell r="B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</row>
        <row r="845">
          <cell r="A845" t="str">
            <v/>
          </cell>
          <cell r="B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</row>
        <row r="846">
          <cell r="A846" t="str">
            <v/>
          </cell>
          <cell r="B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</row>
        <row r="847">
          <cell r="A847" t="str">
            <v/>
          </cell>
          <cell r="B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</row>
        <row r="848">
          <cell r="A848" t="str">
            <v/>
          </cell>
          <cell r="B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</row>
        <row r="849">
          <cell r="A849" t="str">
            <v/>
          </cell>
          <cell r="B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</row>
        <row r="850">
          <cell r="A850" t="str">
            <v/>
          </cell>
          <cell r="B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</row>
        <row r="851">
          <cell r="A851" t="str">
            <v/>
          </cell>
          <cell r="B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</row>
        <row r="852">
          <cell r="A852" t="str">
            <v/>
          </cell>
          <cell r="B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</row>
        <row r="853">
          <cell r="A853" t="str">
            <v/>
          </cell>
          <cell r="B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</row>
        <row r="854">
          <cell r="A854" t="str">
            <v/>
          </cell>
          <cell r="B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</row>
        <row r="855">
          <cell r="A855" t="str">
            <v/>
          </cell>
          <cell r="B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</row>
        <row r="856">
          <cell r="A856" t="str">
            <v/>
          </cell>
          <cell r="B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</row>
        <row r="857">
          <cell r="A857" t="str">
            <v/>
          </cell>
          <cell r="B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</row>
        <row r="858">
          <cell r="A858" t="str">
            <v/>
          </cell>
          <cell r="B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</row>
        <row r="859">
          <cell r="A859" t="str">
            <v/>
          </cell>
          <cell r="B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</row>
        <row r="860">
          <cell r="A860" t="str">
            <v/>
          </cell>
          <cell r="B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</row>
        <row r="861">
          <cell r="A861" t="str">
            <v/>
          </cell>
          <cell r="B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</row>
        <row r="862">
          <cell r="A862" t="str">
            <v/>
          </cell>
          <cell r="B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</row>
        <row r="863">
          <cell r="A863" t="str">
            <v/>
          </cell>
          <cell r="B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</row>
        <row r="864">
          <cell r="A864" t="str">
            <v/>
          </cell>
          <cell r="B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</row>
        <row r="865">
          <cell r="A865" t="str">
            <v/>
          </cell>
          <cell r="B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</row>
        <row r="866">
          <cell r="A866" t="str">
            <v/>
          </cell>
          <cell r="B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</row>
        <row r="867">
          <cell r="A867" t="str">
            <v/>
          </cell>
          <cell r="B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</row>
        <row r="868">
          <cell r="A868" t="str">
            <v/>
          </cell>
          <cell r="B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</row>
        <row r="869">
          <cell r="A869" t="str">
            <v/>
          </cell>
          <cell r="B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</row>
        <row r="870">
          <cell r="A870" t="str">
            <v/>
          </cell>
          <cell r="B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</row>
        <row r="871">
          <cell r="A871" t="str">
            <v/>
          </cell>
          <cell r="B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</row>
        <row r="872">
          <cell r="A872" t="str">
            <v/>
          </cell>
          <cell r="B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</row>
        <row r="873">
          <cell r="A873" t="str">
            <v/>
          </cell>
          <cell r="B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</row>
        <row r="874">
          <cell r="A874" t="str">
            <v/>
          </cell>
          <cell r="B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</row>
        <row r="875">
          <cell r="A875" t="str">
            <v/>
          </cell>
          <cell r="B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</row>
        <row r="876">
          <cell r="A876" t="str">
            <v/>
          </cell>
          <cell r="B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</row>
        <row r="877">
          <cell r="A877" t="str">
            <v/>
          </cell>
          <cell r="B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</row>
        <row r="878">
          <cell r="A878" t="str">
            <v/>
          </cell>
          <cell r="B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</row>
        <row r="879">
          <cell r="A879" t="str">
            <v/>
          </cell>
          <cell r="B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</row>
        <row r="880">
          <cell r="A880" t="str">
            <v/>
          </cell>
          <cell r="B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</row>
        <row r="881">
          <cell r="A881" t="str">
            <v/>
          </cell>
          <cell r="B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</row>
        <row r="882">
          <cell r="A882" t="str">
            <v/>
          </cell>
          <cell r="B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</row>
        <row r="883">
          <cell r="A883" t="str">
            <v/>
          </cell>
          <cell r="B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</row>
        <row r="884">
          <cell r="A884" t="str">
            <v/>
          </cell>
          <cell r="B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</row>
        <row r="885">
          <cell r="A885" t="str">
            <v/>
          </cell>
          <cell r="B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</row>
        <row r="886">
          <cell r="A886" t="str">
            <v/>
          </cell>
          <cell r="B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</row>
        <row r="887">
          <cell r="A887" t="str">
            <v/>
          </cell>
          <cell r="B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</row>
        <row r="888">
          <cell r="A888" t="str">
            <v/>
          </cell>
          <cell r="B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</row>
        <row r="889">
          <cell r="A889" t="str">
            <v/>
          </cell>
          <cell r="B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</row>
        <row r="890">
          <cell r="A890" t="str">
            <v/>
          </cell>
          <cell r="B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</row>
        <row r="891">
          <cell r="A891" t="str">
            <v/>
          </cell>
          <cell r="B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</row>
        <row r="892">
          <cell r="A892" t="str">
            <v/>
          </cell>
          <cell r="B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</row>
        <row r="893">
          <cell r="A893" t="str">
            <v/>
          </cell>
          <cell r="B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</row>
        <row r="894">
          <cell r="A894" t="str">
            <v/>
          </cell>
          <cell r="B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</row>
        <row r="895">
          <cell r="A895" t="str">
            <v/>
          </cell>
          <cell r="B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</row>
        <row r="896">
          <cell r="A896" t="str">
            <v/>
          </cell>
          <cell r="B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</row>
        <row r="897">
          <cell r="A897" t="str">
            <v/>
          </cell>
          <cell r="B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</row>
        <row r="898">
          <cell r="A898" t="str">
            <v/>
          </cell>
          <cell r="B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</row>
        <row r="899">
          <cell r="A899" t="str">
            <v/>
          </cell>
          <cell r="B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</row>
        <row r="900">
          <cell r="A900" t="str">
            <v/>
          </cell>
          <cell r="B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</row>
        <row r="901">
          <cell r="A901" t="str">
            <v/>
          </cell>
          <cell r="B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</row>
        <row r="902">
          <cell r="A902" t="str">
            <v/>
          </cell>
          <cell r="B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</row>
        <row r="903">
          <cell r="A903" t="str">
            <v/>
          </cell>
          <cell r="B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</row>
        <row r="904">
          <cell r="A904" t="str">
            <v/>
          </cell>
          <cell r="B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</row>
        <row r="905">
          <cell r="A905" t="str">
            <v/>
          </cell>
          <cell r="B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</row>
        <row r="906">
          <cell r="A906" t="str">
            <v/>
          </cell>
          <cell r="B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</row>
        <row r="907">
          <cell r="A907" t="str">
            <v/>
          </cell>
          <cell r="B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</row>
        <row r="908">
          <cell r="A908" t="str">
            <v/>
          </cell>
          <cell r="B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</row>
        <row r="909">
          <cell r="A909" t="str">
            <v/>
          </cell>
          <cell r="B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</row>
        <row r="910">
          <cell r="A910" t="str">
            <v/>
          </cell>
          <cell r="B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</row>
        <row r="911">
          <cell r="A911" t="str">
            <v/>
          </cell>
          <cell r="B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</row>
        <row r="912">
          <cell r="A912" t="str">
            <v/>
          </cell>
          <cell r="B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</row>
        <row r="913">
          <cell r="A913" t="str">
            <v/>
          </cell>
          <cell r="B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</row>
        <row r="914">
          <cell r="A914" t="str">
            <v/>
          </cell>
          <cell r="B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</row>
        <row r="915">
          <cell r="A915" t="str">
            <v/>
          </cell>
          <cell r="B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</row>
        <row r="916">
          <cell r="A916" t="str">
            <v/>
          </cell>
          <cell r="B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</row>
        <row r="917">
          <cell r="A917" t="str">
            <v/>
          </cell>
          <cell r="B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</row>
        <row r="918">
          <cell r="A918" t="str">
            <v/>
          </cell>
          <cell r="B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</row>
        <row r="919">
          <cell r="A919" t="str">
            <v/>
          </cell>
          <cell r="B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</row>
        <row r="920">
          <cell r="A920" t="str">
            <v/>
          </cell>
          <cell r="B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</row>
        <row r="921">
          <cell r="A921" t="str">
            <v/>
          </cell>
          <cell r="B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</row>
        <row r="922">
          <cell r="A922" t="str">
            <v/>
          </cell>
          <cell r="B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</row>
        <row r="923">
          <cell r="A923" t="str">
            <v/>
          </cell>
          <cell r="B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</row>
        <row r="924">
          <cell r="A924" t="str">
            <v/>
          </cell>
          <cell r="B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</row>
        <row r="925">
          <cell r="A925" t="str">
            <v/>
          </cell>
          <cell r="B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</row>
        <row r="926">
          <cell r="A926" t="str">
            <v/>
          </cell>
          <cell r="B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</row>
        <row r="927">
          <cell r="A927" t="str">
            <v/>
          </cell>
          <cell r="B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</row>
        <row r="928">
          <cell r="A928" t="str">
            <v/>
          </cell>
          <cell r="B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</row>
        <row r="929">
          <cell r="A929" t="str">
            <v/>
          </cell>
          <cell r="B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</row>
        <row r="930">
          <cell r="A930" t="str">
            <v/>
          </cell>
          <cell r="B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</row>
        <row r="931">
          <cell r="A931" t="str">
            <v/>
          </cell>
          <cell r="B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</row>
        <row r="932">
          <cell r="A932" t="str">
            <v/>
          </cell>
          <cell r="B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</row>
        <row r="933">
          <cell r="A933" t="str">
            <v/>
          </cell>
          <cell r="B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</row>
        <row r="934">
          <cell r="A934" t="str">
            <v/>
          </cell>
          <cell r="B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</row>
        <row r="935">
          <cell r="A935" t="str">
            <v/>
          </cell>
          <cell r="B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</row>
        <row r="936">
          <cell r="A936" t="str">
            <v/>
          </cell>
          <cell r="B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</row>
        <row r="937">
          <cell r="A937" t="str">
            <v/>
          </cell>
          <cell r="B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</row>
        <row r="938">
          <cell r="A938" t="str">
            <v/>
          </cell>
          <cell r="B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</row>
        <row r="939">
          <cell r="A939" t="str">
            <v/>
          </cell>
          <cell r="B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</row>
        <row r="940">
          <cell r="A940" t="str">
            <v/>
          </cell>
          <cell r="B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</row>
        <row r="941">
          <cell r="A941" t="str">
            <v/>
          </cell>
          <cell r="B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</row>
        <row r="942">
          <cell r="A942" t="str">
            <v/>
          </cell>
          <cell r="B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</row>
        <row r="943">
          <cell r="A943" t="str">
            <v/>
          </cell>
          <cell r="B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</row>
        <row r="944">
          <cell r="A944" t="str">
            <v/>
          </cell>
          <cell r="B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</row>
        <row r="945">
          <cell r="A945" t="str">
            <v/>
          </cell>
          <cell r="B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</row>
        <row r="946">
          <cell r="A946" t="str">
            <v/>
          </cell>
          <cell r="B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</row>
        <row r="947">
          <cell r="A947" t="str">
            <v/>
          </cell>
          <cell r="B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</row>
        <row r="948">
          <cell r="A948" t="str">
            <v/>
          </cell>
          <cell r="B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</row>
        <row r="949">
          <cell r="A949" t="str">
            <v/>
          </cell>
          <cell r="B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</row>
        <row r="950">
          <cell r="A950" t="str">
            <v/>
          </cell>
          <cell r="B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</row>
        <row r="951">
          <cell r="A951" t="str">
            <v/>
          </cell>
          <cell r="B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</row>
        <row r="952">
          <cell r="A952" t="str">
            <v/>
          </cell>
          <cell r="B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</row>
        <row r="953">
          <cell r="A953" t="str">
            <v/>
          </cell>
          <cell r="B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</row>
        <row r="954">
          <cell r="A954" t="str">
            <v/>
          </cell>
          <cell r="B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</row>
        <row r="955">
          <cell r="A955" t="str">
            <v/>
          </cell>
          <cell r="B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</row>
        <row r="956">
          <cell r="A956" t="str">
            <v/>
          </cell>
          <cell r="B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</row>
        <row r="957">
          <cell r="A957" t="str">
            <v/>
          </cell>
          <cell r="B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</row>
        <row r="958">
          <cell r="A958" t="str">
            <v/>
          </cell>
          <cell r="B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</row>
        <row r="959">
          <cell r="A959" t="str">
            <v/>
          </cell>
          <cell r="B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</row>
        <row r="960">
          <cell r="A960" t="str">
            <v/>
          </cell>
          <cell r="B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</row>
        <row r="961">
          <cell r="A961" t="str">
            <v/>
          </cell>
          <cell r="B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</row>
        <row r="962">
          <cell r="A962" t="str">
            <v/>
          </cell>
          <cell r="B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</row>
        <row r="963">
          <cell r="A963" t="str">
            <v/>
          </cell>
          <cell r="B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</row>
        <row r="964">
          <cell r="A964" t="str">
            <v/>
          </cell>
          <cell r="B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</row>
        <row r="965">
          <cell r="A965" t="str">
            <v/>
          </cell>
          <cell r="B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</row>
        <row r="966">
          <cell r="A966" t="str">
            <v/>
          </cell>
          <cell r="B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</row>
        <row r="967">
          <cell r="A967" t="str">
            <v/>
          </cell>
          <cell r="B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</row>
        <row r="968">
          <cell r="A968" t="str">
            <v/>
          </cell>
          <cell r="B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</row>
        <row r="969">
          <cell r="A969" t="str">
            <v/>
          </cell>
          <cell r="B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</row>
        <row r="970">
          <cell r="A970" t="str">
            <v/>
          </cell>
          <cell r="B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</row>
        <row r="971">
          <cell r="A971" t="str">
            <v/>
          </cell>
          <cell r="B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</row>
        <row r="972">
          <cell r="A972" t="str">
            <v/>
          </cell>
          <cell r="B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</row>
        <row r="973">
          <cell r="A973" t="str">
            <v/>
          </cell>
          <cell r="B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</row>
        <row r="974">
          <cell r="A974" t="str">
            <v/>
          </cell>
          <cell r="B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</row>
        <row r="975">
          <cell r="A975" t="str">
            <v/>
          </cell>
          <cell r="B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</row>
        <row r="976">
          <cell r="A976" t="str">
            <v/>
          </cell>
          <cell r="B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</row>
        <row r="977">
          <cell r="A977" t="str">
            <v/>
          </cell>
          <cell r="B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</row>
        <row r="978">
          <cell r="A978" t="str">
            <v/>
          </cell>
          <cell r="B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</row>
        <row r="979">
          <cell r="A979" t="str">
            <v/>
          </cell>
          <cell r="B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</row>
        <row r="980">
          <cell r="A980" t="str">
            <v/>
          </cell>
          <cell r="B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</row>
        <row r="981">
          <cell r="A981" t="str">
            <v/>
          </cell>
          <cell r="B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</row>
        <row r="982">
          <cell r="A982" t="str">
            <v/>
          </cell>
          <cell r="B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</row>
        <row r="983">
          <cell r="A983" t="str">
            <v/>
          </cell>
          <cell r="B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</row>
        <row r="984">
          <cell r="A984" t="str">
            <v/>
          </cell>
          <cell r="B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</row>
        <row r="995">
          <cell r="K995">
            <v>3085299721</v>
          </cell>
        </row>
      </sheetData>
      <sheetData sheetId="2"/>
      <sheetData sheetId="3"/>
      <sheetData sheetId="4">
        <row r="4">
          <cell r="S4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4">
          <cell r="B4" t="str">
            <v>KU 1004LDS201600599</v>
          </cell>
        </row>
        <row r="5">
          <cell r="B5" t="str">
            <v>KU 1004LDS201600762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3">
          <cell r="P13" t="str">
            <v/>
          </cell>
        </row>
        <row r="14">
          <cell r="D14" t="str">
            <v>Nhà làm việc</v>
          </cell>
          <cell r="P14" t="str">
            <v/>
          </cell>
        </row>
        <row r="15">
          <cell r="D15" t="str">
            <v>Nhà bảo vệ, đường</v>
          </cell>
          <cell r="P15" t="str">
            <v/>
          </cell>
        </row>
        <row r="16">
          <cell r="D16" t="str">
            <v>Nhà xưởng</v>
          </cell>
          <cell r="P16" t="str">
            <v/>
          </cell>
        </row>
        <row r="17">
          <cell r="D17" t="str">
            <v>Nhà vòm</v>
          </cell>
          <cell r="P17" t="str">
            <v/>
          </cell>
        </row>
        <row r="18">
          <cell r="P18" t="str">
            <v/>
          </cell>
        </row>
        <row r="19">
          <cell r="D19" t="str">
            <v>Máy chiên chân không</v>
          </cell>
          <cell r="P19" t="str">
            <v/>
          </cell>
        </row>
        <row r="20">
          <cell r="D20" t="str">
            <v>Kho lạnh</v>
          </cell>
          <cell r="P20" t="str">
            <v/>
          </cell>
        </row>
        <row r="21">
          <cell r="D21" t="str">
            <v>Máy dò kim loại</v>
          </cell>
          <cell r="P21" t="str">
            <v/>
          </cell>
        </row>
        <row r="22">
          <cell r="D22" t="str">
            <v>Máy đóng gói bao bì chân không</v>
          </cell>
          <cell r="P22" t="str">
            <v/>
          </cell>
        </row>
        <row r="23">
          <cell r="D23" t="str">
            <v>Lò sấy điện</v>
          </cell>
          <cell r="P23" t="str">
            <v/>
          </cell>
        </row>
        <row r="24">
          <cell r="D24" t="str">
            <v>Máy lạn mực</v>
          </cell>
          <cell r="P24" t="str">
            <v/>
          </cell>
        </row>
        <row r="25">
          <cell r="D25" t="str">
            <v>Máy cuốn mực</v>
          </cell>
          <cell r="P25" t="str">
            <v>x</v>
          </cell>
        </row>
        <row r="26">
          <cell r="D26" t="str">
            <v>Máy xé mực</v>
          </cell>
          <cell r="P26" t="str">
            <v/>
          </cell>
        </row>
        <row r="27">
          <cell r="D27" t="str">
            <v>Máy xé mực</v>
          </cell>
          <cell r="P27" t="str">
            <v/>
          </cell>
        </row>
        <row r="28">
          <cell r="D28" t="str">
            <v>Máy xé mực</v>
          </cell>
          <cell r="P28" t="str">
            <v/>
          </cell>
        </row>
        <row r="29">
          <cell r="P29" t="str">
            <v/>
          </cell>
        </row>
        <row r="30">
          <cell r="D30" t="str">
            <v>Điện chiếu sáng</v>
          </cell>
          <cell r="P30" t="str">
            <v/>
          </cell>
        </row>
        <row r="31">
          <cell r="D31" t="str">
            <v>Cấp thoát nước</v>
          </cell>
          <cell r="P31" t="str">
            <v/>
          </cell>
        </row>
        <row r="32">
          <cell r="D32" t="str">
            <v>Phòng cháy chữa cháy</v>
          </cell>
          <cell r="P32" t="str">
            <v/>
          </cell>
        </row>
        <row r="33">
          <cell r="P33" t="str">
            <v/>
          </cell>
        </row>
        <row r="34">
          <cell r="P34" t="str">
            <v/>
          </cell>
        </row>
        <row r="35">
          <cell r="P35" t="str">
            <v/>
          </cell>
        </row>
        <row r="36">
          <cell r="P36" t="str">
            <v/>
          </cell>
        </row>
        <row r="37">
          <cell r="P37" t="str">
            <v/>
          </cell>
        </row>
        <row r="38">
          <cell r="P38" t="str">
            <v/>
          </cell>
        </row>
        <row r="39">
          <cell r="P39" t="str">
            <v/>
          </cell>
        </row>
        <row r="40">
          <cell r="P40" t="str">
            <v/>
          </cell>
        </row>
        <row r="41">
          <cell r="P41" t="str">
            <v/>
          </cell>
        </row>
        <row r="42">
          <cell r="P42" t="str">
            <v/>
          </cell>
        </row>
        <row r="43">
          <cell r="P43" t="str">
            <v/>
          </cell>
        </row>
        <row r="44">
          <cell r="P44" t="str">
            <v/>
          </cell>
        </row>
        <row r="45">
          <cell r="P45" t="str">
            <v/>
          </cell>
        </row>
        <row r="46">
          <cell r="P46" t="str">
            <v/>
          </cell>
        </row>
        <row r="47">
          <cell r="P47" t="str">
            <v/>
          </cell>
        </row>
        <row r="48">
          <cell r="P48" t="str">
            <v/>
          </cell>
        </row>
        <row r="49">
          <cell r="P49" t="str">
            <v/>
          </cell>
        </row>
        <row r="50">
          <cell r="P50" t="str">
            <v/>
          </cell>
        </row>
        <row r="51">
          <cell r="P51" t="str">
            <v/>
          </cell>
        </row>
        <row r="52">
          <cell r="P52" t="str">
            <v/>
          </cell>
        </row>
        <row r="53">
          <cell r="P53" t="str">
            <v/>
          </cell>
        </row>
        <row r="54">
          <cell r="P54" t="str">
            <v/>
          </cell>
        </row>
        <row r="55">
          <cell r="P55" t="str">
            <v/>
          </cell>
        </row>
        <row r="56">
          <cell r="P56" t="str">
            <v/>
          </cell>
        </row>
        <row r="57">
          <cell r="P57" t="str">
            <v/>
          </cell>
        </row>
        <row r="58">
          <cell r="P58" t="str">
            <v/>
          </cell>
        </row>
        <row r="59">
          <cell r="P59" t="str">
            <v/>
          </cell>
        </row>
        <row r="60">
          <cell r="P60" t="str">
            <v/>
          </cell>
        </row>
        <row r="61">
          <cell r="P61" t="str">
            <v/>
          </cell>
        </row>
        <row r="62">
          <cell r="P62" t="str">
            <v/>
          </cell>
        </row>
        <row r="63">
          <cell r="P63" t="str">
            <v/>
          </cell>
        </row>
        <row r="64">
          <cell r="D64" t="str">
            <v>Quyền sử dụng đất</v>
          </cell>
          <cell r="P64" t="str">
            <v/>
          </cell>
        </row>
        <row r="65">
          <cell r="P65" t="str">
            <v/>
          </cell>
        </row>
        <row r="66">
          <cell r="P66" t="str">
            <v/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22" activePane="bottomLeft" state="frozen"/>
      <selection activeCell="A6" sqref="A6"/>
      <selection pane="bottomLeft" activeCell="D42" sqref="D42"/>
    </sheetView>
  </sheetViews>
  <sheetFormatPr defaultColWidth="8" defaultRowHeight="13.5"/>
  <cols>
    <col min="1" max="1" width="5.5703125" style="2" customWidth="1"/>
    <col min="2" max="2" width="59.140625" style="2" customWidth="1"/>
    <col min="3" max="8" width="16.42578125" style="2" customWidth="1"/>
    <col min="9" max="16384" width="8" style="2"/>
  </cols>
  <sheetData>
    <row r="1" spans="1:8" ht="27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s="7" customFormat="1" ht="14.25" customHeight="1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</row>
    <row r="3" spans="1:8" s="7" customFormat="1" ht="14.25" customHeight="1">
      <c r="A3" s="8"/>
      <c r="B3" s="9"/>
      <c r="C3" s="10" t="s">
        <v>6</v>
      </c>
      <c r="D3" s="10" t="s">
        <v>7</v>
      </c>
      <c r="E3" s="10" t="s">
        <v>6</v>
      </c>
      <c r="F3" s="10" t="s">
        <v>7</v>
      </c>
      <c r="G3" s="10" t="s">
        <v>6</v>
      </c>
      <c r="H3" s="10" t="s">
        <v>7</v>
      </c>
    </row>
    <row r="4" spans="1:8" s="7" customFormat="1" ht="16.5" customHeight="1">
      <c r="A4" s="11">
        <f>IF(B4&lt;&gt;"",ROW()-3,"")</f>
        <v>1</v>
      </c>
      <c r="B4" s="12" t="s">
        <v>14</v>
      </c>
      <c r="C4" s="13"/>
      <c r="D4" s="13">
        <v>46104799</v>
      </c>
      <c r="E4" s="13">
        <v>217653001</v>
      </c>
      <c r="F4" s="13">
        <v>274421225</v>
      </c>
      <c r="G4" s="14">
        <f>ROUND(MAX(C4+E4-D4-F4,0),2)</f>
        <v>0</v>
      </c>
      <c r="H4" s="14">
        <f t="shared" ref="H4:H10" si="0">ROUND(MAX(D4+F4-C4-E4,0),2)</f>
        <v>102873023</v>
      </c>
    </row>
    <row r="5" spans="1:8" s="7" customFormat="1" ht="16.5" customHeight="1">
      <c r="A5" s="11">
        <f>IF(B5&lt;&gt;"",ROW()-3,"")</f>
        <v>2</v>
      </c>
      <c r="B5" s="12" t="s">
        <v>15</v>
      </c>
      <c r="C5" s="13"/>
      <c r="D5" s="13"/>
      <c r="E5" s="13">
        <v>311900000</v>
      </c>
      <c r="F5" s="13">
        <v>311900000</v>
      </c>
      <c r="G5" s="14">
        <f t="shared" ref="G5:G35" si="1">ROUND(MAX(C5+E5-D5-F5,0),2)</f>
        <v>0</v>
      </c>
      <c r="H5" s="14">
        <f t="shared" ref="H5:H35" si="2">ROUND(MAX(D5+F5-C5-E5,0),2)</f>
        <v>0</v>
      </c>
    </row>
    <row r="6" spans="1:8" s="7" customFormat="1" ht="16.5" customHeight="1">
      <c r="A6" s="11">
        <f t="shared" ref="A6:A13" si="3">IF(B6&lt;&gt;"",ROW()-3,"")</f>
        <v>3</v>
      </c>
      <c r="B6" s="12" t="s">
        <v>16</v>
      </c>
      <c r="C6" s="13"/>
      <c r="D6" s="13"/>
      <c r="E6" s="13">
        <v>196182200</v>
      </c>
      <c r="F6" s="13">
        <v>196182200</v>
      </c>
      <c r="G6" s="14">
        <f t="shared" si="1"/>
        <v>0</v>
      </c>
      <c r="H6" s="14">
        <f t="shared" si="2"/>
        <v>0</v>
      </c>
    </row>
    <row r="7" spans="1:8" s="7" customFormat="1" ht="16.5" customHeight="1">
      <c r="A7" s="11">
        <f t="shared" si="3"/>
        <v>4</v>
      </c>
      <c r="B7" s="12" t="s">
        <v>17</v>
      </c>
      <c r="C7" s="13"/>
      <c r="D7" s="13"/>
      <c r="E7" s="13">
        <v>73062990</v>
      </c>
      <c r="F7" s="13">
        <v>73062990</v>
      </c>
      <c r="G7" s="14">
        <f t="shared" si="1"/>
        <v>0</v>
      </c>
      <c r="H7" s="14">
        <f t="shared" si="2"/>
        <v>0</v>
      </c>
    </row>
    <row r="8" spans="1:8" s="7" customFormat="1" ht="16.5" customHeight="1">
      <c r="A8" s="11">
        <f t="shared" si="3"/>
        <v>5</v>
      </c>
      <c r="B8" s="12" t="s">
        <v>18</v>
      </c>
      <c r="C8" s="13"/>
      <c r="D8" s="13"/>
      <c r="E8" s="13">
        <v>106200860</v>
      </c>
      <c r="F8" s="13">
        <v>136200860</v>
      </c>
      <c r="G8" s="14">
        <f t="shared" si="1"/>
        <v>0</v>
      </c>
      <c r="H8" s="14">
        <f t="shared" si="2"/>
        <v>30000000</v>
      </c>
    </row>
    <row r="9" spans="1:8" s="7" customFormat="1" ht="16.5" customHeight="1">
      <c r="A9" s="11">
        <f t="shared" si="3"/>
        <v>6</v>
      </c>
      <c r="B9" s="15" t="s">
        <v>19</v>
      </c>
      <c r="C9" s="13"/>
      <c r="D9" s="13">
        <v>131351690</v>
      </c>
      <c r="E9" s="13">
        <v>131850370</v>
      </c>
      <c r="F9" s="13">
        <v>131850370</v>
      </c>
      <c r="G9" s="14">
        <f t="shared" si="1"/>
        <v>0</v>
      </c>
      <c r="H9" s="14">
        <f t="shared" si="2"/>
        <v>131351690</v>
      </c>
    </row>
    <row r="10" spans="1:8" s="7" customFormat="1" ht="16.5" customHeight="1">
      <c r="A10" s="11">
        <f t="shared" si="3"/>
        <v>7</v>
      </c>
      <c r="B10" s="12" t="s">
        <v>20</v>
      </c>
      <c r="C10" s="13"/>
      <c r="D10" s="13"/>
      <c r="E10" s="13">
        <v>269840692</v>
      </c>
      <c r="F10" s="13">
        <v>269840692</v>
      </c>
      <c r="G10" s="14">
        <f t="shared" si="1"/>
        <v>0</v>
      </c>
      <c r="H10" s="14">
        <f t="shared" si="2"/>
        <v>0</v>
      </c>
    </row>
    <row r="11" spans="1:8" s="7" customFormat="1" ht="16.5" customHeight="1">
      <c r="A11" s="11">
        <f t="shared" si="3"/>
        <v>8</v>
      </c>
      <c r="B11" s="12" t="s">
        <v>21</v>
      </c>
      <c r="C11" s="13"/>
      <c r="D11" s="13"/>
      <c r="E11" s="13">
        <v>41700075</v>
      </c>
      <c r="F11" s="13">
        <v>41700075</v>
      </c>
      <c r="G11" s="14">
        <f t="shared" si="1"/>
        <v>0</v>
      </c>
      <c r="H11" s="14">
        <f t="shared" si="2"/>
        <v>0</v>
      </c>
    </row>
    <row r="12" spans="1:8" s="7" customFormat="1" ht="16.5" customHeight="1">
      <c r="A12" s="11">
        <f t="shared" si="3"/>
        <v>9</v>
      </c>
      <c r="B12" s="12" t="s">
        <v>22</v>
      </c>
      <c r="C12" s="13"/>
      <c r="D12" s="13"/>
      <c r="E12" s="13">
        <v>235480160</v>
      </c>
      <c r="F12" s="13">
        <v>235480160</v>
      </c>
      <c r="G12" s="14">
        <f t="shared" si="1"/>
        <v>0</v>
      </c>
      <c r="H12" s="14">
        <f t="shared" si="2"/>
        <v>0</v>
      </c>
    </row>
    <row r="13" spans="1:8" s="7" customFormat="1" ht="16.5" customHeight="1">
      <c r="A13" s="11">
        <f t="shared" si="3"/>
        <v>10</v>
      </c>
      <c r="B13" s="15" t="s">
        <v>23</v>
      </c>
      <c r="C13" s="13"/>
      <c r="D13" s="13"/>
      <c r="E13" s="13">
        <v>27900980</v>
      </c>
      <c r="F13" s="13">
        <v>27900980</v>
      </c>
      <c r="G13" s="14">
        <f t="shared" si="1"/>
        <v>0</v>
      </c>
      <c r="H13" s="14">
        <f t="shared" si="2"/>
        <v>0</v>
      </c>
    </row>
    <row r="14" spans="1:8" s="7" customFormat="1" ht="16.5" customHeight="1">
      <c r="A14" s="11">
        <f>IF(B14&lt;&gt;"",ROW()-3,"")</f>
        <v>11</v>
      </c>
      <c r="B14" s="15" t="s">
        <v>24</v>
      </c>
      <c r="C14" s="13"/>
      <c r="D14" s="13"/>
      <c r="E14" s="13">
        <v>115830000</v>
      </c>
      <c r="F14" s="13">
        <v>115830000</v>
      </c>
      <c r="G14" s="14">
        <f t="shared" si="1"/>
        <v>0</v>
      </c>
      <c r="H14" s="14">
        <f t="shared" si="2"/>
        <v>0</v>
      </c>
    </row>
    <row r="15" spans="1:8" s="7" customFormat="1" ht="16.5" customHeight="1">
      <c r="A15" s="11">
        <f t="shared" ref="A15:A22" si="4">IF(B15&lt;&gt;"",ROW()-3,"")</f>
        <v>12</v>
      </c>
      <c r="B15" s="12" t="s">
        <v>25</v>
      </c>
      <c r="C15" s="13"/>
      <c r="D15" s="13">
        <v>53230860</v>
      </c>
      <c r="E15" s="13">
        <v>176778860</v>
      </c>
      <c r="F15" s="13">
        <v>176778860</v>
      </c>
      <c r="G15" s="14">
        <f t="shared" si="1"/>
        <v>0</v>
      </c>
      <c r="H15" s="14">
        <f t="shared" si="2"/>
        <v>53230860</v>
      </c>
    </row>
    <row r="16" spans="1:8" s="7" customFormat="1" ht="16.5" customHeight="1">
      <c r="A16" s="11">
        <f t="shared" si="4"/>
        <v>13</v>
      </c>
      <c r="B16" s="12" t="s">
        <v>26</v>
      </c>
      <c r="C16" s="13"/>
      <c r="D16" s="13"/>
      <c r="E16" s="13">
        <v>117600000</v>
      </c>
      <c r="F16" s="13">
        <v>117600000</v>
      </c>
      <c r="G16" s="14">
        <f t="shared" si="1"/>
        <v>0</v>
      </c>
      <c r="H16" s="14">
        <f t="shared" si="2"/>
        <v>0</v>
      </c>
    </row>
    <row r="17" spans="1:8" s="7" customFormat="1" ht="16.5" customHeight="1">
      <c r="A17" s="11">
        <f t="shared" si="4"/>
        <v>14</v>
      </c>
      <c r="B17" s="12" t="s">
        <v>27</v>
      </c>
      <c r="C17" s="13"/>
      <c r="D17" s="13"/>
      <c r="E17" s="13">
        <v>38080500</v>
      </c>
      <c r="F17" s="13">
        <v>38080500</v>
      </c>
      <c r="G17" s="14">
        <f t="shared" si="1"/>
        <v>0</v>
      </c>
      <c r="H17" s="14">
        <f t="shared" si="2"/>
        <v>0</v>
      </c>
    </row>
    <row r="18" spans="1:8" s="7" customFormat="1" ht="16.5" customHeight="1">
      <c r="A18" s="11">
        <f t="shared" si="4"/>
        <v>15</v>
      </c>
      <c r="B18" s="12" t="s">
        <v>28</v>
      </c>
      <c r="C18" s="13"/>
      <c r="D18" s="13"/>
      <c r="E18" s="13">
        <v>155598025</v>
      </c>
      <c r="F18" s="13">
        <v>384068760</v>
      </c>
      <c r="G18" s="14">
        <f t="shared" si="1"/>
        <v>0</v>
      </c>
      <c r="H18" s="14">
        <f t="shared" si="2"/>
        <v>228470735</v>
      </c>
    </row>
    <row r="19" spans="1:8" s="7" customFormat="1" ht="16.5" customHeight="1">
      <c r="A19" s="11">
        <f t="shared" si="4"/>
        <v>16</v>
      </c>
      <c r="B19" s="12" t="s">
        <v>29</v>
      </c>
      <c r="C19" s="13"/>
      <c r="D19" s="13"/>
      <c r="E19" s="13">
        <v>90010661</v>
      </c>
      <c r="F19" s="13">
        <v>90010661</v>
      </c>
      <c r="G19" s="14">
        <f t="shared" si="1"/>
        <v>0</v>
      </c>
      <c r="H19" s="14">
        <f t="shared" si="2"/>
        <v>0</v>
      </c>
    </row>
    <row r="20" spans="1:8" s="7" customFormat="1" ht="16.5" customHeight="1">
      <c r="A20" s="11">
        <f t="shared" si="4"/>
        <v>17</v>
      </c>
      <c r="B20" s="12" t="s">
        <v>30</v>
      </c>
      <c r="C20" s="13"/>
      <c r="D20" s="13"/>
      <c r="E20" s="13">
        <v>105033108</v>
      </c>
      <c r="F20" s="13">
        <v>105033108</v>
      </c>
      <c r="G20" s="14">
        <f t="shared" si="1"/>
        <v>0</v>
      </c>
      <c r="H20" s="14">
        <f t="shared" si="2"/>
        <v>0</v>
      </c>
    </row>
    <row r="21" spans="1:8" s="7" customFormat="1" ht="16.5" customHeight="1">
      <c r="A21" s="11">
        <f t="shared" si="4"/>
        <v>18</v>
      </c>
      <c r="B21" s="12" t="s">
        <v>31</v>
      </c>
      <c r="C21" s="13"/>
      <c r="D21" s="13"/>
      <c r="E21" s="13">
        <v>74802200</v>
      </c>
      <c r="F21" s="13">
        <v>74802200</v>
      </c>
      <c r="G21" s="14">
        <f t="shared" si="1"/>
        <v>0</v>
      </c>
      <c r="H21" s="14">
        <f t="shared" si="2"/>
        <v>0</v>
      </c>
    </row>
    <row r="22" spans="1:8" s="7" customFormat="1" ht="16.5" customHeight="1">
      <c r="A22" s="11">
        <f t="shared" si="4"/>
        <v>19</v>
      </c>
      <c r="B22" s="12" t="s">
        <v>32</v>
      </c>
      <c r="C22" s="13"/>
      <c r="D22" s="13">
        <v>12066920</v>
      </c>
      <c r="E22" s="13">
        <v>119012120</v>
      </c>
      <c r="F22" s="13">
        <v>119012120</v>
      </c>
      <c r="G22" s="14">
        <f t="shared" si="1"/>
        <v>0</v>
      </c>
      <c r="H22" s="14">
        <f t="shared" si="2"/>
        <v>12066920</v>
      </c>
    </row>
    <row r="23" spans="1:8" s="7" customFormat="1" ht="16.5" customHeight="1">
      <c r="A23" s="11">
        <f>IF(B23&lt;&gt;"",ROW()-3,"")</f>
        <v>20</v>
      </c>
      <c r="B23" s="16" t="s">
        <v>33</v>
      </c>
      <c r="C23" s="13"/>
      <c r="D23" s="13"/>
      <c r="E23" s="13">
        <v>29033356</v>
      </c>
      <c r="F23" s="13">
        <v>29033356</v>
      </c>
      <c r="G23" s="14">
        <f t="shared" si="1"/>
        <v>0</v>
      </c>
      <c r="H23" s="14">
        <f t="shared" si="2"/>
        <v>0</v>
      </c>
    </row>
    <row r="24" spans="1:8" s="7" customFormat="1" ht="16.5" customHeight="1">
      <c r="A24" s="11">
        <f>IF(B24&lt;&gt;"",ROW()-3,"")</f>
        <v>21</v>
      </c>
      <c r="B24" s="17" t="s">
        <v>34</v>
      </c>
      <c r="C24" s="13"/>
      <c r="D24" s="13"/>
      <c r="E24" s="13">
        <v>20290010</v>
      </c>
      <c r="F24" s="13">
        <v>20290010</v>
      </c>
      <c r="G24" s="14">
        <f t="shared" si="1"/>
        <v>0</v>
      </c>
      <c r="H24" s="14">
        <f t="shared" si="2"/>
        <v>0</v>
      </c>
    </row>
    <row r="25" spans="1:8" s="7" customFormat="1" ht="16.5" customHeight="1">
      <c r="A25" s="11">
        <f t="shared" ref="A25:A35" si="5">IF(B25&lt;&gt;"",ROW()-3,"")</f>
        <v>22</v>
      </c>
      <c r="B25" s="12" t="s">
        <v>35</v>
      </c>
      <c r="C25" s="13"/>
      <c r="D25" s="13"/>
      <c r="E25" s="13">
        <v>200282500</v>
      </c>
      <c r="F25" s="13">
        <v>200282500</v>
      </c>
      <c r="G25" s="14">
        <f t="shared" si="1"/>
        <v>0</v>
      </c>
      <c r="H25" s="14">
        <f t="shared" si="2"/>
        <v>0</v>
      </c>
    </row>
    <row r="26" spans="1:8" s="7" customFormat="1" ht="16.5" customHeight="1">
      <c r="A26" s="11">
        <f t="shared" si="5"/>
        <v>23</v>
      </c>
      <c r="B26" s="12" t="s">
        <v>36</v>
      </c>
      <c r="C26" s="13"/>
      <c r="D26" s="13"/>
      <c r="E26" s="13">
        <v>16701660</v>
      </c>
      <c r="F26" s="13">
        <v>16701660</v>
      </c>
      <c r="G26" s="14">
        <f t="shared" si="1"/>
        <v>0</v>
      </c>
      <c r="H26" s="14">
        <f t="shared" si="2"/>
        <v>0</v>
      </c>
    </row>
    <row r="27" spans="1:8" s="7" customFormat="1" ht="16.5" customHeight="1">
      <c r="A27" s="11">
        <f t="shared" si="5"/>
        <v>24</v>
      </c>
      <c r="B27" s="12" t="s">
        <v>37</v>
      </c>
      <c r="C27" s="13"/>
      <c r="D27" s="13"/>
      <c r="E27" s="13">
        <v>81040000</v>
      </c>
      <c r="F27" s="13">
        <v>81040000</v>
      </c>
      <c r="G27" s="14">
        <f t="shared" si="1"/>
        <v>0</v>
      </c>
      <c r="H27" s="14">
        <f t="shared" si="2"/>
        <v>0</v>
      </c>
    </row>
    <row r="28" spans="1:8" s="7" customFormat="1" ht="16.5" customHeight="1">
      <c r="A28" s="11">
        <f t="shared" si="5"/>
        <v>25</v>
      </c>
      <c r="B28" s="12" t="s">
        <v>38</v>
      </c>
      <c r="C28" s="13"/>
      <c r="D28" s="13"/>
      <c r="E28" s="13">
        <v>170155720</v>
      </c>
      <c r="F28" s="13">
        <v>170155720</v>
      </c>
      <c r="G28" s="14">
        <f t="shared" si="1"/>
        <v>0</v>
      </c>
      <c r="H28" s="14">
        <f t="shared" si="2"/>
        <v>0</v>
      </c>
    </row>
    <row r="29" spans="1:8" s="7" customFormat="1" ht="16.5" customHeight="1">
      <c r="A29" s="11">
        <f t="shared" si="5"/>
        <v>26</v>
      </c>
      <c r="B29" s="12" t="s">
        <v>39</v>
      </c>
      <c r="C29" s="13"/>
      <c r="D29" s="13"/>
      <c r="E29" s="13">
        <v>51004900</v>
      </c>
      <c r="F29" s="13">
        <v>51004900</v>
      </c>
      <c r="G29" s="14">
        <f t="shared" si="1"/>
        <v>0</v>
      </c>
      <c r="H29" s="14">
        <f t="shared" si="2"/>
        <v>0</v>
      </c>
    </row>
    <row r="30" spans="1:8" s="7" customFormat="1" ht="16.5" customHeight="1">
      <c r="A30" s="11">
        <f t="shared" si="5"/>
        <v>27</v>
      </c>
      <c r="B30" s="12" t="s">
        <v>40</v>
      </c>
      <c r="C30" s="13"/>
      <c r="D30" s="13"/>
      <c r="E30" s="13">
        <v>43400000</v>
      </c>
      <c r="F30" s="13">
        <v>43400000</v>
      </c>
      <c r="G30" s="14">
        <f t="shared" si="1"/>
        <v>0</v>
      </c>
      <c r="H30" s="14">
        <f t="shared" si="2"/>
        <v>0</v>
      </c>
    </row>
    <row r="31" spans="1:8" s="7" customFormat="1" ht="16.5" customHeight="1">
      <c r="A31" s="11">
        <f t="shared" si="5"/>
        <v>28</v>
      </c>
      <c r="B31" s="12" t="s">
        <v>41</v>
      </c>
      <c r="C31" s="13"/>
      <c r="D31" s="13"/>
      <c r="E31" s="13">
        <v>140010060</v>
      </c>
      <c r="F31" s="13">
        <v>140010060</v>
      </c>
      <c r="G31" s="14">
        <f t="shared" si="1"/>
        <v>0</v>
      </c>
      <c r="H31" s="14">
        <f t="shared" si="2"/>
        <v>0</v>
      </c>
    </row>
    <row r="32" spans="1:8" s="7" customFormat="1" ht="16.5" customHeight="1">
      <c r="A32" s="11">
        <f t="shared" si="5"/>
        <v>29</v>
      </c>
      <c r="B32" s="12" t="s">
        <v>42</v>
      </c>
      <c r="C32" s="13"/>
      <c r="D32" s="13">
        <v>128066452</v>
      </c>
      <c r="E32" s="13">
        <v>288001080</v>
      </c>
      <c r="F32" s="13">
        <v>288001080</v>
      </c>
      <c r="G32" s="14">
        <f t="shared" si="1"/>
        <v>0</v>
      </c>
      <c r="H32" s="14">
        <f t="shared" si="2"/>
        <v>128066452</v>
      </c>
    </row>
    <row r="33" spans="1:8" s="7" customFormat="1" ht="16.5" customHeight="1">
      <c r="A33" s="11">
        <f t="shared" si="5"/>
        <v>30</v>
      </c>
      <c r="B33" s="12" t="s">
        <v>43</v>
      </c>
      <c r="C33" s="13"/>
      <c r="D33" s="13"/>
      <c r="E33" s="13">
        <v>30069920</v>
      </c>
      <c r="F33" s="13">
        <v>30069920</v>
      </c>
      <c r="G33" s="14">
        <f t="shared" si="1"/>
        <v>0</v>
      </c>
      <c r="H33" s="14">
        <f t="shared" si="2"/>
        <v>0</v>
      </c>
    </row>
    <row r="34" spans="1:8" s="7" customFormat="1" ht="16.5" customHeight="1">
      <c r="A34" s="11">
        <f t="shared" si="5"/>
        <v>31</v>
      </c>
      <c r="B34" s="12" t="s">
        <v>44</v>
      </c>
      <c r="C34" s="13"/>
      <c r="D34" s="13"/>
      <c r="E34" s="13">
        <v>14003000</v>
      </c>
      <c r="F34" s="13">
        <v>14003000</v>
      </c>
      <c r="G34" s="14">
        <f t="shared" si="1"/>
        <v>0</v>
      </c>
      <c r="H34" s="14">
        <f t="shared" si="2"/>
        <v>0</v>
      </c>
    </row>
    <row r="35" spans="1:8" s="7" customFormat="1" ht="16.5" customHeight="1">
      <c r="A35" s="11">
        <f t="shared" si="5"/>
        <v>32</v>
      </c>
      <c r="B35" s="12" t="s">
        <v>45</v>
      </c>
      <c r="C35" s="13"/>
      <c r="D35" s="13"/>
      <c r="E35" s="13">
        <f>3688509008-SUM(E4:E34)</f>
        <v>0</v>
      </c>
      <c r="F35" s="13">
        <f>4099476933-SUM(F4:F34)</f>
        <v>95728966</v>
      </c>
      <c r="G35" s="14">
        <f t="shared" si="1"/>
        <v>0</v>
      </c>
      <c r="H35" s="14">
        <f t="shared" si="2"/>
        <v>95728966</v>
      </c>
    </row>
    <row r="36" spans="1:8" s="7" customFormat="1" ht="16.5" customHeight="1">
      <c r="A36" s="11" t="str">
        <f>IF(B36&lt;&gt;"",ROW()-3,"")</f>
        <v/>
      </c>
      <c r="B36" s="16"/>
      <c r="C36" s="13"/>
      <c r="D36" s="13"/>
      <c r="E36" s="13"/>
      <c r="F36" s="13"/>
      <c r="G36" s="14"/>
      <c r="H36" s="14"/>
    </row>
    <row r="37" spans="1:8" s="24" customFormat="1" ht="14.25" customHeight="1">
      <c r="A37" s="21"/>
      <c r="B37" s="22" t="s">
        <v>12</v>
      </c>
      <c r="C37" s="23">
        <f>SUM(C4:C36)</f>
        <v>0</v>
      </c>
      <c r="D37" s="23">
        <f t="shared" ref="D37:H37" si="6">SUM(D4:D36)</f>
        <v>370820721</v>
      </c>
      <c r="E37" s="23">
        <f t="shared" si="6"/>
        <v>3688509008</v>
      </c>
      <c r="F37" s="23">
        <f t="shared" si="6"/>
        <v>4099476933</v>
      </c>
      <c r="G37" s="23">
        <f t="shared" si="6"/>
        <v>0</v>
      </c>
      <c r="H37" s="23">
        <f t="shared" si="6"/>
        <v>781788646</v>
      </c>
    </row>
    <row r="39" spans="1:8">
      <c r="E39" s="25"/>
      <c r="F39" s="25"/>
      <c r="H39" s="26"/>
    </row>
    <row r="41" spans="1:8">
      <c r="E41" s="26"/>
      <c r="F41" s="26"/>
      <c r="H41" s="26"/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5"/>
  <sheetViews>
    <sheetView showZeros="0" workbookViewId="0">
      <pane ySplit="3" topLeftCell="A4" activePane="bottomLeft" state="frozen"/>
      <selection pane="bottomLeft" activeCell="H8" sqref="H8"/>
    </sheetView>
  </sheetViews>
  <sheetFormatPr defaultColWidth="8" defaultRowHeight="13.5"/>
  <cols>
    <col min="1" max="1" width="5.5703125" style="2" customWidth="1"/>
    <col min="2" max="2" width="59.140625" style="2" customWidth="1"/>
    <col min="3" max="8" width="16.42578125" style="2" customWidth="1"/>
    <col min="9" max="16384" width="8" style="2"/>
  </cols>
  <sheetData>
    <row r="1" spans="1:9" ht="27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9" s="7" customFormat="1" ht="14.25" customHeight="1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</row>
    <row r="3" spans="1:9" s="7" customFormat="1" ht="14.25" customHeight="1">
      <c r="A3" s="8"/>
      <c r="B3" s="9"/>
      <c r="C3" s="10" t="s">
        <v>6</v>
      </c>
      <c r="D3" s="10" t="s">
        <v>7</v>
      </c>
      <c r="E3" s="10" t="s">
        <v>6</v>
      </c>
      <c r="F3" s="10" t="s">
        <v>7</v>
      </c>
      <c r="G3" s="10" t="s">
        <v>6</v>
      </c>
      <c r="H3" s="10" t="s">
        <v>7</v>
      </c>
    </row>
    <row r="4" spans="1:9" s="7" customFormat="1" ht="16.5" customHeight="1">
      <c r="A4" s="11">
        <f>IF(B4&lt;&gt;"",ROW()-3,"")</f>
        <v>1</v>
      </c>
      <c r="B4" s="12" t="s">
        <v>8</v>
      </c>
      <c r="C4" s="13"/>
      <c r="D4" s="13">
        <v>272328980</v>
      </c>
      <c r="E4" s="13">
        <f t="array" ref="E4">SUM(IF("331"&amp;B4=KHN&amp;KH,TH))</f>
        <v>0</v>
      </c>
      <c r="F4" s="13">
        <f t="array" ref="F4">SUM(IF("331"&amp;B4=KHC&amp;KH,TH))</f>
        <v>272328980</v>
      </c>
      <c r="G4" s="14">
        <f t="shared" ref="G4:G6" si="0">ROUND(MAX(C4+E4-D4-F4,0),2)</f>
        <v>0</v>
      </c>
      <c r="H4" s="14">
        <f t="shared" ref="H4:H6" si="1">ROUND(MAX(D4+F4-C4-E4,0),2)</f>
        <v>544657960</v>
      </c>
    </row>
    <row r="5" spans="1:9" s="7" customFormat="1" ht="16.5" customHeight="1">
      <c r="A5" s="11">
        <f t="shared" ref="A5:A9" si="2">IF(B5&lt;&gt;"",ROW()-3,"")</f>
        <v>2</v>
      </c>
      <c r="B5" s="12" t="s">
        <v>9</v>
      </c>
      <c r="C5" s="13"/>
      <c r="D5" s="13">
        <f>20063000+32020800</f>
        <v>52083800</v>
      </c>
      <c r="E5" s="13">
        <f t="array" ref="E5">SUM(IF("331"&amp;B5=KHN&amp;KH,TH))</f>
        <v>0</v>
      </c>
      <c r="F5" s="13">
        <f t="array" ref="F5">SUM(IF("331"&amp;B5=KHC&amp;KH,TH))</f>
        <v>20063000</v>
      </c>
      <c r="G5" s="14">
        <f t="shared" si="0"/>
        <v>0</v>
      </c>
      <c r="H5" s="14">
        <f t="shared" si="1"/>
        <v>72146800</v>
      </c>
    </row>
    <row r="6" spans="1:9" s="7" customFormat="1" ht="16.5" customHeight="1">
      <c r="A6" s="11">
        <f t="shared" si="2"/>
        <v>3</v>
      </c>
      <c r="B6" s="12" t="s">
        <v>11</v>
      </c>
      <c r="C6" s="13"/>
      <c r="D6" s="13">
        <v>113380132</v>
      </c>
      <c r="E6" s="13">
        <f t="array" ref="E6">SUM(IF("331"&amp;B6=KHN&amp;KH,TH))</f>
        <v>0</v>
      </c>
      <c r="F6" s="13">
        <f t="array" ref="F6">SUM(IF("331"&amp;B6=KHC&amp;KH,TH))</f>
        <v>13999370</v>
      </c>
      <c r="G6" s="14">
        <f t="shared" ref="G6:G9" si="3">ROUND(MAX(C6+E6-D6-F6,0),2)</f>
        <v>0</v>
      </c>
      <c r="H6" s="14">
        <f t="shared" ref="H6:H9" si="4">ROUND(MAX(D6+F6-C6-E6,0),2)</f>
        <v>127379502</v>
      </c>
    </row>
    <row r="7" spans="1:9" s="7" customFormat="1" ht="16.5" customHeight="1">
      <c r="A7" s="11">
        <f>IF(B7&lt;&gt;"",ROW()-3,"")</f>
        <v>4</v>
      </c>
      <c r="B7" s="12" t="s">
        <v>10</v>
      </c>
      <c r="C7" s="13"/>
      <c r="D7" s="13"/>
      <c r="E7" s="13">
        <v>11712000</v>
      </c>
      <c r="F7" s="13">
        <v>11712000</v>
      </c>
      <c r="G7" s="14">
        <f t="shared" si="3"/>
        <v>0</v>
      </c>
      <c r="H7" s="14">
        <f t="shared" si="4"/>
        <v>0</v>
      </c>
    </row>
    <row r="8" spans="1:9" s="7" customFormat="1" ht="16.5" customHeight="1">
      <c r="A8" s="11">
        <f t="shared" si="2"/>
        <v>5</v>
      </c>
      <c r="B8" s="12" t="s">
        <v>93</v>
      </c>
      <c r="C8" s="13"/>
      <c r="D8" s="13"/>
      <c r="E8" s="13">
        <v>50906800</v>
      </c>
      <c r="F8" s="13">
        <v>50906800</v>
      </c>
      <c r="G8" s="14">
        <f t="shared" si="3"/>
        <v>0</v>
      </c>
      <c r="H8" s="14">
        <f t="shared" si="4"/>
        <v>0</v>
      </c>
    </row>
    <row r="9" spans="1:9" s="7" customFormat="1" ht="16.5" customHeight="1">
      <c r="A9" s="11">
        <f t="shared" si="2"/>
        <v>6</v>
      </c>
      <c r="B9" s="12" t="s">
        <v>94</v>
      </c>
      <c r="C9" s="13"/>
      <c r="D9" s="13"/>
      <c r="E9" s="13">
        <v>73000000</v>
      </c>
      <c r="F9" s="13">
        <v>73000000</v>
      </c>
      <c r="G9" s="14">
        <f t="shared" si="3"/>
        <v>0</v>
      </c>
      <c r="H9" s="14">
        <f t="shared" si="4"/>
        <v>0</v>
      </c>
    </row>
    <row r="10" spans="1:9" s="7" customFormat="1" ht="16.5" customHeight="1">
      <c r="A10" s="11" t="str">
        <f>IF(B10&lt;&gt;"",ROW()-3,"")</f>
        <v/>
      </c>
      <c r="B10" s="16"/>
      <c r="C10" s="13"/>
      <c r="D10" s="13"/>
      <c r="E10" s="19"/>
      <c r="F10" s="19"/>
      <c r="G10" s="20"/>
      <c r="H10" s="20"/>
      <c r="I10" s="18"/>
    </row>
    <row r="11" spans="1:9" s="24" customFormat="1" ht="14.25" customHeight="1">
      <c r="A11" s="21"/>
      <c r="B11" s="22" t="s">
        <v>12</v>
      </c>
      <c r="C11" s="23">
        <f>SUM(C4:C10)</f>
        <v>0</v>
      </c>
      <c r="D11" s="23">
        <f>SUM(D4:D10)</f>
        <v>437792912</v>
      </c>
      <c r="E11" s="23">
        <f>SUM(E4:E10)</f>
        <v>135618800</v>
      </c>
      <c r="F11" s="23">
        <f>SUM(F4:F10)</f>
        <v>442010150</v>
      </c>
      <c r="G11" s="23">
        <f>SUM(G4:G10)</f>
        <v>0</v>
      </c>
      <c r="H11" s="23">
        <f>SUM(H4:H10)</f>
        <v>744184262</v>
      </c>
    </row>
    <row r="13" spans="1:9">
      <c r="E13" s="25">
        <f>[1]CDPS!E36</f>
        <v>367000000</v>
      </c>
      <c r="F13" s="25">
        <v>3958821437</v>
      </c>
    </row>
    <row r="15" spans="1:9">
      <c r="E15" s="26">
        <f>E11-E13</f>
        <v>-231381200</v>
      </c>
      <c r="F15" s="26">
        <f>F11-F13</f>
        <v>-3516811287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413"/>
  <sheetViews>
    <sheetView tabSelected="1" topLeftCell="A6" workbookViewId="0">
      <pane xSplit="2" ySplit="6" topLeftCell="C375" activePane="bottomRight" state="frozen"/>
      <selection activeCell="A6" sqref="A6"/>
      <selection pane="topRight" activeCell="A6" sqref="A6"/>
      <selection pane="bottomLeft" activeCell="A6" sqref="A6"/>
      <selection pane="bottomRight" activeCell="I392" sqref="I392"/>
    </sheetView>
  </sheetViews>
  <sheetFormatPr defaultRowHeight="12.75"/>
  <cols>
    <col min="1" max="1" width="3.42578125" style="41" customWidth="1"/>
    <col min="2" max="2" width="28.28515625" style="41" customWidth="1"/>
    <col min="3" max="3" width="7.7109375" style="50" customWidth="1"/>
    <col min="4" max="4" width="9.42578125" style="77" customWidth="1"/>
    <col min="5" max="5" width="12.5703125" style="77" customWidth="1"/>
    <col min="6" max="6" width="9.85546875" style="52" customWidth="1"/>
    <col min="7" max="7" width="15.42578125" style="52" customWidth="1"/>
    <col min="8" max="8" width="11.7109375" style="52" customWidth="1"/>
    <col min="9" max="9" width="13.85546875" style="52" customWidth="1"/>
    <col min="10" max="10" width="12" style="52" customWidth="1"/>
    <col min="11" max="11" width="12.85546875" style="52" customWidth="1"/>
    <col min="12" max="16384" width="9.140625" style="41"/>
  </cols>
  <sheetData>
    <row r="1" spans="1:11" s="27" customFormat="1" ht="14.25" customHeight="1">
      <c r="A1" s="28" t="s">
        <v>46</v>
      </c>
      <c r="B1" s="29"/>
      <c r="C1" s="29"/>
      <c r="D1" s="29"/>
      <c r="E1" s="30"/>
      <c r="F1" s="30"/>
      <c r="G1" s="31" t="s">
        <v>47</v>
      </c>
      <c r="H1" s="31"/>
      <c r="I1" s="31"/>
      <c r="J1" s="31"/>
      <c r="K1" s="31"/>
    </row>
    <row r="2" spans="1:11" s="27" customFormat="1" ht="14.25" customHeight="1">
      <c r="A2" s="32" t="s">
        <v>48</v>
      </c>
      <c r="B2" s="33"/>
      <c r="C2" s="33"/>
      <c r="D2" s="33"/>
      <c r="E2" s="33"/>
      <c r="F2" s="33"/>
      <c r="G2" s="34" t="s">
        <v>49</v>
      </c>
      <c r="H2" s="34"/>
      <c r="I2" s="34"/>
      <c r="J2" s="34"/>
      <c r="K2" s="34"/>
    </row>
    <row r="3" spans="1:11" s="27" customFormat="1" ht="14.25" customHeight="1">
      <c r="A3" s="33"/>
      <c r="B3" s="33"/>
      <c r="C3" s="33"/>
      <c r="D3" s="33"/>
      <c r="E3" s="33"/>
      <c r="F3" s="33"/>
      <c r="G3" s="35" t="s">
        <v>50</v>
      </c>
      <c r="H3" s="35"/>
      <c r="I3" s="35"/>
      <c r="J3" s="35"/>
      <c r="K3" s="35"/>
    </row>
    <row r="4" spans="1:11" s="36" customFormat="1" ht="27.75" customHeight="1">
      <c r="A4" s="37" t="s">
        <v>51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s="36" customFormat="1" ht="15" customHeight="1">
      <c r="A5" s="38" t="s">
        <v>52</v>
      </c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s="36" customFormat="1" ht="12.75" hidden="1" customHeight="1">
      <c r="A6" s="38" t="s">
        <v>53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s="39" customFormat="1" ht="24" hidden="1" customHeight="1">
      <c r="B7" s="40" t="s">
        <v>54</v>
      </c>
      <c r="C7" s="40"/>
      <c r="D7" s="40"/>
      <c r="E7" s="40"/>
      <c r="F7" s="40"/>
      <c r="G7" s="40"/>
      <c r="H7" s="40"/>
      <c r="I7" s="40"/>
      <c r="J7" s="40"/>
      <c r="K7" s="40"/>
    </row>
    <row r="8" spans="1:11" ht="20.25" customHeight="1">
      <c r="A8" s="42" t="s">
        <v>1</v>
      </c>
      <c r="B8" s="43" t="s">
        <v>55</v>
      </c>
      <c r="C8" s="44" t="s">
        <v>56</v>
      </c>
      <c r="D8" s="45" t="s">
        <v>57</v>
      </c>
      <c r="E8" s="45"/>
      <c r="F8" s="45"/>
      <c r="G8" s="45"/>
      <c r="H8" s="45"/>
      <c r="I8" s="45"/>
      <c r="J8" s="45"/>
      <c r="K8" s="45"/>
    </row>
    <row r="9" spans="1:11" ht="20.25" customHeight="1">
      <c r="A9" s="42"/>
      <c r="B9" s="43"/>
      <c r="C9" s="46"/>
      <c r="D9" s="45" t="s">
        <v>58</v>
      </c>
      <c r="E9" s="45"/>
      <c r="F9" s="47" t="s">
        <v>59</v>
      </c>
      <c r="G9" s="47"/>
      <c r="H9" s="47" t="s">
        <v>60</v>
      </c>
      <c r="I9" s="47"/>
      <c r="J9" s="47" t="s">
        <v>61</v>
      </c>
      <c r="K9" s="47"/>
    </row>
    <row r="10" spans="1:11" ht="20.25" hidden="1" customHeight="1">
      <c r="A10" s="42"/>
      <c r="B10" s="43"/>
      <c r="C10" s="48"/>
      <c r="D10" s="49" t="s">
        <v>62</v>
      </c>
      <c r="E10" s="49" t="s">
        <v>63</v>
      </c>
      <c r="F10" s="49" t="s">
        <v>62</v>
      </c>
      <c r="G10" s="49" t="s">
        <v>63</v>
      </c>
      <c r="H10" s="49" t="s">
        <v>62</v>
      </c>
      <c r="I10" s="49" t="s">
        <v>63</v>
      </c>
      <c r="J10" s="49" t="s">
        <v>62</v>
      </c>
      <c r="K10" s="49" t="s">
        <v>63</v>
      </c>
    </row>
    <row r="11" spans="1:11" s="50" customFormat="1">
      <c r="A11" s="51" t="s">
        <v>64</v>
      </c>
      <c r="B11" s="48" t="s">
        <v>65</v>
      </c>
      <c r="C11" s="48"/>
      <c r="D11" s="49">
        <v>1</v>
      </c>
      <c r="E11" s="49">
        <v>1</v>
      </c>
      <c r="F11" s="49">
        <v>2</v>
      </c>
      <c r="G11" s="49">
        <v>2</v>
      </c>
      <c r="H11" s="49">
        <v>3</v>
      </c>
      <c r="I11" s="49">
        <v>3</v>
      </c>
      <c r="J11" s="49">
        <v>4</v>
      </c>
      <c r="K11" s="49">
        <v>4</v>
      </c>
    </row>
    <row r="12" spans="1:11" ht="18" customHeight="1">
      <c r="A12" s="53">
        <f>IF(B12&lt;&gt;"",ROW()-11,"")</f>
        <v>1</v>
      </c>
      <c r="B12" s="54" t="s">
        <v>66</v>
      </c>
      <c r="C12" s="55" t="s">
        <v>67</v>
      </c>
      <c r="D12" s="56"/>
      <c r="E12" s="56"/>
      <c r="F12" s="56">
        <v>240</v>
      </c>
      <c r="G12" s="56">
        <v>12720000</v>
      </c>
      <c r="H12" s="56">
        <v>240</v>
      </c>
      <c r="I12" s="56">
        <v>12720000</v>
      </c>
      <c r="J12" s="56">
        <f t="shared" ref="J12:K27" si="0">D12+F12-H12</f>
        <v>0</v>
      </c>
      <c r="K12" s="56">
        <f t="shared" si="0"/>
        <v>0</v>
      </c>
    </row>
    <row r="13" spans="1:11" ht="18" customHeight="1">
      <c r="A13" s="53">
        <f t="shared" ref="A13:A20" si="1">IF(B13&lt;&gt;"",ROW()-11,"")</f>
        <v>2</v>
      </c>
      <c r="B13" s="57" t="s">
        <v>68</v>
      </c>
      <c r="C13" s="55" t="s">
        <v>67</v>
      </c>
      <c r="D13" s="13"/>
      <c r="E13" s="13"/>
      <c r="F13" s="56">
        <v>240</v>
      </c>
      <c r="G13" s="56">
        <v>10920000</v>
      </c>
      <c r="H13" s="56">
        <v>240</v>
      </c>
      <c r="I13" s="56">
        <v>10920000</v>
      </c>
      <c r="J13" s="13">
        <f t="shared" si="0"/>
        <v>0</v>
      </c>
      <c r="K13" s="13">
        <f t="shared" si="0"/>
        <v>0</v>
      </c>
    </row>
    <row r="14" spans="1:11" ht="18" customHeight="1">
      <c r="A14" s="53">
        <f t="shared" si="1"/>
        <v>3</v>
      </c>
      <c r="B14" s="57" t="s">
        <v>69</v>
      </c>
      <c r="C14" s="55" t="s">
        <v>67</v>
      </c>
      <c r="D14" s="13"/>
      <c r="E14" s="13"/>
      <c r="F14" s="56">
        <v>160</v>
      </c>
      <c r="G14" s="56">
        <v>4080000</v>
      </c>
      <c r="H14" s="56">
        <v>160</v>
      </c>
      <c r="I14" s="56">
        <v>4080000</v>
      </c>
      <c r="J14" s="13">
        <f t="shared" si="0"/>
        <v>0</v>
      </c>
      <c r="K14" s="13">
        <f t="shared" si="0"/>
        <v>0</v>
      </c>
    </row>
    <row r="15" spans="1:11" ht="18" customHeight="1">
      <c r="A15" s="53">
        <f t="shared" si="1"/>
        <v>4</v>
      </c>
      <c r="B15" s="57" t="s">
        <v>70</v>
      </c>
      <c r="C15" s="55" t="s">
        <v>67</v>
      </c>
      <c r="D15" s="13"/>
      <c r="E15" s="13"/>
      <c r="F15" s="56">
        <v>520</v>
      </c>
      <c r="G15" s="56">
        <v>8840000</v>
      </c>
      <c r="H15" s="56">
        <v>520</v>
      </c>
      <c r="I15" s="56">
        <v>8840000</v>
      </c>
      <c r="J15" s="13">
        <f t="shared" si="0"/>
        <v>0</v>
      </c>
      <c r="K15" s="13">
        <f t="shared" si="0"/>
        <v>0</v>
      </c>
    </row>
    <row r="16" spans="1:11" ht="18" customHeight="1">
      <c r="A16" s="53">
        <f t="shared" si="1"/>
        <v>5</v>
      </c>
      <c r="B16" s="57" t="s">
        <v>71</v>
      </c>
      <c r="C16" s="55" t="s">
        <v>67</v>
      </c>
      <c r="D16" s="13"/>
      <c r="E16" s="13"/>
      <c r="F16" s="56">
        <v>160</v>
      </c>
      <c r="G16" s="56">
        <v>5360000</v>
      </c>
      <c r="H16" s="56">
        <v>160</v>
      </c>
      <c r="I16" s="56">
        <v>5360000</v>
      </c>
      <c r="J16" s="13">
        <f t="shared" si="0"/>
        <v>0</v>
      </c>
      <c r="K16" s="13">
        <f t="shared" si="0"/>
        <v>0</v>
      </c>
    </row>
    <row r="17" spans="1:12" ht="18" customHeight="1">
      <c r="A17" s="53">
        <f t="shared" si="1"/>
        <v>6</v>
      </c>
      <c r="B17" s="58" t="s">
        <v>72</v>
      </c>
      <c r="C17" s="55" t="s">
        <v>67</v>
      </c>
      <c r="D17" s="59"/>
      <c r="E17" s="59"/>
      <c r="F17" s="56">
        <v>80</v>
      </c>
      <c r="G17" s="56">
        <v>3920000</v>
      </c>
      <c r="H17" s="56">
        <v>80</v>
      </c>
      <c r="I17" s="56">
        <v>3920000</v>
      </c>
      <c r="J17" s="13">
        <f t="shared" si="0"/>
        <v>0</v>
      </c>
      <c r="K17" s="13">
        <f t="shared" si="0"/>
        <v>0</v>
      </c>
    </row>
    <row r="18" spans="1:12" ht="18" customHeight="1">
      <c r="A18" s="53">
        <f t="shared" si="1"/>
        <v>7</v>
      </c>
      <c r="B18" s="58" t="s">
        <v>73</v>
      </c>
      <c r="C18" s="55" t="s">
        <v>67</v>
      </c>
      <c r="D18" s="59"/>
      <c r="E18" s="59"/>
      <c r="F18" s="56">
        <v>80</v>
      </c>
      <c r="G18" s="56">
        <v>2040000</v>
      </c>
      <c r="H18" s="56">
        <v>80</v>
      </c>
      <c r="I18" s="56">
        <v>2040000</v>
      </c>
      <c r="J18" s="13">
        <f t="shared" si="0"/>
        <v>0</v>
      </c>
      <c r="K18" s="13">
        <f t="shared" si="0"/>
        <v>0</v>
      </c>
    </row>
    <row r="19" spans="1:12" ht="18" customHeight="1">
      <c r="A19" s="53">
        <f t="shared" si="1"/>
        <v>8</v>
      </c>
      <c r="B19" s="58" t="s">
        <v>74</v>
      </c>
      <c r="C19" s="55" t="s">
        <v>67</v>
      </c>
      <c r="D19" s="59"/>
      <c r="E19" s="59"/>
      <c r="F19" s="56">
        <v>360</v>
      </c>
      <c r="G19" s="56">
        <v>7560000</v>
      </c>
      <c r="H19" s="56">
        <v>360</v>
      </c>
      <c r="I19" s="56">
        <v>7560000</v>
      </c>
      <c r="J19" s="59">
        <f t="shared" si="0"/>
        <v>0</v>
      </c>
      <c r="K19" s="59">
        <f t="shared" si="0"/>
        <v>0</v>
      </c>
    </row>
    <row r="20" spans="1:12" ht="18" customHeight="1">
      <c r="A20" s="53">
        <f t="shared" si="1"/>
        <v>9</v>
      </c>
      <c r="B20" s="58" t="s">
        <v>75</v>
      </c>
      <c r="C20" s="55" t="s">
        <v>67</v>
      </c>
      <c r="D20" s="59"/>
      <c r="E20" s="59"/>
      <c r="F20" s="56">
        <v>80</v>
      </c>
      <c r="G20" s="56">
        <v>1840000</v>
      </c>
      <c r="H20" s="56">
        <v>80</v>
      </c>
      <c r="I20" s="56">
        <v>1840000</v>
      </c>
      <c r="J20" s="59">
        <f t="shared" si="0"/>
        <v>0</v>
      </c>
      <c r="K20" s="59">
        <f t="shared" si="0"/>
        <v>0</v>
      </c>
    </row>
    <row r="21" spans="1:12" ht="18" customHeight="1">
      <c r="A21" s="53">
        <f>IF(B21&lt;&gt;"",ROW()-11,"")</f>
        <v>10</v>
      </c>
      <c r="B21" s="60" t="s">
        <v>76</v>
      </c>
      <c r="C21" s="55" t="s">
        <v>67</v>
      </c>
      <c r="D21" s="59"/>
      <c r="E21" s="59"/>
      <c r="F21" s="56">
        <v>80</v>
      </c>
      <c r="G21" s="56">
        <v>4600000</v>
      </c>
      <c r="H21" s="56">
        <v>80</v>
      </c>
      <c r="I21" s="56">
        <v>4600000</v>
      </c>
      <c r="J21" s="59">
        <f t="shared" si="0"/>
        <v>0</v>
      </c>
      <c r="K21" s="59">
        <f t="shared" si="0"/>
        <v>0</v>
      </c>
    </row>
    <row r="22" spans="1:12" ht="18" customHeight="1">
      <c r="A22" s="53">
        <f t="shared" ref="A22:A27" si="2">IF(B22&lt;&gt;"",ROW()-11,"")</f>
        <v>11</v>
      </c>
      <c r="B22" s="58" t="s">
        <v>77</v>
      </c>
      <c r="C22" s="55" t="s">
        <v>67</v>
      </c>
      <c r="D22" s="13"/>
      <c r="E22" s="13"/>
      <c r="F22" s="56">
        <v>40</v>
      </c>
      <c r="G22" s="56">
        <v>800000</v>
      </c>
      <c r="H22" s="56">
        <v>40</v>
      </c>
      <c r="I22" s="56">
        <v>800000</v>
      </c>
      <c r="J22" s="59">
        <f t="shared" si="0"/>
        <v>0</v>
      </c>
      <c r="K22" s="59">
        <f t="shared" si="0"/>
        <v>0</v>
      </c>
    </row>
    <row r="23" spans="1:12" ht="18" customHeight="1">
      <c r="A23" s="53">
        <f t="shared" si="2"/>
        <v>12</v>
      </c>
      <c r="B23" s="58" t="s">
        <v>78</v>
      </c>
      <c r="C23" s="55" t="s">
        <v>67</v>
      </c>
      <c r="D23" s="13"/>
      <c r="E23" s="13"/>
      <c r="F23" s="56">
        <v>40</v>
      </c>
      <c r="G23" s="56">
        <v>1000000</v>
      </c>
      <c r="H23" s="56">
        <v>40</v>
      </c>
      <c r="I23" s="56">
        <v>1000000</v>
      </c>
      <c r="J23" s="59">
        <f t="shared" si="0"/>
        <v>0</v>
      </c>
      <c r="K23" s="59">
        <f t="shared" si="0"/>
        <v>0</v>
      </c>
    </row>
    <row r="24" spans="1:12" ht="18" customHeight="1">
      <c r="A24" s="53">
        <f t="shared" si="2"/>
        <v>13</v>
      </c>
      <c r="B24" s="58" t="s">
        <v>79</v>
      </c>
      <c r="C24" s="55" t="s">
        <v>67</v>
      </c>
      <c r="D24" s="13"/>
      <c r="E24" s="13"/>
      <c r="F24" s="56">
        <v>200</v>
      </c>
      <c r="G24" s="56">
        <v>5400000</v>
      </c>
      <c r="H24" s="56">
        <v>200</v>
      </c>
      <c r="I24" s="56">
        <v>5400000</v>
      </c>
      <c r="J24" s="59">
        <f t="shared" si="0"/>
        <v>0</v>
      </c>
      <c r="K24" s="59">
        <f t="shared" si="0"/>
        <v>0</v>
      </c>
    </row>
    <row r="25" spans="1:12" ht="18" customHeight="1">
      <c r="A25" s="53">
        <f t="shared" si="2"/>
        <v>14</v>
      </c>
      <c r="B25" s="58" t="s">
        <v>80</v>
      </c>
      <c r="C25" s="55" t="s">
        <v>67</v>
      </c>
      <c r="D25" s="13"/>
      <c r="E25" s="13"/>
      <c r="F25" s="56">
        <v>80</v>
      </c>
      <c r="G25" s="56">
        <v>3920000</v>
      </c>
      <c r="H25" s="56">
        <v>80</v>
      </c>
      <c r="I25" s="56">
        <v>3920000</v>
      </c>
      <c r="J25" s="59">
        <f t="shared" si="0"/>
        <v>0</v>
      </c>
      <c r="K25" s="59">
        <f t="shared" si="0"/>
        <v>0</v>
      </c>
    </row>
    <row r="26" spans="1:12" ht="18" customHeight="1">
      <c r="A26" s="53">
        <f t="shared" si="2"/>
        <v>15</v>
      </c>
      <c r="B26" s="61" t="s">
        <v>81</v>
      </c>
      <c r="C26" s="62" t="s">
        <v>67</v>
      </c>
      <c r="D26" s="19"/>
      <c r="E26" s="19"/>
      <c r="F26" s="63">
        <v>288</v>
      </c>
      <c r="G26" s="63">
        <v>11712000</v>
      </c>
      <c r="H26" s="63">
        <v>288</v>
      </c>
      <c r="I26" s="63">
        <v>11712000</v>
      </c>
      <c r="J26" s="19">
        <f t="shared" si="0"/>
        <v>0</v>
      </c>
      <c r="K26" s="19">
        <f t="shared" si="0"/>
        <v>0</v>
      </c>
    </row>
    <row r="27" spans="1:12" ht="18" customHeight="1">
      <c r="A27" s="53">
        <f t="shared" si="2"/>
        <v>16</v>
      </c>
      <c r="B27" s="64" t="s">
        <v>82</v>
      </c>
      <c r="C27" s="62" t="s">
        <v>67</v>
      </c>
      <c r="D27" s="65"/>
      <c r="E27" s="65"/>
      <c r="F27" s="63">
        <v>2800</v>
      </c>
      <c r="G27" s="63">
        <v>50906800</v>
      </c>
      <c r="H27" s="63">
        <v>2800</v>
      </c>
      <c r="I27" s="63">
        <v>50906800</v>
      </c>
      <c r="J27" s="19">
        <f t="shared" si="0"/>
        <v>0</v>
      </c>
      <c r="K27" s="19">
        <f t="shared" si="0"/>
        <v>0</v>
      </c>
    </row>
    <row r="28" spans="1:12" ht="18.75" customHeight="1">
      <c r="A28" s="53" t="str">
        <f t="shared" ref="A28" si="3">IF(B28&lt;&gt;"",ROW()-11,"")</f>
        <v/>
      </c>
      <c r="B28" s="66"/>
      <c r="C28" s="67"/>
      <c r="D28" s="68"/>
      <c r="E28" s="68"/>
      <c r="F28" s="56"/>
      <c r="G28" s="68"/>
      <c r="H28" s="68"/>
      <c r="I28" s="68"/>
      <c r="J28" s="68"/>
      <c r="K28" s="68"/>
    </row>
    <row r="29" spans="1:12" ht="18.75" customHeight="1">
      <c r="A29" s="51"/>
      <c r="B29" s="69" t="s">
        <v>83</v>
      </c>
      <c r="C29" s="23"/>
      <c r="D29" s="23">
        <f>SUM(D12:D28)</f>
        <v>0</v>
      </c>
      <c r="E29" s="23">
        <f t="shared" ref="E29:K29" si="4">SUM(E12:E28)</f>
        <v>0</v>
      </c>
      <c r="F29" s="23">
        <f t="shared" si="4"/>
        <v>5448</v>
      </c>
      <c r="G29" s="23">
        <f t="shared" si="4"/>
        <v>135618800</v>
      </c>
      <c r="H29" s="23">
        <f t="shared" si="4"/>
        <v>5448</v>
      </c>
      <c r="I29" s="23">
        <f t="shared" si="4"/>
        <v>135618800</v>
      </c>
      <c r="J29" s="23">
        <f t="shared" si="4"/>
        <v>0</v>
      </c>
      <c r="K29" s="23">
        <f t="shared" si="4"/>
        <v>0</v>
      </c>
    </row>
    <row r="30" spans="1:12" ht="18.75" customHeight="1">
      <c r="A30" s="81">
        <f>IF(B30&lt;&gt;"",ROW()-(ROW()-1),"")</f>
        <v>1</v>
      </c>
      <c r="B30" s="82" t="s">
        <v>84</v>
      </c>
      <c r="C30" s="83" t="s">
        <v>67</v>
      </c>
      <c r="D30" s="84">
        <v>102314</v>
      </c>
      <c r="E30" s="52">
        <v>737112963</v>
      </c>
      <c r="F30" s="84">
        <v>412368</v>
      </c>
      <c r="G30" s="84">
        <v>2700783273</v>
      </c>
      <c r="H30" s="87">
        <v>276173</v>
      </c>
      <c r="I30" s="84">
        <v>1989660681</v>
      </c>
      <c r="J30" s="84">
        <f t="shared" ref="J30:K31" si="5">D30+F30-H30</f>
        <v>238509</v>
      </c>
      <c r="K30" s="84">
        <f t="shared" si="5"/>
        <v>1448235555</v>
      </c>
      <c r="L30" s="41" t="e">
        <f>#REF!/#REF!</f>
        <v>#REF!</v>
      </c>
    </row>
    <row r="31" spans="1:12" ht="18.75" customHeight="1">
      <c r="A31" s="53">
        <f>IF(B31&lt;&gt;"",A30+1,"")</f>
        <v>2</v>
      </c>
      <c r="B31" s="57" t="s">
        <v>96</v>
      </c>
      <c r="C31" s="85" t="s">
        <v>95</v>
      </c>
      <c r="D31" s="13">
        <v>150</v>
      </c>
      <c r="E31" s="13">
        <v>2111850</v>
      </c>
      <c r="F31" s="13">
        <v>360</v>
      </c>
      <c r="G31" s="13">
        <v>4607673</v>
      </c>
      <c r="H31" s="13">
        <v>270</v>
      </c>
      <c r="I31" s="13">
        <v>3455755</v>
      </c>
      <c r="J31" s="13">
        <f t="shared" si="5"/>
        <v>240</v>
      </c>
      <c r="K31" s="13">
        <f t="shared" si="5"/>
        <v>3263768</v>
      </c>
    </row>
    <row r="32" spans="1:12" ht="18.75" customHeight="1">
      <c r="A32" s="53">
        <f>IF(B32&lt;&gt;"",A31+1,"")</f>
        <v>3</v>
      </c>
      <c r="B32" s="57" t="s">
        <v>97</v>
      </c>
      <c r="C32" s="85" t="s">
        <v>95</v>
      </c>
      <c r="D32" s="13">
        <v>125</v>
      </c>
      <c r="E32" s="13">
        <v>3487625</v>
      </c>
      <c r="F32" s="13">
        <v>300</v>
      </c>
      <c r="G32" s="13">
        <v>7609364</v>
      </c>
      <c r="H32" s="13">
        <v>225</v>
      </c>
      <c r="I32" s="13">
        <v>5707023</v>
      </c>
      <c r="J32" s="13">
        <f t="shared" ref="J32:J56" si="6">D32+F32-H32</f>
        <v>200</v>
      </c>
      <c r="K32" s="13">
        <f t="shared" ref="K32:K56" si="7">E32+G32-I32</f>
        <v>5389966</v>
      </c>
    </row>
    <row r="33" spans="1:11" ht="18" customHeight="1">
      <c r="A33" s="53">
        <f t="shared" ref="A33:A56" si="8">IF(B33&lt;&gt;"",A32+1,"")</f>
        <v>4</v>
      </c>
      <c r="B33" s="57" t="s">
        <v>98</v>
      </c>
      <c r="C33" s="85" t="s">
        <v>95</v>
      </c>
      <c r="D33" s="13">
        <v>175</v>
      </c>
      <c r="E33" s="13">
        <v>2961875</v>
      </c>
      <c r="F33" s="13">
        <v>420</v>
      </c>
      <c r="G33" s="13">
        <v>6462273</v>
      </c>
      <c r="H33" s="13">
        <v>315</v>
      </c>
      <c r="I33" s="13">
        <v>4846705</v>
      </c>
      <c r="J33" s="13">
        <f t="shared" si="6"/>
        <v>280</v>
      </c>
      <c r="K33" s="13">
        <f t="shared" si="7"/>
        <v>4577443</v>
      </c>
    </row>
    <row r="34" spans="1:11" ht="18" customHeight="1">
      <c r="A34" s="53">
        <f t="shared" si="8"/>
        <v>5</v>
      </c>
      <c r="B34" s="57" t="s">
        <v>99</v>
      </c>
      <c r="C34" s="85" t="s">
        <v>95</v>
      </c>
      <c r="D34" s="13">
        <v>6250</v>
      </c>
      <c r="E34" s="13">
        <v>38275000</v>
      </c>
      <c r="F34" s="13">
        <v>15000</v>
      </c>
      <c r="G34" s="13">
        <v>83509091</v>
      </c>
      <c r="H34" s="13">
        <v>21250</v>
      </c>
      <c r="I34" s="13">
        <v>121784091</v>
      </c>
      <c r="J34" s="13">
        <f t="shared" si="6"/>
        <v>0</v>
      </c>
      <c r="K34" s="13">
        <f t="shared" si="7"/>
        <v>0</v>
      </c>
    </row>
    <row r="35" spans="1:11" ht="18" customHeight="1">
      <c r="A35" s="53">
        <f t="shared" si="8"/>
        <v>6</v>
      </c>
      <c r="B35" s="57" t="s">
        <v>100</v>
      </c>
      <c r="C35" s="85" t="s">
        <v>95</v>
      </c>
      <c r="D35" s="13">
        <v>6250</v>
      </c>
      <c r="E35" s="13">
        <v>27806250</v>
      </c>
      <c r="F35" s="13">
        <v>15000</v>
      </c>
      <c r="G35" s="13">
        <v>60668182</v>
      </c>
      <c r="H35" s="13">
        <v>21250</v>
      </c>
      <c r="I35" s="13">
        <v>88474432</v>
      </c>
      <c r="J35" s="13">
        <f t="shared" si="6"/>
        <v>0</v>
      </c>
      <c r="K35" s="13">
        <f t="shared" si="7"/>
        <v>0</v>
      </c>
    </row>
    <row r="36" spans="1:11" ht="18" customHeight="1">
      <c r="A36" s="53">
        <f t="shared" si="8"/>
        <v>7</v>
      </c>
      <c r="B36" s="57" t="s">
        <v>101</v>
      </c>
      <c r="C36" s="85" t="s">
        <v>95</v>
      </c>
      <c r="D36" s="13">
        <v>125</v>
      </c>
      <c r="E36" s="13">
        <v>1999750</v>
      </c>
      <c r="F36" s="13">
        <v>300</v>
      </c>
      <c r="G36" s="13">
        <v>4363091</v>
      </c>
      <c r="H36" s="13">
        <v>425</v>
      </c>
      <c r="I36" s="13">
        <v>6362841</v>
      </c>
      <c r="J36" s="13">
        <f t="shared" si="6"/>
        <v>0</v>
      </c>
      <c r="K36" s="13">
        <f t="shared" si="7"/>
        <v>0</v>
      </c>
    </row>
    <row r="37" spans="1:11" ht="18" customHeight="1">
      <c r="A37" s="53">
        <f t="shared" si="8"/>
        <v>8</v>
      </c>
      <c r="B37" s="57" t="s">
        <v>102</v>
      </c>
      <c r="C37" s="85" t="s">
        <v>95</v>
      </c>
      <c r="D37" s="13">
        <v>125</v>
      </c>
      <c r="E37" s="13">
        <v>1353750</v>
      </c>
      <c r="F37" s="13">
        <v>300</v>
      </c>
      <c r="G37" s="13">
        <v>2953636</v>
      </c>
      <c r="H37" s="13">
        <v>425</v>
      </c>
      <c r="I37" s="13">
        <v>4307386</v>
      </c>
      <c r="J37" s="13">
        <f t="shared" si="6"/>
        <v>0</v>
      </c>
      <c r="K37" s="13">
        <f t="shared" si="7"/>
        <v>0</v>
      </c>
    </row>
    <row r="38" spans="1:11" ht="18" customHeight="1">
      <c r="A38" s="53">
        <f t="shared" si="8"/>
        <v>9</v>
      </c>
      <c r="B38" s="57" t="s">
        <v>103</v>
      </c>
      <c r="C38" s="85" t="s">
        <v>95</v>
      </c>
      <c r="D38" s="13">
        <v>25</v>
      </c>
      <c r="E38" s="13">
        <v>919800</v>
      </c>
      <c r="F38" s="13">
        <v>60</v>
      </c>
      <c r="G38" s="13">
        <v>2006836</v>
      </c>
      <c r="H38" s="13">
        <v>85</v>
      </c>
      <c r="I38" s="13">
        <v>2926636</v>
      </c>
      <c r="J38" s="13">
        <f t="shared" si="6"/>
        <v>0</v>
      </c>
      <c r="K38" s="13">
        <f t="shared" si="7"/>
        <v>0</v>
      </c>
    </row>
    <row r="39" spans="1:11" ht="18" customHeight="1">
      <c r="A39" s="53">
        <f t="shared" si="8"/>
        <v>10</v>
      </c>
      <c r="B39" s="57" t="s">
        <v>104</v>
      </c>
      <c r="C39" s="85" t="s">
        <v>95</v>
      </c>
      <c r="D39" s="13">
        <v>380</v>
      </c>
      <c r="E39" s="13">
        <v>9243500</v>
      </c>
      <c r="F39" s="13">
        <v>912</v>
      </c>
      <c r="G39" s="13">
        <v>20167636</v>
      </c>
      <c r="H39" s="13">
        <v>1292</v>
      </c>
      <c r="I39" s="13">
        <v>29411136</v>
      </c>
      <c r="J39" s="13">
        <f t="shared" si="6"/>
        <v>0</v>
      </c>
      <c r="K39" s="13">
        <f t="shared" si="7"/>
        <v>0</v>
      </c>
    </row>
    <row r="40" spans="1:11" ht="18" customHeight="1">
      <c r="A40" s="53">
        <f t="shared" si="8"/>
        <v>11</v>
      </c>
      <c r="B40" s="57" t="s">
        <v>105</v>
      </c>
      <c r="C40" s="85" t="s">
        <v>95</v>
      </c>
      <c r="D40" s="13">
        <v>7525</v>
      </c>
      <c r="E40" s="13">
        <v>34554800</v>
      </c>
      <c r="F40" s="13">
        <v>18060</v>
      </c>
      <c r="G40" s="13">
        <v>75392291</v>
      </c>
      <c r="H40" s="13">
        <v>13545</v>
      </c>
      <c r="I40" s="13">
        <v>56544218</v>
      </c>
      <c r="J40" s="13">
        <f t="shared" si="6"/>
        <v>12040</v>
      </c>
      <c r="K40" s="13">
        <f t="shared" si="7"/>
        <v>53402873</v>
      </c>
    </row>
    <row r="41" spans="1:11" ht="18" customHeight="1">
      <c r="A41" s="53">
        <f t="shared" si="8"/>
        <v>12</v>
      </c>
      <c r="B41" s="57" t="s">
        <v>106</v>
      </c>
      <c r="C41" s="85" t="s">
        <v>95</v>
      </c>
      <c r="D41" s="13">
        <v>7525</v>
      </c>
      <c r="E41" s="13">
        <v>45345650</v>
      </c>
      <c r="F41" s="13">
        <v>18060</v>
      </c>
      <c r="G41" s="13">
        <v>98935964</v>
      </c>
      <c r="H41" s="13">
        <v>13545</v>
      </c>
      <c r="I41" s="13">
        <v>74201973</v>
      </c>
      <c r="J41" s="13">
        <f t="shared" si="6"/>
        <v>12040</v>
      </c>
      <c r="K41" s="13">
        <f t="shared" si="7"/>
        <v>70079641</v>
      </c>
    </row>
    <row r="42" spans="1:11" ht="18" customHeight="1">
      <c r="A42" s="53">
        <f t="shared" si="8"/>
        <v>13</v>
      </c>
      <c r="B42" s="57" t="s">
        <v>107</v>
      </c>
      <c r="C42" s="85" t="s">
        <v>95</v>
      </c>
      <c r="D42" s="13">
        <v>588</v>
      </c>
      <c r="E42" s="13">
        <v>9473438</v>
      </c>
      <c r="F42" s="13">
        <v>1410</v>
      </c>
      <c r="G42" s="13">
        <v>20669318</v>
      </c>
      <c r="H42" s="13">
        <v>1998</v>
      </c>
      <c r="I42" s="13">
        <v>30142756</v>
      </c>
      <c r="J42" s="13">
        <f t="shared" si="6"/>
        <v>0</v>
      </c>
      <c r="K42" s="13">
        <f t="shared" si="7"/>
        <v>0</v>
      </c>
    </row>
    <row r="43" spans="1:11" ht="18" customHeight="1">
      <c r="A43" s="53">
        <f t="shared" si="8"/>
        <v>14</v>
      </c>
      <c r="B43" s="57" t="s">
        <v>108</v>
      </c>
      <c r="C43" s="85" t="s">
        <v>95</v>
      </c>
      <c r="D43" s="13">
        <v>3750</v>
      </c>
      <c r="E43" s="13">
        <v>94500000</v>
      </c>
      <c r="F43" s="13">
        <v>9000</v>
      </c>
      <c r="G43" s="13">
        <v>206181818</v>
      </c>
      <c r="H43" s="13">
        <v>12750</v>
      </c>
      <c r="I43" s="13">
        <v>300681818</v>
      </c>
      <c r="J43" s="13">
        <f t="shared" si="6"/>
        <v>0</v>
      </c>
      <c r="K43" s="13">
        <f t="shared" si="7"/>
        <v>0</v>
      </c>
    </row>
    <row r="44" spans="1:11" ht="18" customHeight="1">
      <c r="A44" s="53">
        <f t="shared" si="8"/>
        <v>15</v>
      </c>
      <c r="B44" s="57" t="s">
        <v>109</v>
      </c>
      <c r="C44" s="85" t="s">
        <v>95</v>
      </c>
      <c r="D44" s="13">
        <v>1118</v>
      </c>
      <c r="E44" s="13">
        <v>30977100</v>
      </c>
      <c r="F44" s="13">
        <v>2682</v>
      </c>
      <c r="G44" s="13">
        <v>67586400</v>
      </c>
      <c r="H44" s="13">
        <v>3800</v>
      </c>
      <c r="I44" s="13">
        <v>98563500</v>
      </c>
      <c r="J44" s="13">
        <f t="shared" si="6"/>
        <v>0</v>
      </c>
      <c r="K44" s="13">
        <f t="shared" si="7"/>
        <v>0</v>
      </c>
    </row>
    <row r="45" spans="1:11" ht="18" customHeight="1">
      <c r="A45" s="53">
        <f t="shared" si="8"/>
        <v>16</v>
      </c>
      <c r="B45" s="57" t="s">
        <v>110</v>
      </c>
      <c r="C45" s="85" t="s">
        <v>95</v>
      </c>
      <c r="D45" s="13">
        <v>130</v>
      </c>
      <c r="E45" s="13">
        <v>4600700</v>
      </c>
      <c r="F45" s="13">
        <v>312</v>
      </c>
      <c r="G45" s="13">
        <v>10037891</v>
      </c>
      <c r="H45" s="13">
        <v>442</v>
      </c>
      <c r="I45" s="13">
        <v>14638591</v>
      </c>
      <c r="J45" s="13">
        <f t="shared" si="6"/>
        <v>0</v>
      </c>
      <c r="K45" s="13">
        <f t="shared" si="7"/>
        <v>0</v>
      </c>
    </row>
    <row r="46" spans="1:11" ht="18" customHeight="1">
      <c r="A46" s="53">
        <f t="shared" si="8"/>
        <v>17</v>
      </c>
      <c r="B46" s="57" t="s">
        <v>111</v>
      </c>
      <c r="C46" s="85" t="s">
        <v>95</v>
      </c>
      <c r="D46" s="13">
        <v>575</v>
      </c>
      <c r="E46" s="13">
        <v>10989400</v>
      </c>
      <c r="F46" s="13">
        <v>1380</v>
      </c>
      <c r="G46" s="13">
        <v>23976873</v>
      </c>
      <c r="H46" s="13">
        <v>1955</v>
      </c>
      <c r="I46" s="13">
        <v>34966273</v>
      </c>
      <c r="J46" s="13">
        <f t="shared" si="6"/>
        <v>0</v>
      </c>
      <c r="K46" s="13">
        <f t="shared" si="7"/>
        <v>0</v>
      </c>
    </row>
    <row r="47" spans="1:11" ht="18" customHeight="1">
      <c r="A47" s="53">
        <f t="shared" si="8"/>
        <v>18</v>
      </c>
      <c r="B47" s="57" t="s">
        <v>112</v>
      </c>
      <c r="C47" s="85" t="s">
        <v>95</v>
      </c>
      <c r="D47" s="13">
        <v>238</v>
      </c>
      <c r="E47" s="13">
        <v>7605938</v>
      </c>
      <c r="F47" s="13">
        <v>570</v>
      </c>
      <c r="G47" s="13">
        <v>16594773</v>
      </c>
      <c r="H47" s="13">
        <v>808</v>
      </c>
      <c r="I47" s="13">
        <v>24200711</v>
      </c>
      <c r="J47" s="13">
        <f t="shared" si="6"/>
        <v>0</v>
      </c>
      <c r="K47" s="13">
        <f t="shared" si="7"/>
        <v>0</v>
      </c>
    </row>
    <row r="48" spans="1:11" ht="18" customHeight="1">
      <c r="A48" s="53">
        <f t="shared" si="8"/>
        <v>19</v>
      </c>
      <c r="B48" s="57" t="s">
        <v>113</v>
      </c>
      <c r="C48" s="85" t="s">
        <v>95</v>
      </c>
      <c r="D48" s="13">
        <v>225</v>
      </c>
      <c r="E48" s="13">
        <v>3638925</v>
      </c>
      <c r="F48" s="13">
        <v>540</v>
      </c>
      <c r="G48" s="13">
        <v>7939473</v>
      </c>
      <c r="H48" s="13">
        <v>405</v>
      </c>
      <c r="I48" s="13">
        <v>5954605</v>
      </c>
      <c r="J48" s="13">
        <f t="shared" si="6"/>
        <v>360</v>
      </c>
      <c r="K48" s="13">
        <f t="shared" si="7"/>
        <v>5623793</v>
      </c>
    </row>
    <row r="49" spans="1:11" ht="18" customHeight="1">
      <c r="A49" s="53">
        <f t="shared" si="8"/>
        <v>20</v>
      </c>
      <c r="B49" s="57" t="s">
        <v>114</v>
      </c>
      <c r="C49" s="85" t="s">
        <v>95</v>
      </c>
      <c r="D49" s="13">
        <v>2280</v>
      </c>
      <c r="E49" s="13">
        <v>38589000</v>
      </c>
      <c r="F49" s="13">
        <v>5472</v>
      </c>
      <c r="G49" s="13">
        <v>84194182</v>
      </c>
      <c r="H49" s="13">
        <v>4104</v>
      </c>
      <c r="I49" s="13">
        <v>63145637</v>
      </c>
      <c r="J49" s="13">
        <f t="shared" si="6"/>
        <v>3648</v>
      </c>
      <c r="K49" s="13">
        <f t="shared" si="7"/>
        <v>59637545</v>
      </c>
    </row>
    <row r="50" spans="1:11" ht="18" customHeight="1">
      <c r="A50" s="53">
        <f t="shared" si="8"/>
        <v>21</v>
      </c>
      <c r="B50" s="57" t="s">
        <v>115</v>
      </c>
      <c r="C50" s="85" t="s">
        <v>95</v>
      </c>
      <c r="D50" s="13">
        <v>2070</v>
      </c>
      <c r="E50" s="13">
        <v>36073890</v>
      </c>
      <c r="F50" s="13">
        <v>4968</v>
      </c>
      <c r="G50" s="13">
        <v>78706669</v>
      </c>
      <c r="H50" s="13">
        <v>3726</v>
      </c>
      <c r="I50" s="13">
        <v>59030002</v>
      </c>
      <c r="J50" s="13">
        <f t="shared" si="6"/>
        <v>3312</v>
      </c>
      <c r="K50" s="13">
        <f t="shared" si="7"/>
        <v>55750557</v>
      </c>
    </row>
    <row r="51" spans="1:11" ht="18" customHeight="1">
      <c r="A51" s="53">
        <f t="shared" si="8"/>
        <v>22</v>
      </c>
      <c r="B51" s="57" t="s">
        <v>116</v>
      </c>
      <c r="C51" s="85" t="s">
        <v>95</v>
      </c>
      <c r="D51" s="13">
        <v>1600</v>
      </c>
      <c r="E51" s="13">
        <v>36086400</v>
      </c>
      <c r="F51" s="13">
        <v>3840</v>
      </c>
      <c r="G51" s="13">
        <v>78733964</v>
      </c>
      <c r="H51" s="13">
        <v>2880</v>
      </c>
      <c r="I51" s="13">
        <v>59050473</v>
      </c>
      <c r="J51" s="13">
        <f t="shared" si="6"/>
        <v>2560</v>
      </c>
      <c r="K51" s="13">
        <f t="shared" si="7"/>
        <v>55769891</v>
      </c>
    </row>
    <row r="52" spans="1:11" ht="18" customHeight="1">
      <c r="A52" s="53">
        <f t="shared" si="8"/>
        <v>23</v>
      </c>
      <c r="B52" s="57" t="s">
        <v>117</v>
      </c>
      <c r="C52" s="85" t="s">
        <v>95</v>
      </c>
      <c r="D52" s="13">
        <v>1038</v>
      </c>
      <c r="E52" s="13">
        <v>24605350</v>
      </c>
      <c r="F52" s="13">
        <v>2490</v>
      </c>
      <c r="G52" s="13">
        <v>53684400</v>
      </c>
      <c r="H52" s="13">
        <v>3528</v>
      </c>
      <c r="I52" s="13">
        <v>78289750</v>
      </c>
      <c r="J52" s="13">
        <f t="shared" si="6"/>
        <v>0</v>
      </c>
      <c r="K52" s="13">
        <f t="shared" si="7"/>
        <v>0</v>
      </c>
    </row>
    <row r="53" spans="1:11" ht="18" customHeight="1">
      <c r="A53" s="53">
        <f t="shared" si="8"/>
        <v>24</v>
      </c>
      <c r="B53" s="57" t="s">
        <v>118</v>
      </c>
      <c r="C53" s="85" t="s">
        <v>95</v>
      </c>
      <c r="D53" s="13">
        <v>505</v>
      </c>
      <c r="E53" s="13">
        <v>11517030</v>
      </c>
      <c r="F53" s="13">
        <v>1212</v>
      </c>
      <c r="G53" s="13">
        <v>25128065</v>
      </c>
      <c r="H53" s="13">
        <v>1717</v>
      </c>
      <c r="I53" s="13">
        <v>36645095</v>
      </c>
      <c r="J53" s="13">
        <f t="shared" si="6"/>
        <v>0</v>
      </c>
      <c r="K53" s="13">
        <f t="shared" si="7"/>
        <v>0</v>
      </c>
    </row>
    <row r="54" spans="1:11" ht="18" customHeight="1">
      <c r="A54" s="53">
        <f t="shared" si="8"/>
        <v>25</v>
      </c>
      <c r="B54" s="57" t="s">
        <v>119</v>
      </c>
      <c r="C54" s="85" t="s">
        <v>95</v>
      </c>
      <c r="D54" s="13">
        <v>505</v>
      </c>
      <c r="E54" s="13">
        <v>9985365</v>
      </c>
      <c r="F54" s="13">
        <v>1212</v>
      </c>
      <c r="G54" s="13">
        <v>21786251</v>
      </c>
      <c r="H54" s="13">
        <v>1717</v>
      </c>
      <c r="I54" s="13">
        <v>31771616</v>
      </c>
      <c r="J54" s="13">
        <f t="shared" si="6"/>
        <v>0</v>
      </c>
      <c r="K54" s="13">
        <f t="shared" si="7"/>
        <v>0</v>
      </c>
    </row>
    <row r="55" spans="1:11" ht="18" customHeight="1">
      <c r="A55" s="53">
        <f t="shared" si="8"/>
        <v>26</v>
      </c>
      <c r="B55" s="57" t="s">
        <v>120</v>
      </c>
      <c r="C55" s="85" t="s">
        <v>95</v>
      </c>
      <c r="D55" s="13">
        <v>130</v>
      </c>
      <c r="E55" s="13">
        <v>5707520</v>
      </c>
      <c r="F55" s="13">
        <v>312</v>
      </c>
      <c r="G55" s="13">
        <v>12452771</v>
      </c>
      <c r="H55" s="13">
        <v>442</v>
      </c>
      <c r="I55" s="13">
        <v>18160291</v>
      </c>
      <c r="J55" s="13">
        <f t="shared" si="6"/>
        <v>0</v>
      </c>
      <c r="K55" s="13">
        <f t="shared" si="7"/>
        <v>0</v>
      </c>
    </row>
    <row r="56" spans="1:11" ht="18" customHeight="1">
      <c r="A56" s="53">
        <f t="shared" si="8"/>
        <v>27</v>
      </c>
      <c r="B56" s="57" t="s">
        <v>121</v>
      </c>
      <c r="C56" s="85" t="s">
        <v>95</v>
      </c>
      <c r="D56" s="13">
        <v>1495</v>
      </c>
      <c r="E56" s="13">
        <v>17322565</v>
      </c>
      <c r="F56" s="13">
        <v>3588</v>
      </c>
      <c r="G56" s="13">
        <v>37794687</v>
      </c>
      <c r="H56" s="13">
        <v>2691</v>
      </c>
      <c r="I56" s="13">
        <v>28346015</v>
      </c>
      <c r="J56" s="13">
        <f t="shared" si="6"/>
        <v>2392</v>
      </c>
      <c r="K56" s="13">
        <f t="shared" si="7"/>
        <v>26771237</v>
      </c>
    </row>
    <row r="57" spans="1:11" ht="19.5" customHeight="1">
      <c r="A57" s="86" t="str">
        <f>IF(B57&lt;&gt;"",A34+1,"")</f>
        <v/>
      </c>
      <c r="B57" s="70"/>
      <c r="C57" s="71"/>
      <c r="D57" s="72"/>
      <c r="E57" s="72"/>
      <c r="F57" s="72"/>
      <c r="G57" s="72"/>
      <c r="H57" s="72"/>
      <c r="I57" s="72"/>
      <c r="J57" s="72"/>
      <c r="K57" s="72"/>
    </row>
    <row r="58" spans="1:11" ht="19.5" customHeight="1">
      <c r="A58" s="51"/>
      <c r="B58" s="69" t="s">
        <v>85</v>
      </c>
      <c r="C58" s="51"/>
      <c r="D58" s="23">
        <f>SUM(D30:D57)</f>
        <v>147216</v>
      </c>
      <c r="E58" s="23">
        <f t="shared" ref="E58:K58" si="9">SUM(E30:E57)</f>
        <v>1246845434</v>
      </c>
      <c r="F58" s="23">
        <f t="shared" si="9"/>
        <v>520128</v>
      </c>
      <c r="G58" s="23">
        <f t="shared" si="9"/>
        <v>3812926845</v>
      </c>
      <c r="H58" s="23">
        <f t="shared" si="9"/>
        <v>391763</v>
      </c>
      <c r="I58" s="23">
        <f t="shared" si="9"/>
        <v>3271270010</v>
      </c>
      <c r="J58" s="23">
        <f t="shared" si="9"/>
        <v>275581</v>
      </c>
      <c r="K58" s="23">
        <f t="shared" si="9"/>
        <v>1788502269</v>
      </c>
    </row>
    <row r="59" spans="1:11" ht="19.5" customHeight="1">
      <c r="A59" s="73">
        <f>IF(B59&lt;&gt;"",ROW()-(ROW()-1),"")</f>
        <v>1</v>
      </c>
      <c r="B59" s="54" t="s">
        <v>122</v>
      </c>
      <c r="C59" s="74" t="s">
        <v>123</v>
      </c>
      <c r="D59" s="56"/>
      <c r="E59" s="56"/>
      <c r="F59" s="56">
        <v>2580</v>
      </c>
      <c r="G59" s="56">
        <v>6881634</v>
      </c>
      <c r="H59" s="56">
        <v>2580</v>
      </c>
      <c r="I59" s="56">
        <v>6881634</v>
      </c>
      <c r="J59" s="56">
        <f t="shared" ref="J59:K60" si="10">D59+F59-H59</f>
        <v>0</v>
      </c>
      <c r="K59" s="56">
        <f t="shared" si="10"/>
        <v>0</v>
      </c>
    </row>
    <row r="60" spans="1:11" ht="19.5" customHeight="1">
      <c r="A60" s="75">
        <f>IF(B60&lt;&gt;"",A59+1,"")</f>
        <v>2</v>
      </c>
      <c r="B60" s="57" t="s">
        <v>124</v>
      </c>
      <c r="C60" s="74" t="s">
        <v>123</v>
      </c>
      <c r="D60" s="13"/>
      <c r="E60" s="13"/>
      <c r="F60" s="56">
        <v>516</v>
      </c>
      <c r="G60" s="56">
        <v>2294605</v>
      </c>
      <c r="H60" s="56">
        <v>516</v>
      </c>
      <c r="I60" s="56">
        <v>2294605</v>
      </c>
      <c r="J60" s="13">
        <f t="shared" si="10"/>
        <v>0</v>
      </c>
      <c r="K60" s="13">
        <f t="shared" si="10"/>
        <v>0</v>
      </c>
    </row>
    <row r="61" spans="1:11" ht="19.5" customHeight="1">
      <c r="A61" s="75">
        <f t="shared" ref="A61:A274" si="11">IF(B61&lt;&gt;"",A60+1,"")</f>
        <v>3</v>
      </c>
      <c r="B61" s="57" t="s">
        <v>125</v>
      </c>
      <c r="C61" s="74" t="s">
        <v>126</v>
      </c>
      <c r="D61" s="13"/>
      <c r="E61" s="13"/>
      <c r="F61" s="56">
        <v>533</v>
      </c>
      <c r="G61" s="56">
        <v>4398049</v>
      </c>
      <c r="H61" s="56">
        <v>533</v>
      </c>
      <c r="I61" s="56">
        <v>4398049</v>
      </c>
      <c r="J61" s="13">
        <f t="shared" ref="J61:J353" si="12">D61+F61-H61</f>
        <v>0</v>
      </c>
      <c r="K61" s="13">
        <f t="shared" ref="K61:K353" si="13">E61+G61-I61</f>
        <v>0</v>
      </c>
    </row>
    <row r="62" spans="1:11" ht="18" customHeight="1">
      <c r="A62" s="75">
        <f t="shared" si="11"/>
        <v>4</v>
      </c>
      <c r="B62" s="57" t="s">
        <v>127</v>
      </c>
      <c r="C62" s="74" t="s">
        <v>126</v>
      </c>
      <c r="D62" s="13"/>
      <c r="E62" s="13"/>
      <c r="F62" s="56">
        <v>5556</v>
      </c>
      <c r="G62" s="56">
        <v>59430506</v>
      </c>
      <c r="H62" s="56">
        <v>5556</v>
      </c>
      <c r="I62" s="56">
        <v>59430506</v>
      </c>
      <c r="J62" s="13">
        <f t="shared" si="12"/>
        <v>0</v>
      </c>
      <c r="K62" s="13">
        <f t="shared" si="13"/>
        <v>0</v>
      </c>
    </row>
    <row r="63" spans="1:11" ht="18" customHeight="1">
      <c r="A63" s="75">
        <f t="shared" si="11"/>
        <v>5</v>
      </c>
      <c r="B63" s="57" t="s">
        <v>128</v>
      </c>
      <c r="C63" s="74" t="s">
        <v>129</v>
      </c>
      <c r="D63" s="13"/>
      <c r="E63" s="13"/>
      <c r="F63" s="56">
        <v>116</v>
      </c>
      <c r="G63" s="56">
        <v>2101887</v>
      </c>
      <c r="H63" s="56">
        <v>116</v>
      </c>
      <c r="I63" s="56">
        <v>2101887</v>
      </c>
      <c r="J63" s="13">
        <f t="shared" si="12"/>
        <v>0</v>
      </c>
      <c r="K63" s="13">
        <f t="shared" si="13"/>
        <v>0</v>
      </c>
    </row>
    <row r="64" spans="1:11" ht="18" customHeight="1">
      <c r="A64" s="75">
        <f t="shared" si="11"/>
        <v>6</v>
      </c>
      <c r="B64" s="57" t="s">
        <v>130</v>
      </c>
      <c r="C64" s="74" t="s">
        <v>123</v>
      </c>
      <c r="D64" s="13"/>
      <c r="E64" s="13"/>
      <c r="F64" s="56">
        <v>4119</v>
      </c>
      <c r="G64" s="56">
        <v>13480246</v>
      </c>
      <c r="H64" s="56">
        <v>4119</v>
      </c>
      <c r="I64" s="56">
        <v>13480246</v>
      </c>
      <c r="J64" s="13">
        <f t="shared" ref="J64:J150" si="14">D64+F64-H64</f>
        <v>0</v>
      </c>
      <c r="K64" s="13">
        <f t="shared" ref="K64:K150" si="15">E64+G64-I64</f>
        <v>0</v>
      </c>
    </row>
    <row r="65" spans="1:11" ht="18" customHeight="1">
      <c r="A65" s="75">
        <f t="shared" si="11"/>
        <v>7</v>
      </c>
      <c r="B65" s="57" t="s">
        <v>131</v>
      </c>
      <c r="C65" s="74" t="s">
        <v>123</v>
      </c>
      <c r="D65" s="13"/>
      <c r="E65" s="13"/>
      <c r="F65" s="56">
        <v>439</v>
      </c>
      <c r="G65" s="56">
        <v>1571947</v>
      </c>
      <c r="H65" s="56">
        <v>439</v>
      </c>
      <c r="I65" s="56">
        <v>1571947</v>
      </c>
      <c r="J65" s="13">
        <f t="shared" si="14"/>
        <v>0</v>
      </c>
      <c r="K65" s="13">
        <f t="shared" si="15"/>
        <v>0</v>
      </c>
    </row>
    <row r="66" spans="1:11" ht="18" customHeight="1">
      <c r="A66" s="75">
        <f t="shared" si="11"/>
        <v>8</v>
      </c>
      <c r="B66" s="57" t="s">
        <v>132</v>
      </c>
      <c r="C66" s="74" t="s">
        <v>123</v>
      </c>
      <c r="D66" s="13"/>
      <c r="E66" s="13"/>
      <c r="F66" s="56">
        <v>1028</v>
      </c>
      <c r="G66" s="56">
        <v>5969411</v>
      </c>
      <c r="H66" s="56">
        <v>1028</v>
      </c>
      <c r="I66" s="56">
        <v>5969411</v>
      </c>
      <c r="J66" s="13">
        <f t="shared" si="14"/>
        <v>0</v>
      </c>
      <c r="K66" s="13">
        <f t="shared" si="15"/>
        <v>0</v>
      </c>
    </row>
    <row r="67" spans="1:11" ht="18" customHeight="1">
      <c r="A67" s="75">
        <f t="shared" si="11"/>
        <v>9</v>
      </c>
      <c r="B67" s="57" t="s">
        <v>133</v>
      </c>
      <c r="C67" s="74" t="s">
        <v>123</v>
      </c>
      <c r="D67" s="13"/>
      <c r="E67" s="13"/>
      <c r="F67" s="56">
        <v>370</v>
      </c>
      <c r="G67" s="56">
        <v>999552</v>
      </c>
      <c r="H67" s="56">
        <v>370</v>
      </c>
      <c r="I67" s="56">
        <v>999552</v>
      </c>
      <c r="J67" s="13">
        <f t="shared" si="14"/>
        <v>0</v>
      </c>
      <c r="K67" s="13">
        <f t="shared" si="15"/>
        <v>0</v>
      </c>
    </row>
    <row r="68" spans="1:11" ht="18" customHeight="1">
      <c r="A68" s="75">
        <f t="shared" si="11"/>
        <v>10</v>
      </c>
      <c r="B68" s="57" t="s">
        <v>134</v>
      </c>
      <c r="C68" s="74" t="s">
        <v>123</v>
      </c>
      <c r="D68" s="13"/>
      <c r="E68" s="13"/>
      <c r="F68" s="56">
        <v>1032</v>
      </c>
      <c r="G68" s="56">
        <v>2767411</v>
      </c>
      <c r="H68" s="56">
        <v>1032</v>
      </c>
      <c r="I68" s="56">
        <v>2767411</v>
      </c>
      <c r="J68" s="13">
        <f t="shared" si="14"/>
        <v>0</v>
      </c>
      <c r="K68" s="13">
        <f t="shared" si="15"/>
        <v>0</v>
      </c>
    </row>
    <row r="69" spans="1:11" ht="18" customHeight="1">
      <c r="A69" s="75">
        <f t="shared" si="11"/>
        <v>11</v>
      </c>
      <c r="B69" s="57" t="s">
        <v>135</v>
      </c>
      <c r="C69" s="74" t="s">
        <v>123</v>
      </c>
      <c r="D69" s="13"/>
      <c r="E69" s="13"/>
      <c r="F69" s="56">
        <v>731</v>
      </c>
      <c r="G69" s="56">
        <v>1960254</v>
      </c>
      <c r="H69" s="56">
        <v>731</v>
      </c>
      <c r="I69" s="56">
        <v>1960254</v>
      </c>
      <c r="J69" s="13">
        <f t="shared" si="14"/>
        <v>0</v>
      </c>
      <c r="K69" s="13">
        <f t="shared" si="15"/>
        <v>0</v>
      </c>
    </row>
    <row r="70" spans="1:11" ht="18" customHeight="1">
      <c r="A70" s="75">
        <f t="shared" si="11"/>
        <v>12</v>
      </c>
      <c r="B70" s="57" t="s">
        <v>136</v>
      </c>
      <c r="C70" s="74" t="s">
        <v>123</v>
      </c>
      <c r="D70" s="13"/>
      <c r="E70" s="13"/>
      <c r="F70" s="56">
        <v>292</v>
      </c>
      <c r="G70" s="56">
        <v>722744</v>
      </c>
      <c r="H70" s="56">
        <v>292</v>
      </c>
      <c r="I70" s="56">
        <v>722744</v>
      </c>
      <c r="J70" s="13">
        <f t="shared" si="14"/>
        <v>0</v>
      </c>
      <c r="K70" s="13">
        <f t="shared" si="15"/>
        <v>0</v>
      </c>
    </row>
    <row r="71" spans="1:11" ht="18" customHeight="1">
      <c r="A71" s="75">
        <f t="shared" si="11"/>
        <v>13</v>
      </c>
      <c r="B71" s="57" t="s">
        <v>137</v>
      </c>
      <c r="C71" s="74" t="s">
        <v>123</v>
      </c>
      <c r="D71" s="13"/>
      <c r="E71" s="13"/>
      <c r="F71" s="56">
        <v>1290</v>
      </c>
      <c r="G71" s="56">
        <v>3188575</v>
      </c>
      <c r="H71" s="56">
        <v>1290</v>
      </c>
      <c r="I71" s="56">
        <v>3188575</v>
      </c>
      <c r="J71" s="13">
        <f t="shared" si="14"/>
        <v>0</v>
      </c>
      <c r="K71" s="13">
        <f t="shared" si="15"/>
        <v>0</v>
      </c>
    </row>
    <row r="72" spans="1:11" ht="18" customHeight="1">
      <c r="A72" s="75">
        <f t="shared" si="11"/>
        <v>14</v>
      </c>
      <c r="B72" s="57" t="s">
        <v>138</v>
      </c>
      <c r="C72" s="74" t="s">
        <v>123</v>
      </c>
      <c r="D72" s="13"/>
      <c r="E72" s="13"/>
      <c r="F72" s="56">
        <v>172</v>
      </c>
      <c r="G72" s="56">
        <v>425145</v>
      </c>
      <c r="H72" s="56">
        <v>172</v>
      </c>
      <c r="I72" s="56">
        <v>425145</v>
      </c>
      <c r="J72" s="13">
        <f t="shared" si="14"/>
        <v>0</v>
      </c>
      <c r="K72" s="13">
        <f t="shared" si="15"/>
        <v>0</v>
      </c>
    </row>
    <row r="73" spans="1:11" ht="18" customHeight="1">
      <c r="A73" s="75">
        <f t="shared" si="11"/>
        <v>15</v>
      </c>
      <c r="B73" s="57" t="s">
        <v>139</v>
      </c>
      <c r="C73" s="74" t="s">
        <v>123</v>
      </c>
      <c r="D73" s="13"/>
      <c r="E73" s="13"/>
      <c r="F73" s="56">
        <v>602</v>
      </c>
      <c r="G73" s="56">
        <v>2157577</v>
      </c>
      <c r="H73" s="56">
        <v>602</v>
      </c>
      <c r="I73" s="56">
        <v>2157577</v>
      </c>
      <c r="J73" s="13">
        <f t="shared" si="14"/>
        <v>0</v>
      </c>
      <c r="K73" s="13">
        <f t="shared" si="15"/>
        <v>0</v>
      </c>
    </row>
    <row r="74" spans="1:11" ht="18" customHeight="1">
      <c r="A74" s="75">
        <f t="shared" si="11"/>
        <v>16</v>
      </c>
      <c r="B74" s="57" t="s">
        <v>140</v>
      </c>
      <c r="C74" s="74" t="s">
        <v>123</v>
      </c>
      <c r="D74" s="13"/>
      <c r="E74" s="13"/>
      <c r="F74" s="56">
        <v>146</v>
      </c>
      <c r="G74" s="56">
        <v>523981</v>
      </c>
      <c r="H74" s="56">
        <v>146</v>
      </c>
      <c r="I74" s="56">
        <v>523981</v>
      </c>
      <c r="J74" s="13">
        <f t="shared" si="14"/>
        <v>0</v>
      </c>
      <c r="K74" s="13">
        <f t="shared" si="15"/>
        <v>0</v>
      </c>
    </row>
    <row r="75" spans="1:11" ht="18" customHeight="1">
      <c r="A75" s="75">
        <f t="shared" si="11"/>
        <v>17</v>
      </c>
      <c r="B75" s="57" t="s">
        <v>141</v>
      </c>
      <c r="C75" s="74" t="s">
        <v>123</v>
      </c>
      <c r="D75" s="13"/>
      <c r="E75" s="13"/>
      <c r="F75" s="56">
        <v>215</v>
      </c>
      <c r="G75" s="56">
        <v>1248832</v>
      </c>
      <c r="H75" s="56">
        <v>215</v>
      </c>
      <c r="I75" s="56">
        <v>1248832</v>
      </c>
      <c r="J75" s="13">
        <f t="shared" si="14"/>
        <v>0</v>
      </c>
      <c r="K75" s="13">
        <f t="shared" si="15"/>
        <v>0</v>
      </c>
    </row>
    <row r="76" spans="1:11" ht="18" customHeight="1">
      <c r="A76" s="75">
        <f t="shared" si="11"/>
        <v>18</v>
      </c>
      <c r="B76" s="57" t="s">
        <v>142</v>
      </c>
      <c r="C76" s="74" t="s">
        <v>95</v>
      </c>
      <c r="D76" s="13"/>
      <c r="E76" s="13"/>
      <c r="F76" s="56">
        <v>447</v>
      </c>
      <c r="G76" s="56">
        <v>4759967</v>
      </c>
      <c r="H76" s="56">
        <v>447</v>
      </c>
      <c r="I76" s="56">
        <v>4759967</v>
      </c>
      <c r="J76" s="13">
        <f t="shared" si="14"/>
        <v>0</v>
      </c>
      <c r="K76" s="13">
        <f t="shared" si="15"/>
        <v>0</v>
      </c>
    </row>
    <row r="77" spans="1:11" ht="18" customHeight="1">
      <c r="A77" s="75">
        <f t="shared" si="11"/>
        <v>19</v>
      </c>
      <c r="B77" s="57" t="s">
        <v>143</v>
      </c>
      <c r="C77" s="74" t="s">
        <v>129</v>
      </c>
      <c r="D77" s="13"/>
      <c r="E77" s="13"/>
      <c r="F77" s="56">
        <v>21500</v>
      </c>
      <c r="G77" s="56">
        <v>28129435</v>
      </c>
      <c r="H77" s="56">
        <v>21500</v>
      </c>
      <c r="I77" s="56">
        <v>28129435</v>
      </c>
      <c r="J77" s="13">
        <f t="shared" si="14"/>
        <v>0</v>
      </c>
      <c r="K77" s="13">
        <f t="shared" si="15"/>
        <v>0</v>
      </c>
    </row>
    <row r="78" spans="1:11" ht="18" customHeight="1">
      <c r="A78" s="75">
        <f t="shared" si="11"/>
        <v>20</v>
      </c>
      <c r="B78" s="57" t="s">
        <v>144</v>
      </c>
      <c r="C78" s="74" t="s">
        <v>95</v>
      </c>
      <c r="D78" s="13"/>
      <c r="E78" s="13"/>
      <c r="F78" s="56">
        <v>1092</v>
      </c>
      <c r="G78" s="56">
        <v>2709224</v>
      </c>
      <c r="H78" s="56">
        <v>1092</v>
      </c>
      <c r="I78" s="56">
        <v>2709224</v>
      </c>
      <c r="J78" s="13">
        <f t="shared" si="14"/>
        <v>0</v>
      </c>
      <c r="K78" s="13">
        <f t="shared" si="15"/>
        <v>0</v>
      </c>
    </row>
    <row r="79" spans="1:11" ht="18" customHeight="1">
      <c r="A79" s="75">
        <f t="shared" si="11"/>
        <v>21</v>
      </c>
      <c r="B79" s="57" t="s">
        <v>145</v>
      </c>
      <c r="C79" s="74" t="s">
        <v>129</v>
      </c>
      <c r="D79" s="13"/>
      <c r="E79" s="13"/>
      <c r="F79" s="56">
        <v>9</v>
      </c>
      <c r="G79" s="56">
        <v>49953</v>
      </c>
      <c r="H79" s="56">
        <v>9</v>
      </c>
      <c r="I79" s="56">
        <v>49953</v>
      </c>
      <c r="J79" s="13">
        <f t="shared" si="14"/>
        <v>0</v>
      </c>
      <c r="K79" s="13">
        <f t="shared" si="15"/>
        <v>0</v>
      </c>
    </row>
    <row r="80" spans="1:11" ht="18" customHeight="1">
      <c r="A80" s="75">
        <f t="shared" si="11"/>
        <v>22</v>
      </c>
      <c r="B80" s="57" t="s">
        <v>146</v>
      </c>
      <c r="C80" s="74" t="s">
        <v>129</v>
      </c>
      <c r="D80" s="13"/>
      <c r="E80" s="13"/>
      <c r="F80" s="56">
        <v>327</v>
      </c>
      <c r="G80" s="56">
        <v>1783103</v>
      </c>
      <c r="H80" s="56">
        <v>327</v>
      </c>
      <c r="I80" s="56">
        <v>1783103</v>
      </c>
      <c r="J80" s="13">
        <f t="shared" si="14"/>
        <v>0</v>
      </c>
      <c r="K80" s="13">
        <f t="shared" si="15"/>
        <v>0</v>
      </c>
    </row>
    <row r="81" spans="1:11" ht="18" customHeight="1">
      <c r="A81" s="75">
        <f t="shared" si="11"/>
        <v>23</v>
      </c>
      <c r="B81" s="57" t="s">
        <v>147</v>
      </c>
      <c r="C81" s="74" t="s">
        <v>129</v>
      </c>
      <c r="D81" s="13"/>
      <c r="E81" s="13"/>
      <c r="F81" s="56">
        <v>2146</v>
      </c>
      <c r="G81" s="56">
        <v>15866162</v>
      </c>
      <c r="H81" s="56">
        <v>2146</v>
      </c>
      <c r="I81" s="56">
        <v>15866162</v>
      </c>
      <c r="J81" s="13">
        <f t="shared" si="14"/>
        <v>0</v>
      </c>
      <c r="K81" s="13">
        <f t="shared" si="15"/>
        <v>0</v>
      </c>
    </row>
    <row r="82" spans="1:11" ht="18" customHeight="1">
      <c r="A82" s="75">
        <f t="shared" si="11"/>
        <v>24</v>
      </c>
      <c r="B82" s="57" t="s">
        <v>148</v>
      </c>
      <c r="C82" s="74" t="s">
        <v>129</v>
      </c>
      <c r="D82" s="13"/>
      <c r="E82" s="13"/>
      <c r="F82" s="56">
        <v>9</v>
      </c>
      <c r="G82" s="56">
        <v>30294</v>
      </c>
      <c r="H82" s="56">
        <v>9</v>
      </c>
      <c r="I82" s="56">
        <v>30294</v>
      </c>
      <c r="J82" s="13">
        <f t="shared" si="14"/>
        <v>0</v>
      </c>
      <c r="K82" s="13">
        <f t="shared" si="15"/>
        <v>0</v>
      </c>
    </row>
    <row r="83" spans="1:11" ht="18" customHeight="1">
      <c r="A83" s="75">
        <f t="shared" si="11"/>
        <v>25</v>
      </c>
      <c r="B83" s="57" t="s">
        <v>149</v>
      </c>
      <c r="C83" s="74" t="s">
        <v>129</v>
      </c>
      <c r="D83" s="13"/>
      <c r="E83" s="13"/>
      <c r="F83" s="56">
        <v>4</v>
      </c>
      <c r="G83" s="56">
        <v>24979</v>
      </c>
      <c r="H83" s="56">
        <v>4</v>
      </c>
      <c r="I83" s="56">
        <v>24979</v>
      </c>
      <c r="J83" s="13">
        <f t="shared" si="14"/>
        <v>0</v>
      </c>
      <c r="K83" s="13">
        <f t="shared" si="15"/>
        <v>0</v>
      </c>
    </row>
    <row r="84" spans="1:11" ht="18" customHeight="1">
      <c r="A84" s="75">
        <f t="shared" si="11"/>
        <v>26</v>
      </c>
      <c r="B84" s="57" t="s">
        <v>150</v>
      </c>
      <c r="C84" s="74" t="s">
        <v>129</v>
      </c>
      <c r="D84" s="13"/>
      <c r="E84" s="13"/>
      <c r="F84" s="56">
        <v>9</v>
      </c>
      <c r="G84" s="56">
        <v>90769</v>
      </c>
      <c r="H84" s="56">
        <v>9</v>
      </c>
      <c r="I84" s="56">
        <v>90769</v>
      </c>
      <c r="J84" s="13">
        <f t="shared" si="14"/>
        <v>0</v>
      </c>
      <c r="K84" s="13">
        <f t="shared" si="15"/>
        <v>0</v>
      </c>
    </row>
    <row r="85" spans="1:11" ht="18" customHeight="1">
      <c r="A85" s="75">
        <f t="shared" si="11"/>
        <v>27</v>
      </c>
      <c r="B85" s="57" t="s">
        <v>151</v>
      </c>
      <c r="C85" s="74" t="s">
        <v>129</v>
      </c>
      <c r="D85" s="13"/>
      <c r="E85" s="13"/>
      <c r="F85" s="56">
        <v>662</v>
      </c>
      <c r="G85" s="56">
        <v>5392841</v>
      </c>
      <c r="H85" s="56">
        <v>662</v>
      </c>
      <c r="I85" s="56">
        <v>5392841</v>
      </c>
      <c r="J85" s="13">
        <f t="shared" si="14"/>
        <v>0</v>
      </c>
      <c r="K85" s="13">
        <f t="shared" si="15"/>
        <v>0</v>
      </c>
    </row>
    <row r="86" spans="1:11" ht="18" customHeight="1">
      <c r="A86" s="75">
        <f t="shared" si="11"/>
        <v>28</v>
      </c>
      <c r="B86" s="57" t="s">
        <v>152</v>
      </c>
      <c r="C86" s="74" t="s">
        <v>129</v>
      </c>
      <c r="D86" s="13"/>
      <c r="E86" s="13"/>
      <c r="F86" s="56">
        <v>4</v>
      </c>
      <c r="G86" s="56">
        <v>19122</v>
      </c>
      <c r="H86" s="56">
        <v>4</v>
      </c>
      <c r="I86" s="56">
        <v>19122</v>
      </c>
      <c r="J86" s="13">
        <f t="shared" si="14"/>
        <v>0</v>
      </c>
      <c r="K86" s="13">
        <f t="shared" si="15"/>
        <v>0</v>
      </c>
    </row>
    <row r="87" spans="1:11" ht="18" customHeight="1">
      <c r="A87" s="75">
        <f t="shared" si="11"/>
        <v>29</v>
      </c>
      <c r="B87" s="57" t="s">
        <v>153</v>
      </c>
      <c r="C87" s="74" t="s">
        <v>129</v>
      </c>
      <c r="D87" s="13"/>
      <c r="E87" s="13"/>
      <c r="F87" s="56">
        <v>22</v>
      </c>
      <c r="G87" s="56">
        <v>169291</v>
      </c>
      <c r="H87" s="56">
        <v>22</v>
      </c>
      <c r="I87" s="56">
        <v>169291</v>
      </c>
      <c r="J87" s="13">
        <f t="shared" si="14"/>
        <v>0</v>
      </c>
      <c r="K87" s="13">
        <f t="shared" si="15"/>
        <v>0</v>
      </c>
    </row>
    <row r="88" spans="1:11" ht="18" customHeight="1">
      <c r="A88" s="75">
        <f t="shared" si="11"/>
        <v>30</v>
      </c>
      <c r="B88" s="57" t="s">
        <v>154</v>
      </c>
      <c r="C88" s="74" t="s">
        <v>129</v>
      </c>
      <c r="D88" s="13"/>
      <c r="E88" s="13"/>
      <c r="F88" s="56">
        <v>13</v>
      </c>
      <c r="G88" s="56">
        <v>86060</v>
      </c>
      <c r="H88" s="56">
        <v>13</v>
      </c>
      <c r="I88" s="56">
        <v>86060</v>
      </c>
      <c r="J88" s="13">
        <f t="shared" si="14"/>
        <v>0</v>
      </c>
      <c r="K88" s="13">
        <f t="shared" si="15"/>
        <v>0</v>
      </c>
    </row>
    <row r="89" spans="1:11" ht="18" customHeight="1">
      <c r="A89" s="75">
        <f t="shared" si="11"/>
        <v>31</v>
      </c>
      <c r="B89" s="57" t="s">
        <v>155</v>
      </c>
      <c r="C89" s="74" t="s">
        <v>129</v>
      </c>
      <c r="D89" s="13"/>
      <c r="E89" s="13"/>
      <c r="F89" s="56">
        <v>4</v>
      </c>
      <c r="G89" s="56">
        <v>28685</v>
      </c>
      <c r="H89" s="56">
        <v>4</v>
      </c>
      <c r="I89" s="56">
        <v>28685</v>
      </c>
      <c r="J89" s="13">
        <f t="shared" si="14"/>
        <v>0</v>
      </c>
      <c r="K89" s="13">
        <f t="shared" si="15"/>
        <v>0</v>
      </c>
    </row>
    <row r="90" spans="1:11" ht="18" customHeight="1">
      <c r="A90" s="75">
        <f t="shared" si="11"/>
        <v>32</v>
      </c>
      <c r="B90" s="57" t="s">
        <v>156</v>
      </c>
      <c r="C90" s="74" t="s">
        <v>129</v>
      </c>
      <c r="D90" s="13"/>
      <c r="E90" s="13"/>
      <c r="F90" s="56">
        <v>1011</v>
      </c>
      <c r="G90" s="56">
        <v>9685251</v>
      </c>
      <c r="H90" s="56">
        <v>1011</v>
      </c>
      <c r="I90" s="56">
        <v>9685251</v>
      </c>
      <c r="J90" s="13">
        <f t="shared" si="14"/>
        <v>0</v>
      </c>
      <c r="K90" s="13">
        <f t="shared" si="15"/>
        <v>0</v>
      </c>
    </row>
    <row r="91" spans="1:11" ht="18" customHeight="1">
      <c r="A91" s="75">
        <f t="shared" si="11"/>
        <v>33</v>
      </c>
      <c r="B91" s="57" t="s">
        <v>157</v>
      </c>
      <c r="C91" s="74" t="s">
        <v>129</v>
      </c>
      <c r="D91" s="13"/>
      <c r="E91" s="13"/>
      <c r="F91" s="56">
        <v>39</v>
      </c>
      <c r="G91" s="56">
        <v>198230</v>
      </c>
      <c r="H91" s="56">
        <v>39</v>
      </c>
      <c r="I91" s="56">
        <v>198230</v>
      </c>
      <c r="J91" s="13">
        <f t="shared" si="14"/>
        <v>0</v>
      </c>
      <c r="K91" s="13">
        <f t="shared" si="15"/>
        <v>0</v>
      </c>
    </row>
    <row r="92" spans="1:11" ht="18" customHeight="1">
      <c r="A92" s="75">
        <f t="shared" si="11"/>
        <v>34</v>
      </c>
      <c r="B92" s="57" t="s">
        <v>158</v>
      </c>
      <c r="C92" s="74" t="s">
        <v>129</v>
      </c>
      <c r="D92" s="13"/>
      <c r="E92" s="13"/>
      <c r="F92" s="56">
        <v>60</v>
      </c>
      <c r="G92" s="56">
        <v>379527</v>
      </c>
      <c r="H92" s="56">
        <v>60</v>
      </c>
      <c r="I92" s="56">
        <v>379527</v>
      </c>
      <c r="J92" s="13">
        <f t="shared" si="14"/>
        <v>0</v>
      </c>
      <c r="K92" s="13">
        <f t="shared" si="15"/>
        <v>0</v>
      </c>
    </row>
    <row r="93" spans="1:11" ht="18" customHeight="1">
      <c r="A93" s="75">
        <f t="shared" si="11"/>
        <v>35</v>
      </c>
      <c r="B93" s="57" t="s">
        <v>159</v>
      </c>
      <c r="C93" s="74" t="s">
        <v>129</v>
      </c>
      <c r="D93" s="13"/>
      <c r="E93" s="13"/>
      <c r="F93" s="56">
        <v>120</v>
      </c>
      <c r="G93" s="56">
        <v>1195791</v>
      </c>
      <c r="H93" s="56">
        <v>120</v>
      </c>
      <c r="I93" s="56">
        <v>1195791</v>
      </c>
      <c r="J93" s="13">
        <f t="shared" si="14"/>
        <v>0</v>
      </c>
      <c r="K93" s="13">
        <f t="shared" si="15"/>
        <v>0</v>
      </c>
    </row>
    <row r="94" spans="1:11" ht="18" customHeight="1">
      <c r="A94" s="75">
        <f t="shared" si="11"/>
        <v>36</v>
      </c>
      <c r="B94" s="57" t="s">
        <v>160</v>
      </c>
      <c r="C94" s="74" t="s">
        <v>129</v>
      </c>
      <c r="D94" s="13"/>
      <c r="E94" s="13"/>
      <c r="F94" s="56">
        <v>529</v>
      </c>
      <c r="G94" s="56">
        <v>5245897</v>
      </c>
      <c r="H94" s="56">
        <v>529</v>
      </c>
      <c r="I94" s="56">
        <v>5245897</v>
      </c>
      <c r="J94" s="13">
        <f t="shared" si="14"/>
        <v>0</v>
      </c>
      <c r="K94" s="13">
        <f t="shared" si="15"/>
        <v>0</v>
      </c>
    </row>
    <row r="95" spans="1:11" ht="18" customHeight="1">
      <c r="A95" s="75">
        <f t="shared" si="11"/>
        <v>37</v>
      </c>
      <c r="B95" s="57" t="s">
        <v>161</v>
      </c>
      <c r="C95" s="74" t="s">
        <v>129</v>
      </c>
      <c r="D95" s="13"/>
      <c r="E95" s="13"/>
      <c r="F95" s="56">
        <v>39</v>
      </c>
      <c r="G95" s="56">
        <v>315925</v>
      </c>
      <c r="H95" s="56">
        <v>39</v>
      </c>
      <c r="I95" s="56">
        <v>315925</v>
      </c>
      <c r="J95" s="13">
        <f t="shared" si="14"/>
        <v>0</v>
      </c>
      <c r="K95" s="13">
        <f t="shared" si="15"/>
        <v>0</v>
      </c>
    </row>
    <row r="96" spans="1:11" ht="18" customHeight="1">
      <c r="A96" s="75">
        <f t="shared" si="11"/>
        <v>38</v>
      </c>
      <c r="B96" s="57" t="s">
        <v>162</v>
      </c>
      <c r="C96" s="74" t="s">
        <v>129</v>
      </c>
      <c r="D96" s="13"/>
      <c r="E96" s="13"/>
      <c r="F96" s="56">
        <v>735</v>
      </c>
      <c r="G96" s="56">
        <v>12185473</v>
      </c>
      <c r="H96" s="56">
        <v>735</v>
      </c>
      <c r="I96" s="56">
        <v>12185473</v>
      </c>
      <c r="J96" s="13">
        <f t="shared" si="14"/>
        <v>0</v>
      </c>
      <c r="K96" s="13">
        <f t="shared" si="15"/>
        <v>0</v>
      </c>
    </row>
    <row r="97" spans="1:11" ht="18" customHeight="1">
      <c r="A97" s="75">
        <f t="shared" si="11"/>
        <v>39</v>
      </c>
      <c r="B97" s="57" t="s">
        <v>163</v>
      </c>
      <c r="C97" s="74" t="s">
        <v>129</v>
      </c>
      <c r="D97" s="13"/>
      <c r="E97" s="13"/>
      <c r="F97" s="56">
        <v>864</v>
      </c>
      <c r="G97" s="56">
        <v>15724021</v>
      </c>
      <c r="H97" s="56">
        <v>864</v>
      </c>
      <c r="I97" s="56">
        <v>15724021</v>
      </c>
      <c r="J97" s="13">
        <f t="shared" si="14"/>
        <v>0</v>
      </c>
      <c r="K97" s="13">
        <f t="shared" si="15"/>
        <v>0</v>
      </c>
    </row>
    <row r="98" spans="1:11" ht="18" customHeight="1">
      <c r="A98" s="75">
        <f t="shared" si="11"/>
        <v>40</v>
      </c>
      <c r="B98" s="57" t="s">
        <v>164</v>
      </c>
      <c r="C98" s="74" t="s">
        <v>129</v>
      </c>
      <c r="D98" s="13"/>
      <c r="E98" s="13"/>
      <c r="F98" s="56">
        <v>705</v>
      </c>
      <c r="G98" s="56">
        <v>5214528</v>
      </c>
      <c r="H98" s="56">
        <v>705</v>
      </c>
      <c r="I98" s="56">
        <v>5214528</v>
      </c>
      <c r="J98" s="13">
        <f t="shared" si="14"/>
        <v>0</v>
      </c>
      <c r="K98" s="13">
        <f t="shared" si="15"/>
        <v>0</v>
      </c>
    </row>
    <row r="99" spans="1:11" ht="18" customHeight="1">
      <c r="A99" s="75">
        <f t="shared" si="11"/>
        <v>41</v>
      </c>
      <c r="B99" s="57" t="s">
        <v>165</v>
      </c>
      <c r="C99" s="74" t="s">
        <v>129</v>
      </c>
      <c r="D99" s="13"/>
      <c r="E99" s="13"/>
      <c r="F99" s="56">
        <v>2838</v>
      </c>
      <c r="G99" s="56">
        <v>21508591</v>
      </c>
      <c r="H99" s="56">
        <v>2838</v>
      </c>
      <c r="I99" s="56">
        <v>21508591</v>
      </c>
      <c r="J99" s="13">
        <f t="shared" si="14"/>
        <v>0</v>
      </c>
      <c r="K99" s="13">
        <f t="shared" si="15"/>
        <v>0</v>
      </c>
    </row>
    <row r="100" spans="1:11" ht="18" customHeight="1">
      <c r="A100" s="75">
        <f t="shared" si="11"/>
        <v>42</v>
      </c>
      <c r="B100" s="57" t="s">
        <v>166</v>
      </c>
      <c r="C100" s="74" t="s">
        <v>129</v>
      </c>
      <c r="D100" s="13"/>
      <c r="E100" s="13"/>
      <c r="F100" s="56">
        <v>1122</v>
      </c>
      <c r="G100" s="56">
        <v>11131539</v>
      </c>
      <c r="H100" s="56">
        <v>1122</v>
      </c>
      <c r="I100" s="56">
        <v>11131539</v>
      </c>
      <c r="J100" s="13">
        <f t="shared" si="14"/>
        <v>0</v>
      </c>
      <c r="K100" s="13">
        <f t="shared" si="15"/>
        <v>0</v>
      </c>
    </row>
    <row r="101" spans="1:11" ht="18" customHeight="1">
      <c r="A101" s="75">
        <f t="shared" si="11"/>
        <v>43</v>
      </c>
      <c r="B101" s="57" t="s">
        <v>167</v>
      </c>
      <c r="C101" s="74" t="s">
        <v>129</v>
      </c>
      <c r="D101" s="13"/>
      <c r="E101" s="13"/>
      <c r="F101" s="56">
        <v>1772</v>
      </c>
      <c r="G101" s="56">
        <v>30282376</v>
      </c>
      <c r="H101" s="56">
        <v>1772</v>
      </c>
      <c r="I101" s="56">
        <v>30282376</v>
      </c>
      <c r="J101" s="13">
        <f t="shared" si="14"/>
        <v>0</v>
      </c>
      <c r="K101" s="13">
        <f t="shared" si="15"/>
        <v>0</v>
      </c>
    </row>
    <row r="102" spans="1:11" ht="18" customHeight="1">
      <c r="A102" s="75">
        <f t="shared" si="11"/>
        <v>44</v>
      </c>
      <c r="B102" s="57" t="s">
        <v>168</v>
      </c>
      <c r="C102" s="74" t="s">
        <v>129</v>
      </c>
      <c r="D102" s="13"/>
      <c r="E102" s="13"/>
      <c r="F102" s="56">
        <v>727</v>
      </c>
      <c r="G102" s="56">
        <v>5367054</v>
      </c>
      <c r="H102" s="56">
        <v>727</v>
      </c>
      <c r="I102" s="56">
        <v>5367054</v>
      </c>
      <c r="J102" s="13">
        <f t="shared" si="14"/>
        <v>0</v>
      </c>
      <c r="K102" s="13">
        <f t="shared" si="15"/>
        <v>0</v>
      </c>
    </row>
    <row r="103" spans="1:11" ht="18.75" customHeight="1">
      <c r="A103" s="75">
        <f t="shared" si="11"/>
        <v>45</v>
      </c>
      <c r="B103" s="57" t="s">
        <v>169</v>
      </c>
      <c r="C103" s="74" t="s">
        <v>129</v>
      </c>
      <c r="D103" s="13"/>
      <c r="E103" s="13"/>
      <c r="F103" s="56">
        <v>13</v>
      </c>
      <c r="G103" s="56">
        <v>82087</v>
      </c>
      <c r="H103" s="56">
        <v>13</v>
      </c>
      <c r="I103" s="56">
        <v>82087</v>
      </c>
      <c r="J103" s="13">
        <f t="shared" si="14"/>
        <v>0</v>
      </c>
      <c r="K103" s="13">
        <f t="shared" si="15"/>
        <v>0</v>
      </c>
    </row>
    <row r="104" spans="1:11" ht="18" customHeight="1">
      <c r="A104" s="75">
        <f t="shared" si="11"/>
        <v>46</v>
      </c>
      <c r="B104" s="57" t="s">
        <v>170</v>
      </c>
      <c r="C104" s="74" t="s">
        <v>129</v>
      </c>
      <c r="D104" s="13"/>
      <c r="E104" s="13"/>
      <c r="F104" s="56">
        <v>963</v>
      </c>
      <c r="G104" s="56">
        <v>8928765</v>
      </c>
      <c r="H104" s="56">
        <v>963</v>
      </c>
      <c r="I104" s="56">
        <v>8928765</v>
      </c>
      <c r="J104" s="13">
        <f t="shared" si="14"/>
        <v>0</v>
      </c>
      <c r="K104" s="13">
        <f t="shared" si="15"/>
        <v>0</v>
      </c>
    </row>
    <row r="105" spans="1:11" ht="18" customHeight="1">
      <c r="A105" s="75">
        <f t="shared" si="11"/>
        <v>47</v>
      </c>
      <c r="B105" s="57" t="s">
        <v>171</v>
      </c>
      <c r="C105" s="74" t="s">
        <v>129</v>
      </c>
      <c r="D105" s="13"/>
      <c r="E105" s="13"/>
      <c r="F105" s="56">
        <v>8845</v>
      </c>
      <c r="G105" s="56">
        <v>77432181</v>
      </c>
      <c r="H105" s="56">
        <v>8845</v>
      </c>
      <c r="I105" s="56">
        <v>77432181</v>
      </c>
      <c r="J105" s="13">
        <f t="shared" si="14"/>
        <v>0</v>
      </c>
      <c r="K105" s="13">
        <f t="shared" si="15"/>
        <v>0</v>
      </c>
    </row>
    <row r="106" spans="1:11" ht="18" customHeight="1">
      <c r="A106" s="75">
        <f t="shared" si="11"/>
        <v>48</v>
      </c>
      <c r="B106" s="57" t="s">
        <v>172</v>
      </c>
      <c r="C106" s="74" t="s">
        <v>129</v>
      </c>
      <c r="D106" s="13"/>
      <c r="E106" s="13"/>
      <c r="F106" s="56">
        <v>43</v>
      </c>
      <c r="G106" s="56">
        <v>366141</v>
      </c>
      <c r="H106" s="56">
        <v>43</v>
      </c>
      <c r="I106" s="56">
        <v>366141</v>
      </c>
      <c r="J106" s="13">
        <f t="shared" si="14"/>
        <v>0</v>
      </c>
      <c r="K106" s="13">
        <f t="shared" si="15"/>
        <v>0</v>
      </c>
    </row>
    <row r="107" spans="1:11" ht="18" customHeight="1">
      <c r="A107" s="75">
        <f t="shared" si="11"/>
        <v>49</v>
      </c>
      <c r="B107" s="57" t="s">
        <v>173</v>
      </c>
      <c r="C107" s="74" t="s">
        <v>129</v>
      </c>
      <c r="D107" s="13"/>
      <c r="E107" s="13"/>
      <c r="F107" s="56">
        <v>1178</v>
      </c>
      <c r="G107" s="56">
        <v>11685981</v>
      </c>
      <c r="H107" s="56">
        <v>1178</v>
      </c>
      <c r="I107" s="56">
        <v>11685981</v>
      </c>
      <c r="J107" s="13">
        <f t="shared" si="14"/>
        <v>0</v>
      </c>
      <c r="K107" s="13">
        <f t="shared" si="15"/>
        <v>0</v>
      </c>
    </row>
    <row r="108" spans="1:11" ht="18" customHeight="1">
      <c r="A108" s="75">
        <f t="shared" si="11"/>
        <v>50</v>
      </c>
      <c r="B108" s="57" t="s">
        <v>174</v>
      </c>
      <c r="C108" s="74" t="s">
        <v>129</v>
      </c>
      <c r="D108" s="13"/>
      <c r="E108" s="13"/>
      <c r="F108" s="56">
        <v>3793</v>
      </c>
      <c r="G108" s="56">
        <v>50683627</v>
      </c>
      <c r="H108" s="56">
        <v>3793</v>
      </c>
      <c r="I108" s="56">
        <v>50683627</v>
      </c>
      <c r="J108" s="13">
        <f t="shared" si="14"/>
        <v>0</v>
      </c>
      <c r="K108" s="13">
        <f t="shared" si="15"/>
        <v>0</v>
      </c>
    </row>
    <row r="109" spans="1:11" ht="18" customHeight="1">
      <c r="A109" s="75">
        <f t="shared" si="11"/>
        <v>51</v>
      </c>
      <c r="B109" s="57" t="s">
        <v>175</v>
      </c>
      <c r="C109" s="74" t="s">
        <v>129</v>
      </c>
      <c r="D109" s="13"/>
      <c r="E109" s="13"/>
      <c r="F109" s="56">
        <v>1290</v>
      </c>
      <c r="G109" s="56">
        <v>10743765</v>
      </c>
      <c r="H109" s="56">
        <v>1290</v>
      </c>
      <c r="I109" s="56">
        <v>10743765</v>
      </c>
      <c r="J109" s="13">
        <f t="shared" si="14"/>
        <v>0</v>
      </c>
      <c r="K109" s="13">
        <f t="shared" si="15"/>
        <v>0</v>
      </c>
    </row>
    <row r="110" spans="1:11" ht="18" customHeight="1">
      <c r="A110" s="75">
        <f t="shared" si="11"/>
        <v>52</v>
      </c>
      <c r="B110" s="57" t="s">
        <v>176</v>
      </c>
      <c r="C110" s="74" t="s">
        <v>129</v>
      </c>
      <c r="D110" s="13"/>
      <c r="E110" s="13"/>
      <c r="F110" s="56">
        <v>1183</v>
      </c>
      <c r="G110" s="56">
        <v>9361896</v>
      </c>
      <c r="H110" s="56">
        <v>1183</v>
      </c>
      <c r="I110" s="56">
        <v>9361896</v>
      </c>
      <c r="J110" s="13">
        <f t="shared" si="14"/>
        <v>0</v>
      </c>
      <c r="K110" s="13">
        <f t="shared" si="15"/>
        <v>0</v>
      </c>
    </row>
    <row r="111" spans="1:11" ht="18" customHeight="1">
      <c r="A111" s="75">
        <f t="shared" si="11"/>
        <v>53</v>
      </c>
      <c r="B111" s="57" t="s">
        <v>177</v>
      </c>
      <c r="C111" s="74" t="s">
        <v>129</v>
      </c>
      <c r="D111" s="13"/>
      <c r="E111" s="13"/>
      <c r="F111" s="56">
        <v>619</v>
      </c>
      <c r="G111" s="56">
        <v>5493177</v>
      </c>
      <c r="H111" s="56">
        <v>619</v>
      </c>
      <c r="I111" s="56">
        <v>5493177</v>
      </c>
      <c r="J111" s="13">
        <f t="shared" si="14"/>
        <v>0</v>
      </c>
      <c r="K111" s="13">
        <f t="shared" si="15"/>
        <v>0</v>
      </c>
    </row>
    <row r="112" spans="1:11" ht="18" customHeight="1">
      <c r="A112" s="75">
        <f t="shared" si="11"/>
        <v>54</v>
      </c>
      <c r="B112" s="57" t="s">
        <v>178</v>
      </c>
      <c r="C112" s="74" t="s">
        <v>129</v>
      </c>
      <c r="D112" s="13"/>
      <c r="E112" s="13"/>
      <c r="F112" s="56">
        <v>735</v>
      </c>
      <c r="G112" s="56">
        <v>13525740</v>
      </c>
      <c r="H112" s="56">
        <v>735</v>
      </c>
      <c r="I112" s="56">
        <v>13525740</v>
      </c>
      <c r="J112" s="13">
        <f t="shared" si="14"/>
        <v>0</v>
      </c>
      <c r="K112" s="13">
        <f t="shared" si="15"/>
        <v>0</v>
      </c>
    </row>
    <row r="113" spans="1:11" ht="18" customHeight="1">
      <c r="A113" s="75">
        <f t="shared" si="11"/>
        <v>55</v>
      </c>
      <c r="B113" s="57" t="s">
        <v>179</v>
      </c>
      <c r="C113" s="74" t="s">
        <v>129</v>
      </c>
      <c r="D113" s="13"/>
      <c r="E113" s="13"/>
      <c r="F113" s="56">
        <v>86</v>
      </c>
      <c r="G113" s="56">
        <v>559598</v>
      </c>
      <c r="H113" s="56">
        <v>86</v>
      </c>
      <c r="I113" s="56">
        <v>559598</v>
      </c>
      <c r="J113" s="13">
        <f t="shared" si="14"/>
        <v>0</v>
      </c>
      <c r="K113" s="13">
        <f t="shared" si="15"/>
        <v>0</v>
      </c>
    </row>
    <row r="114" spans="1:11" ht="18" customHeight="1">
      <c r="A114" s="75">
        <f t="shared" si="11"/>
        <v>56</v>
      </c>
      <c r="B114" s="57" t="s">
        <v>180</v>
      </c>
      <c r="C114" s="74" t="s">
        <v>129</v>
      </c>
      <c r="D114" s="13"/>
      <c r="E114" s="13"/>
      <c r="F114" s="56">
        <v>4</v>
      </c>
      <c r="G114" s="56">
        <v>42647</v>
      </c>
      <c r="H114" s="56">
        <v>4</v>
      </c>
      <c r="I114" s="56">
        <v>42647</v>
      </c>
      <c r="J114" s="13">
        <f t="shared" si="14"/>
        <v>0</v>
      </c>
      <c r="K114" s="13">
        <f t="shared" si="15"/>
        <v>0</v>
      </c>
    </row>
    <row r="115" spans="1:11" ht="18.75" customHeight="1">
      <c r="A115" s="75">
        <f t="shared" si="11"/>
        <v>57</v>
      </c>
      <c r="B115" s="57" t="s">
        <v>181</v>
      </c>
      <c r="C115" s="74" t="s">
        <v>129</v>
      </c>
      <c r="D115" s="13"/>
      <c r="E115" s="13"/>
      <c r="F115" s="56">
        <v>1595</v>
      </c>
      <c r="G115" s="56">
        <v>12471466</v>
      </c>
      <c r="H115" s="56">
        <v>1595</v>
      </c>
      <c r="I115" s="56">
        <v>12471466</v>
      </c>
      <c r="J115" s="13">
        <f t="shared" si="14"/>
        <v>0</v>
      </c>
      <c r="K115" s="13">
        <f t="shared" si="15"/>
        <v>0</v>
      </c>
    </row>
    <row r="116" spans="1:11" ht="18" customHeight="1">
      <c r="A116" s="75">
        <f t="shared" si="11"/>
        <v>58</v>
      </c>
      <c r="B116" s="57" t="s">
        <v>182</v>
      </c>
      <c r="C116" s="74" t="s">
        <v>129</v>
      </c>
      <c r="D116" s="13"/>
      <c r="E116" s="13"/>
      <c r="F116" s="56">
        <v>9</v>
      </c>
      <c r="G116" s="56">
        <v>89216</v>
      </c>
      <c r="H116" s="56">
        <v>9</v>
      </c>
      <c r="I116" s="56">
        <v>89216</v>
      </c>
      <c r="J116" s="13">
        <f t="shared" si="14"/>
        <v>0</v>
      </c>
      <c r="K116" s="13">
        <f t="shared" si="15"/>
        <v>0</v>
      </c>
    </row>
    <row r="117" spans="1:11" ht="18" customHeight="1">
      <c r="A117" s="75">
        <f t="shared" si="11"/>
        <v>59</v>
      </c>
      <c r="B117" s="57" t="s">
        <v>183</v>
      </c>
      <c r="C117" s="74" t="s">
        <v>129</v>
      </c>
      <c r="D117" s="13"/>
      <c r="E117" s="13"/>
      <c r="F117" s="56">
        <v>52</v>
      </c>
      <c r="G117" s="56">
        <v>632500</v>
      </c>
      <c r="H117" s="56">
        <v>52</v>
      </c>
      <c r="I117" s="56">
        <v>632500</v>
      </c>
      <c r="J117" s="13">
        <f t="shared" si="14"/>
        <v>0</v>
      </c>
      <c r="K117" s="13">
        <f t="shared" si="15"/>
        <v>0</v>
      </c>
    </row>
    <row r="118" spans="1:11" ht="18" customHeight="1">
      <c r="A118" s="75">
        <f t="shared" si="11"/>
        <v>60</v>
      </c>
      <c r="B118" s="57" t="s">
        <v>184</v>
      </c>
      <c r="C118" s="74" t="s">
        <v>129</v>
      </c>
      <c r="D118" s="13"/>
      <c r="E118" s="13"/>
      <c r="F118" s="56">
        <v>4</v>
      </c>
      <c r="G118" s="56">
        <v>44608</v>
      </c>
      <c r="H118" s="56">
        <v>4</v>
      </c>
      <c r="I118" s="56">
        <v>44608</v>
      </c>
      <c r="J118" s="13">
        <f t="shared" si="14"/>
        <v>0</v>
      </c>
      <c r="K118" s="13">
        <f t="shared" si="15"/>
        <v>0</v>
      </c>
    </row>
    <row r="119" spans="1:11" ht="18" customHeight="1">
      <c r="A119" s="75">
        <f t="shared" si="11"/>
        <v>61</v>
      </c>
      <c r="B119" s="57" t="s">
        <v>185</v>
      </c>
      <c r="C119" s="74" t="s">
        <v>129</v>
      </c>
      <c r="D119" s="13"/>
      <c r="E119" s="13"/>
      <c r="F119" s="56">
        <v>1075</v>
      </c>
      <c r="G119" s="56">
        <v>12945043</v>
      </c>
      <c r="H119" s="56">
        <v>1075</v>
      </c>
      <c r="I119" s="56">
        <v>12945043</v>
      </c>
      <c r="J119" s="13">
        <f t="shared" si="14"/>
        <v>0</v>
      </c>
      <c r="K119" s="13">
        <f t="shared" si="15"/>
        <v>0</v>
      </c>
    </row>
    <row r="120" spans="1:11" ht="18" customHeight="1">
      <c r="A120" s="75">
        <f t="shared" si="11"/>
        <v>62</v>
      </c>
      <c r="B120" s="57" t="s">
        <v>186</v>
      </c>
      <c r="C120" s="74" t="s">
        <v>129</v>
      </c>
      <c r="D120" s="13"/>
      <c r="E120" s="13"/>
      <c r="F120" s="56">
        <v>2817</v>
      </c>
      <c r="G120" s="56">
        <v>39003743</v>
      </c>
      <c r="H120" s="56">
        <v>2817</v>
      </c>
      <c r="I120" s="56">
        <v>39003743</v>
      </c>
      <c r="J120" s="13">
        <f t="shared" si="14"/>
        <v>0</v>
      </c>
      <c r="K120" s="13">
        <f t="shared" si="15"/>
        <v>0</v>
      </c>
    </row>
    <row r="121" spans="1:11" ht="18" customHeight="1">
      <c r="A121" s="75">
        <f t="shared" si="11"/>
        <v>63</v>
      </c>
      <c r="B121" s="57" t="s">
        <v>187</v>
      </c>
      <c r="C121" s="74" t="s">
        <v>129</v>
      </c>
      <c r="D121" s="13"/>
      <c r="E121" s="13"/>
      <c r="F121" s="56">
        <v>82</v>
      </c>
      <c r="G121" s="56">
        <v>954222</v>
      </c>
      <c r="H121" s="56">
        <v>82</v>
      </c>
      <c r="I121" s="56">
        <v>954222</v>
      </c>
      <c r="J121" s="13">
        <f t="shared" si="14"/>
        <v>0</v>
      </c>
      <c r="K121" s="13">
        <f t="shared" si="15"/>
        <v>0</v>
      </c>
    </row>
    <row r="122" spans="1:11" ht="18" customHeight="1">
      <c r="A122" s="75">
        <f t="shared" si="11"/>
        <v>64</v>
      </c>
      <c r="B122" s="57" t="s">
        <v>188</v>
      </c>
      <c r="C122" s="74" t="s">
        <v>129</v>
      </c>
      <c r="D122" s="13"/>
      <c r="E122" s="13"/>
      <c r="F122" s="56">
        <v>1987</v>
      </c>
      <c r="G122" s="56">
        <v>21302613</v>
      </c>
      <c r="H122" s="56">
        <v>1987</v>
      </c>
      <c r="I122" s="56">
        <v>21302613</v>
      </c>
      <c r="J122" s="13">
        <f t="shared" si="14"/>
        <v>0</v>
      </c>
      <c r="K122" s="13">
        <f t="shared" si="15"/>
        <v>0</v>
      </c>
    </row>
    <row r="123" spans="1:11" ht="18" customHeight="1">
      <c r="A123" s="75">
        <f t="shared" si="11"/>
        <v>65</v>
      </c>
      <c r="B123" s="57" t="s">
        <v>189</v>
      </c>
      <c r="C123" s="74" t="s">
        <v>129</v>
      </c>
      <c r="D123" s="13"/>
      <c r="E123" s="13"/>
      <c r="F123" s="56">
        <v>9</v>
      </c>
      <c r="G123" s="56">
        <v>71165</v>
      </c>
      <c r="H123" s="56">
        <v>9</v>
      </c>
      <c r="I123" s="56">
        <v>71165</v>
      </c>
      <c r="J123" s="13">
        <f t="shared" si="14"/>
        <v>0</v>
      </c>
      <c r="K123" s="13">
        <f t="shared" si="15"/>
        <v>0</v>
      </c>
    </row>
    <row r="124" spans="1:11" ht="18" customHeight="1">
      <c r="A124" s="75">
        <f t="shared" si="11"/>
        <v>66</v>
      </c>
      <c r="B124" s="57" t="s">
        <v>190</v>
      </c>
      <c r="C124" s="74" t="s">
        <v>129</v>
      </c>
      <c r="D124" s="13"/>
      <c r="E124" s="13"/>
      <c r="F124" s="56">
        <v>576</v>
      </c>
      <c r="G124" s="56">
        <v>7743659</v>
      </c>
      <c r="H124" s="56">
        <v>576</v>
      </c>
      <c r="I124" s="56">
        <v>7743659</v>
      </c>
      <c r="J124" s="13">
        <f t="shared" si="14"/>
        <v>0</v>
      </c>
      <c r="K124" s="13">
        <f t="shared" si="15"/>
        <v>0</v>
      </c>
    </row>
    <row r="125" spans="1:11" ht="18" customHeight="1">
      <c r="A125" s="75">
        <f t="shared" si="11"/>
        <v>67</v>
      </c>
      <c r="B125" s="57" t="s">
        <v>191</v>
      </c>
      <c r="C125" s="74" t="s">
        <v>129</v>
      </c>
      <c r="D125" s="13"/>
      <c r="E125" s="13"/>
      <c r="F125" s="56">
        <v>632</v>
      </c>
      <c r="G125" s="56">
        <v>9325690</v>
      </c>
      <c r="H125" s="56">
        <v>632</v>
      </c>
      <c r="I125" s="56">
        <v>9325690</v>
      </c>
      <c r="J125" s="13">
        <f t="shared" si="14"/>
        <v>0</v>
      </c>
      <c r="K125" s="13">
        <f t="shared" si="15"/>
        <v>0</v>
      </c>
    </row>
    <row r="126" spans="1:11" ht="18" customHeight="1">
      <c r="A126" s="75">
        <f t="shared" si="11"/>
        <v>68</v>
      </c>
      <c r="B126" s="57" t="s">
        <v>192</v>
      </c>
      <c r="C126" s="74" t="s">
        <v>129</v>
      </c>
      <c r="D126" s="13"/>
      <c r="E126" s="13"/>
      <c r="F126" s="56">
        <v>4</v>
      </c>
      <c r="G126" s="56">
        <v>71991</v>
      </c>
      <c r="H126" s="56">
        <v>4</v>
      </c>
      <c r="I126" s="56">
        <v>71991</v>
      </c>
      <c r="J126" s="13">
        <f t="shared" si="14"/>
        <v>0</v>
      </c>
      <c r="K126" s="13">
        <f t="shared" si="15"/>
        <v>0</v>
      </c>
    </row>
    <row r="127" spans="1:11" ht="18" customHeight="1">
      <c r="A127" s="75">
        <f t="shared" si="11"/>
        <v>69</v>
      </c>
      <c r="B127" s="57" t="s">
        <v>193</v>
      </c>
      <c r="C127" s="74" t="s">
        <v>129</v>
      </c>
      <c r="D127" s="13"/>
      <c r="E127" s="13"/>
      <c r="F127" s="56">
        <v>1079</v>
      </c>
      <c r="G127" s="56">
        <v>18958485</v>
      </c>
      <c r="H127" s="56">
        <v>1079</v>
      </c>
      <c r="I127" s="56">
        <v>18958485</v>
      </c>
      <c r="J127" s="13">
        <f t="shared" si="14"/>
        <v>0</v>
      </c>
      <c r="K127" s="13">
        <f t="shared" si="15"/>
        <v>0</v>
      </c>
    </row>
    <row r="128" spans="1:11" ht="18" customHeight="1">
      <c r="A128" s="75">
        <f t="shared" si="11"/>
        <v>70</v>
      </c>
      <c r="B128" s="57" t="s">
        <v>194</v>
      </c>
      <c r="C128" s="74" t="s">
        <v>129</v>
      </c>
      <c r="D128" s="13"/>
      <c r="E128" s="13"/>
      <c r="F128" s="56">
        <v>907</v>
      </c>
      <c r="G128" s="56">
        <v>15939541</v>
      </c>
      <c r="H128" s="56">
        <v>907</v>
      </c>
      <c r="I128" s="56">
        <v>15939541</v>
      </c>
      <c r="J128" s="13">
        <f t="shared" si="14"/>
        <v>0</v>
      </c>
      <c r="K128" s="13">
        <f t="shared" si="15"/>
        <v>0</v>
      </c>
    </row>
    <row r="129" spans="1:11" ht="18" customHeight="1">
      <c r="A129" s="75">
        <f t="shared" si="11"/>
        <v>71</v>
      </c>
      <c r="B129" s="57" t="s">
        <v>195</v>
      </c>
      <c r="C129" s="74" t="s">
        <v>129</v>
      </c>
      <c r="D129" s="13"/>
      <c r="E129" s="13"/>
      <c r="F129" s="56">
        <v>52</v>
      </c>
      <c r="G129" s="56">
        <v>915255</v>
      </c>
      <c r="H129" s="56">
        <v>52</v>
      </c>
      <c r="I129" s="56">
        <v>915255</v>
      </c>
      <c r="J129" s="13">
        <f t="shared" si="14"/>
        <v>0</v>
      </c>
      <c r="K129" s="13">
        <f t="shared" si="15"/>
        <v>0</v>
      </c>
    </row>
    <row r="130" spans="1:11" ht="18" customHeight="1">
      <c r="A130" s="75">
        <f t="shared" si="11"/>
        <v>72</v>
      </c>
      <c r="B130" s="57" t="s">
        <v>196</v>
      </c>
      <c r="C130" s="74" t="s">
        <v>129</v>
      </c>
      <c r="D130" s="13"/>
      <c r="E130" s="13"/>
      <c r="F130" s="56">
        <v>13</v>
      </c>
      <c r="G130" s="56">
        <v>127951</v>
      </c>
      <c r="H130" s="56">
        <v>13</v>
      </c>
      <c r="I130" s="56">
        <v>127951</v>
      </c>
      <c r="J130" s="13">
        <f t="shared" si="14"/>
        <v>0</v>
      </c>
      <c r="K130" s="13">
        <f t="shared" si="15"/>
        <v>0</v>
      </c>
    </row>
    <row r="131" spans="1:11" ht="18" customHeight="1">
      <c r="A131" s="75">
        <f t="shared" si="11"/>
        <v>73</v>
      </c>
      <c r="B131" s="57" t="s">
        <v>197</v>
      </c>
      <c r="C131" s="74" t="s">
        <v>129</v>
      </c>
      <c r="D131" s="13"/>
      <c r="E131" s="13"/>
      <c r="F131" s="56">
        <v>13</v>
      </c>
      <c r="G131" s="56">
        <v>130458</v>
      </c>
      <c r="H131" s="56">
        <v>13</v>
      </c>
      <c r="I131" s="56">
        <v>130458</v>
      </c>
      <c r="J131" s="13">
        <f t="shared" si="14"/>
        <v>0</v>
      </c>
      <c r="K131" s="13">
        <f t="shared" si="15"/>
        <v>0</v>
      </c>
    </row>
    <row r="132" spans="1:11" ht="18" customHeight="1">
      <c r="A132" s="75">
        <f t="shared" si="11"/>
        <v>74</v>
      </c>
      <c r="B132" s="57" t="s">
        <v>198</v>
      </c>
      <c r="C132" s="74" t="s">
        <v>129</v>
      </c>
      <c r="D132" s="13"/>
      <c r="E132" s="13"/>
      <c r="F132" s="56">
        <v>2184</v>
      </c>
      <c r="G132" s="56">
        <v>16161056</v>
      </c>
      <c r="H132" s="56">
        <v>2184</v>
      </c>
      <c r="I132" s="56">
        <v>16161056</v>
      </c>
      <c r="J132" s="13">
        <f t="shared" si="14"/>
        <v>0</v>
      </c>
      <c r="K132" s="13">
        <f t="shared" si="15"/>
        <v>0</v>
      </c>
    </row>
    <row r="133" spans="1:11" ht="18" customHeight="1">
      <c r="A133" s="75">
        <f t="shared" si="11"/>
        <v>75</v>
      </c>
      <c r="B133" s="57" t="s">
        <v>199</v>
      </c>
      <c r="C133" s="74" t="s">
        <v>129</v>
      </c>
      <c r="D133" s="13"/>
      <c r="E133" s="13"/>
      <c r="F133" s="56">
        <v>172</v>
      </c>
      <c r="G133" s="56">
        <v>2509398</v>
      </c>
      <c r="H133" s="56">
        <v>172</v>
      </c>
      <c r="I133" s="56">
        <v>2509398</v>
      </c>
      <c r="J133" s="13">
        <f t="shared" si="14"/>
        <v>0</v>
      </c>
      <c r="K133" s="13">
        <f t="shared" si="15"/>
        <v>0</v>
      </c>
    </row>
    <row r="134" spans="1:11" ht="18" customHeight="1">
      <c r="A134" s="75">
        <f t="shared" si="11"/>
        <v>76</v>
      </c>
      <c r="B134" s="57" t="s">
        <v>200</v>
      </c>
      <c r="C134" s="74" t="s">
        <v>129</v>
      </c>
      <c r="D134" s="13"/>
      <c r="E134" s="13"/>
      <c r="F134" s="56">
        <v>4</v>
      </c>
      <c r="G134" s="56">
        <v>63442</v>
      </c>
      <c r="H134" s="56">
        <v>4</v>
      </c>
      <c r="I134" s="56">
        <v>63442</v>
      </c>
      <c r="J134" s="13">
        <f t="shared" si="14"/>
        <v>0</v>
      </c>
      <c r="K134" s="13">
        <f t="shared" si="15"/>
        <v>0</v>
      </c>
    </row>
    <row r="135" spans="1:11" ht="18" customHeight="1">
      <c r="A135" s="75">
        <f t="shared" si="11"/>
        <v>77</v>
      </c>
      <c r="B135" s="57" t="s">
        <v>201</v>
      </c>
      <c r="C135" s="74" t="s">
        <v>129</v>
      </c>
      <c r="D135" s="13"/>
      <c r="E135" s="13"/>
      <c r="F135" s="56">
        <v>1359</v>
      </c>
      <c r="G135" s="56">
        <v>12816520</v>
      </c>
      <c r="H135" s="56">
        <v>1359</v>
      </c>
      <c r="I135" s="56">
        <v>12816520</v>
      </c>
      <c r="J135" s="13">
        <f t="shared" si="14"/>
        <v>0</v>
      </c>
      <c r="K135" s="13">
        <f t="shared" si="15"/>
        <v>0</v>
      </c>
    </row>
    <row r="136" spans="1:11" ht="18" customHeight="1">
      <c r="A136" s="75">
        <f t="shared" si="11"/>
        <v>78</v>
      </c>
      <c r="B136" s="57" t="s">
        <v>202</v>
      </c>
      <c r="C136" s="74" t="s">
        <v>129</v>
      </c>
      <c r="D136" s="13"/>
      <c r="E136" s="13"/>
      <c r="F136" s="56">
        <v>331</v>
      </c>
      <c r="G136" s="56">
        <v>4893434</v>
      </c>
      <c r="H136" s="56">
        <v>331</v>
      </c>
      <c r="I136" s="56">
        <v>4893434</v>
      </c>
      <c r="J136" s="13">
        <f t="shared" si="14"/>
        <v>0</v>
      </c>
      <c r="K136" s="13">
        <f t="shared" si="15"/>
        <v>0</v>
      </c>
    </row>
    <row r="137" spans="1:11" ht="18" customHeight="1">
      <c r="A137" s="75">
        <f t="shared" si="11"/>
        <v>79</v>
      </c>
      <c r="B137" s="57" t="s">
        <v>203</v>
      </c>
      <c r="C137" s="74" t="s">
        <v>129</v>
      </c>
      <c r="D137" s="13"/>
      <c r="E137" s="13"/>
      <c r="F137" s="56">
        <v>464</v>
      </c>
      <c r="G137" s="56">
        <v>6773356</v>
      </c>
      <c r="H137" s="56">
        <v>464</v>
      </c>
      <c r="I137" s="56">
        <v>6773356</v>
      </c>
      <c r="J137" s="13">
        <f t="shared" si="14"/>
        <v>0</v>
      </c>
      <c r="K137" s="13">
        <f t="shared" si="15"/>
        <v>0</v>
      </c>
    </row>
    <row r="138" spans="1:11" ht="18" customHeight="1">
      <c r="A138" s="75">
        <f t="shared" si="11"/>
        <v>80</v>
      </c>
      <c r="B138" s="57" t="s">
        <v>204</v>
      </c>
      <c r="C138" s="74" t="s">
        <v>129</v>
      </c>
      <c r="D138" s="13"/>
      <c r="E138" s="13"/>
      <c r="F138" s="56">
        <v>804</v>
      </c>
      <c r="G138" s="56">
        <v>8286182</v>
      </c>
      <c r="H138" s="56">
        <v>804</v>
      </c>
      <c r="I138" s="56">
        <v>8286182</v>
      </c>
      <c r="J138" s="13">
        <f t="shared" si="14"/>
        <v>0</v>
      </c>
      <c r="K138" s="13">
        <f t="shared" si="15"/>
        <v>0</v>
      </c>
    </row>
    <row r="139" spans="1:11" ht="18" customHeight="1">
      <c r="A139" s="75">
        <f t="shared" si="11"/>
        <v>81</v>
      </c>
      <c r="B139" s="57" t="s">
        <v>205</v>
      </c>
      <c r="C139" s="74" t="s">
        <v>129</v>
      </c>
      <c r="D139" s="13"/>
      <c r="E139" s="13"/>
      <c r="F139" s="56">
        <v>443</v>
      </c>
      <c r="G139" s="56">
        <v>4678366</v>
      </c>
      <c r="H139" s="56">
        <v>443</v>
      </c>
      <c r="I139" s="56">
        <v>4678366</v>
      </c>
      <c r="J139" s="13">
        <f t="shared" si="14"/>
        <v>0</v>
      </c>
      <c r="K139" s="13">
        <f t="shared" si="15"/>
        <v>0</v>
      </c>
    </row>
    <row r="140" spans="1:11" ht="18" customHeight="1">
      <c r="A140" s="75">
        <f t="shared" si="11"/>
        <v>82</v>
      </c>
      <c r="B140" s="57" t="s">
        <v>206</v>
      </c>
      <c r="C140" s="74" t="s">
        <v>129</v>
      </c>
      <c r="D140" s="13"/>
      <c r="E140" s="13"/>
      <c r="F140" s="56">
        <v>39</v>
      </c>
      <c r="G140" s="56">
        <v>647890</v>
      </c>
      <c r="H140" s="56">
        <v>39</v>
      </c>
      <c r="I140" s="56">
        <v>647890</v>
      </c>
      <c r="J140" s="13">
        <f t="shared" si="14"/>
        <v>0</v>
      </c>
      <c r="K140" s="13">
        <f t="shared" si="15"/>
        <v>0</v>
      </c>
    </row>
    <row r="141" spans="1:11" ht="18" customHeight="1">
      <c r="A141" s="75">
        <f t="shared" si="11"/>
        <v>83</v>
      </c>
      <c r="B141" s="57" t="s">
        <v>207</v>
      </c>
      <c r="C141" s="74" t="s">
        <v>129</v>
      </c>
      <c r="D141" s="13"/>
      <c r="E141" s="13"/>
      <c r="F141" s="56">
        <v>26</v>
      </c>
      <c r="G141" s="56">
        <v>397406</v>
      </c>
      <c r="H141" s="56">
        <v>26</v>
      </c>
      <c r="I141" s="56">
        <v>397406</v>
      </c>
      <c r="J141" s="13">
        <f t="shared" si="14"/>
        <v>0</v>
      </c>
      <c r="K141" s="13">
        <f t="shared" si="15"/>
        <v>0</v>
      </c>
    </row>
    <row r="142" spans="1:11" ht="18" customHeight="1">
      <c r="A142" s="75">
        <f t="shared" si="11"/>
        <v>84</v>
      </c>
      <c r="B142" s="57" t="s">
        <v>208</v>
      </c>
      <c r="C142" s="74" t="s">
        <v>129</v>
      </c>
      <c r="D142" s="13"/>
      <c r="E142" s="13"/>
      <c r="F142" s="56">
        <v>4782</v>
      </c>
      <c r="G142" s="56">
        <v>38421872</v>
      </c>
      <c r="H142" s="56">
        <v>4782</v>
      </c>
      <c r="I142" s="56">
        <v>38421872</v>
      </c>
      <c r="J142" s="13">
        <f t="shared" si="14"/>
        <v>0</v>
      </c>
      <c r="K142" s="13">
        <f t="shared" si="15"/>
        <v>0</v>
      </c>
    </row>
    <row r="143" spans="1:11" ht="18" customHeight="1">
      <c r="A143" s="75">
        <f t="shared" si="11"/>
        <v>85</v>
      </c>
      <c r="B143" s="57" t="s">
        <v>209</v>
      </c>
      <c r="C143" s="74" t="s">
        <v>129</v>
      </c>
      <c r="D143" s="13"/>
      <c r="E143" s="13"/>
      <c r="F143" s="56">
        <v>9</v>
      </c>
      <c r="G143" s="56">
        <v>82478</v>
      </c>
      <c r="H143" s="56">
        <v>9</v>
      </c>
      <c r="I143" s="56">
        <v>82478</v>
      </c>
      <c r="J143" s="13">
        <f t="shared" si="14"/>
        <v>0</v>
      </c>
      <c r="K143" s="13">
        <f t="shared" si="15"/>
        <v>0</v>
      </c>
    </row>
    <row r="144" spans="1:11" ht="18" customHeight="1">
      <c r="A144" s="75">
        <f t="shared" si="11"/>
        <v>86</v>
      </c>
      <c r="B144" s="57" t="s">
        <v>210</v>
      </c>
      <c r="C144" s="74" t="s">
        <v>129</v>
      </c>
      <c r="D144" s="13"/>
      <c r="E144" s="13"/>
      <c r="F144" s="56">
        <v>11421</v>
      </c>
      <c r="G144" s="56">
        <v>98729376</v>
      </c>
      <c r="H144" s="56">
        <v>11421</v>
      </c>
      <c r="I144" s="56">
        <v>98729376</v>
      </c>
      <c r="J144" s="13">
        <f t="shared" si="14"/>
        <v>0</v>
      </c>
      <c r="K144" s="13">
        <f t="shared" si="15"/>
        <v>0</v>
      </c>
    </row>
    <row r="145" spans="1:11" ht="18" customHeight="1">
      <c r="A145" s="75">
        <f t="shared" si="11"/>
        <v>87</v>
      </c>
      <c r="B145" s="57" t="s">
        <v>211</v>
      </c>
      <c r="C145" s="74" t="s">
        <v>129</v>
      </c>
      <c r="D145" s="13"/>
      <c r="E145" s="13"/>
      <c r="F145" s="56">
        <v>224</v>
      </c>
      <c r="G145" s="56">
        <v>3298878</v>
      </c>
      <c r="H145" s="56">
        <v>224</v>
      </c>
      <c r="I145" s="56">
        <v>3298878</v>
      </c>
      <c r="J145" s="13">
        <f t="shared" si="14"/>
        <v>0</v>
      </c>
      <c r="K145" s="13">
        <f t="shared" si="15"/>
        <v>0</v>
      </c>
    </row>
    <row r="146" spans="1:11" ht="18" customHeight="1">
      <c r="A146" s="75">
        <f t="shared" si="11"/>
        <v>88</v>
      </c>
      <c r="B146" s="57" t="s">
        <v>212</v>
      </c>
      <c r="C146" s="74" t="s">
        <v>129</v>
      </c>
      <c r="D146" s="13"/>
      <c r="E146" s="13"/>
      <c r="F146" s="56">
        <v>1002</v>
      </c>
      <c r="G146" s="56">
        <v>10742307</v>
      </c>
      <c r="H146" s="56">
        <v>1002</v>
      </c>
      <c r="I146" s="56">
        <v>10742307</v>
      </c>
      <c r="J146" s="13">
        <f t="shared" si="14"/>
        <v>0</v>
      </c>
      <c r="K146" s="13">
        <f t="shared" si="15"/>
        <v>0</v>
      </c>
    </row>
    <row r="147" spans="1:11" ht="18" customHeight="1">
      <c r="A147" s="75">
        <f t="shared" si="11"/>
        <v>89</v>
      </c>
      <c r="B147" s="57" t="s">
        <v>213</v>
      </c>
      <c r="C147" s="74" t="s">
        <v>129</v>
      </c>
      <c r="D147" s="13"/>
      <c r="E147" s="13"/>
      <c r="F147" s="56">
        <v>262</v>
      </c>
      <c r="G147" s="56">
        <v>2504832</v>
      </c>
      <c r="H147" s="56">
        <v>262</v>
      </c>
      <c r="I147" s="56">
        <v>2504832</v>
      </c>
      <c r="J147" s="13">
        <f t="shared" si="14"/>
        <v>0</v>
      </c>
      <c r="K147" s="13">
        <f t="shared" si="15"/>
        <v>0</v>
      </c>
    </row>
    <row r="148" spans="1:11" ht="18" customHeight="1">
      <c r="A148" s="75">
        <f t="shared" si="11"/>
        <v>90</v>
      </c>
      <c r="B148" s="57" t="s">
        <v>214</v>
      </c>
      <c r="C148" s="74" t="s">
        <v>129</v>
      </c>
      <c r="D148" s="13"/>
      <c r="E148" s="13"/>
      <c r="F148" s="56">
        <v>271</v>
      </c>
      <c r="G148" s="56">
        <v>2922603</v>
      </c>
      <c r="H148" s="56">
        <v>271</v>
      </c>
      <c r="I148" s="56">
        <v>2922603</v>
      </c>
      <c r="J148" s="13">
        <f t="shared" si="14"/>
        <v>0</v>
      </c>
      <c r="K148" s="13">
        <f t="shared" si="15"/>
        <v>0</v>
      </c>
    </row>
    <row r="149" spans="1:11" ht="18" customHeight="1">
      <c r="A149" s="75">
        <f t="shared" si="11"/>
        <v>91</v>
      </c>
      <c r="B149" s="57" t="s">
        <v>215</v>
      </c>
      <c r="C149" s="74" t="s">
        <v>129</v>
      </c>
      <c r="D149" s="13"/>
      <c r="E149" s="13"/>
      <c r="F149" s="56">
        <v>258</v>
      </c>
      <c r="G149" s="56">
        <v>2950871</v>
      </c>
      <c r="H149" s="56">
        <v>258</v>
      </c>
      <c r="I149" s="56">
        <v>2950871</v>
      </c>
      <c r="J149" s="13">
        <f t="shared" si="14"/>
        <v>0</v>
      </c>
      <c r="K149" s="13">
        <f t="shared" si="15"/>
        <v>0</v>
      </c>
    </row>
    <row r="150" spans="1:11" ht="18" customHeight="1">
      <c r="A150" s="75">
        <f t="shared" si="11"/>
        <v>92</v>
      </c>
      <c r="B150" s="57" t="s">
        <v>216</v>
      </c>
      <c r="C150" s="74" t="s">
        <v>129</v>
      </c>
      <c r="D150" s="13"/>
      <c r="E150" s="13"/>
      <c r="F150" s="56">
        <v>108</v>
      </c>
      <c r="G150" s="56">
        <v>739458</v>
      </c>
      <c r="H150" s="56">
        <v>108</v>
      </c>
      <c r="I150" s="56">
        <v>739458</v>
      </c>
      <c r="J150" s="13">
        <f t="shared" si="14"/>
        <v>0</v>
      </c>
      <c r="K150" s="13">
        <f t="shared" si="15"/>
        <v>0</v>
      </c>
    </row>
    <row r="151" spans="1:11" ht="18" customHeight="1">
      <c r="A151" s="75">
        <f t="shared" si="11"/>
        <v>93</v>
      </c>
      <c r="B151" s="57" t="s">
        <v>217</v>
      </c>
      <c r="C151" s="74" t="s">
        <v>129</v>
      </c>
      <c r="D151" s="13"/>
      <c r="E151" s="13"/>
      <c r="F151" s="56">
        <v>262</v>
      </c>
      <c r="G151" s="56">
        <v>4669069</v>
      </c>
      <c r="H151" s="56">
        <v>262</v>
      </c>
      <c r="I151" s="56">
        <v>4669069</v>
      </c>
      <c r="J151" s="13">
        <f t="shared" si="12"/>
        <v>0</v>
      </c>
      <c r="K151" s="13">
        <f t="shared" si="13"/>
        <v>0</v>
      </c>
    </row>
    <row r="152" spans="1:11" ht="18" customHeight="1">
      <c r="A152" s="75">
        <f t="shared" si="11"/>
        <v>94</v>
      </c>
      <c r="B152" s="57" t="s">
        <v>218</v>
      </c>
      <c r="C152" s="74" t="s">
        <v>129</v>
      </c>
      <c r="D152" s="13"/>
      <c r="E152" s="13"/>
      <c r="F152" s="56">
        <v>2172</v>
      </c>
      <c r="G152" s="56">
        <v>38933924</v>
      </c>
      <c r="H152" s="56">
        <v>2172</v>
      </c>
      <c r="I152" s="56">
        <v>38933924</v>
      </c>
      <c r="J152" s="13">
        <f t="shared" si="12"/>
        <v>0</v>
      </c>
      <c r="K152" s="13">
        <f t="shared" si="13"/>
        <v>0</v>
      </c>
    </row>
    <row r="153" spans="1:11" ht="18" customHeight="1">
      <c r="A153" s="75">
        <f t="shared" si="11"/>
        <v>95</v>
      </c>
      <c r="B153" s="57" t="s">
        <v>219</v>
      </c>
      <c r="C153" s="74" t="s">
        <v>129</v>
      </c>
      <c r="D153" s="13"/>
      <c r="E153" s="13"/>
      <c r="F153" s="56">
        <v>43</v>
      </c>
      <c r="G153" s="56">
        <v>802913</v>
      </c>
      <c r="H153" s="56">
        <v>43</v>
      </c>
      <c r="I153" s="56">
        <v>802913</v>
      </c>
      <c r="J153" s="13">
        <f t="shared" si="12"/>
        <v>0</v>
      </c>
      <c r="K153" s="13">
        <f t="shared" si="13"/>
        <v>0</v>
      </c>
    </row>
    <row r="154" spans="1:11" ht="18" customHeight="1">
      <c r="A154" s="75">
        <f t="shared" si="11"/>
        <v>96</v>
      </c>
      <c r="B154" s="57" t="s">
        <v>220</v>
      </c>
      <c r="C154" s="74" t="s">
        <v>129</v>
      </c>
      <c r="D154" s="13"/>
      <c r="E154" s="13"/>
      <c r="F154" s="56">
        <v>262</v>
      </c>
      <c r="G154" s="56">
        <v>2951529</v>
      </c>
      <c r="H154" s="56">
        <v>262</v>
      </c>
      <c r="I154" s="56">
        <v>2951529</v>
      </c>
      <c r="J154" s="13">
        <f t="shared" si="12"/>
        <v>0</v>
      </c>
      <c r="K154" s="13">
        <f t="shared" si="13"/>
        <v>0</v>
      </c>
    </row>
    <row r="155" spans="1:11" ht="18" customHeight="1">
      <c r="A155" s="75">
        <f t="shared" si="11"/>
        <v>97</v>
      </c>
      <c r="B155" s="57" t="s">
        <v>221</v>
      </c>
      <c r="C155" s="74" t="s">
        <v>129</v>
      </c>
      <c r="D155" s="13"/>
      <c r="E155" s="13"/>
      <c r="F155" s="56">
        <v>357</v>
      </c>
      <c r="G155" s="56">
        <v>3785514</v>
      </c>
      <c r="H155" s="56">
        <v>357</v>
      </c>
      <c r="I155" s="56">
        <v>3785514</v>
      </c>
      <c r="J155" s="13">
        <f t="shared" si="12"/>
        <v>0</v>
      </c>
      <c r="K155" s="13">
        <f t="shared" si="13"/>
        <v>0</v>
      </c>
    </row>
    <row r="156" spans="1:11" ht="18" customHeight="1">
      <c r="A156" s="75">
        <f t="shared" si="11"/>
        <v>98</v>
      </c>
      <c r="B156" s="57" t="s">
        <v>222</v>
      </c>
      <c r="C156" s="74" t="s">
        <v>129</v>
      </c>
      <c r="D156" s="13"/>
      <c r="E156" s="13"/>
      <c r="F156" s="56">
        <v>43</v>
      </c>
      <c r="G156" s="56">
        <v>805192</v>
      </c>
      <c r="H156" s="56">
        <v>43</v>
      </c>
      <c r="I156" s="56">
        <v>805192</v>
      </c>
      <c r="J156" s="13">
        <f t="shared" si="12"/>
        <v>0</v>
      </c>
      <c r="K156" s="13">
        <f t="shared" si="13"/>
        <v>0</v>
      </c>
    </row>
    <row r="157" spans="1:11" ht="18" customHeight="1">
      <c r="A157" s="75">
        <f t="shared" si="11"/>
        <v>99</v>
      </c>
      <c r="B157" s="57" t="s">
        <v>223</v>
      </c>
      <c r="C157" s="74" t="s">
        <v>129</v>
      </c>
      <c r="D157" s="13"/>
      <c r="E157" s="13"/>
      <c r="F157" s="56">
        <v>1634</v>
      </c>
      <c r="G157" s="56">
        <v>20506666</v>
      </c>
      <c r="H157" s="56">
        <v>1634</v>
      </c>
      <c r="I157" s="56">
        <v>20506666</v>
      </c>
      <c r="J157" s="13">
        <f t="shared" si="12"/>
        <v>0</v>
      </c>
      <c r="K157" s="13">
        <f t="shared" si="13"/>
        <v>0</v>
      </c>
    </row>
    <row r="158" spans="1:11" ht="18" customHeight="1">
      <c r="A158" s="75">
        <f t="shared" si="11"/>
        <v>100</v>
      </c>
      <c r="B158" s="57" t="s">
        <v>224</v>
      </c>
      <c r="C158" s="74" t="s">
        <v>129</v>
      </c>
      <c r="D158" s="13"/>
      <c r="E158" s="13"/>
      <c r="F158" s="56">
        <v>705</v>
      </c>
      <c r="G158" s="56">
        <v>8167695</v>
      </c>
      <c r="H158" s="56">
        <v>705</v>
      </c>
      <c r="I158" s="56">
        <v>8167695</v>
      </c>
      <c r="J158" s="13">
        <f t="shared" si="12"/>
        <v>0</v>
      </c>
      <c r="K158" s="13">
        <f t="shared" si="13"/>
        <v>0</v>
      </c>
    </row>
    <row r="159" spans="1:11" ht="18" customHeight="1">
      <c r="A159" s="75">
        <f t="shared" si="11"/>
        <v>101</v>
      </c>
      <c r="B159" s="57" t="s">
        <v>225</v>
      </c>
      <c r="C159" s="74" t="s">
        <v>129</v>
      </c>
      <c r="D159" s="13"/>
      <c r="E159" s="13"/>
      <c r="F159" s="56">
        <v>404</v>
      </c>
      <c r="G159" s="56">
        <v>5397339</v>
      </c>
      <c r="H159" s="56">
        <v>404</v>
      </c>
      <c r="I159" s="56">
        <v>5397339</v>
      </c>
      <c r="J159" s="13">
        <f t="shared" si="12"/>
        <v>0</v>
      </c>
      <c r="K159" s="13">
        <f t="shared" si="13"/>
        <v>0</v>
      </c>
    </row>
    <row r="160" spans="1:11" ht="18" customHeight="1">
      <c r="A160" s="75">
        <f t="shared" si="11"/>
        <v>102</v>
      </c>
      <c r="B160" s="57" t="s">
        <v>226</v>
      </c>
      <c r="C160" s="74" t="s">
        <v>129</v>
      </c>
      <c r="D160" s="13"/>
      <c r="E160" s="13"/>
      <c r="F160" s="56">
        <v>112</v>
      </c>
      <c r="G160" s="56">
        <v>1005792</v>
      </c>
      <c r="H160" s="56">
        <v>112</v>
      </c>
      <c r="I160" s="56">
        <v>1005792</v>
      </c>
      <c r="J160" s="13">
        <f t="shared" si="12"/>
        <v>0</v>
      </c>
      <c r="K160" s="13">
        <f t="shared" si="13"/>
        <v>0</v>
      </c>
    </row>
    <row r="161" spans="1:11" ht="18" customHeight="1">
      <c r="A161" s="75">
        <f t="shared" si="11"/>
        <v>103</v>
      </c>
      <c r="B161" s="57" t="s">
        <v>227</v>
      </c>
      <c r="C161" s="74" t="s">
        <v>129</v>
      </c>
      <c r="D161" s="13"/>
      <c r="E161" s="13"/>
      <c r="F161" s="56">
        <v>5053</v>
      </c>
      <c r="G161" s="56">
        <v>71847057</v>
      </c>
      <c r="H161" s="56">
        <v>5053</v>
      </c>
      <c r="I161" s="56">
        <v>71847057</v>
      </c>
      <c r="J161" s="13">
        <f t="shared" si="12"/>
        <v>0</v>
      </c>
      <c r="K161" s="13">
        <f t="shared" si="13"/>
        <v>0</v>
      </c>
    </row>
    <row r="162" spans="1:11" ht="18" customHeight="1">
      <c r="A162" s="75">
        <f t="shared" si="11"/>
        <v>104</v>
      </c>
      <c r="B162" s="57" t="s">
        <v>228</v>
      </c>
      <c r="C162" s="74" t="s">
        <v>129</v>
      </c>
      <c r="D162" s="13"/>
      <c r="E162" s="13"/>
      <c r="F162" s="56">
        <v>920</v>
      </c>
      <c r="G162" s="56">
        <v>13732996</v>
      </c>
      <c r="H162" s="56">
        <v>920</v>
      </c>
      <c r="I162" s="56">
        <v>13732996</v>
      </c>
      <c r="J162" s="13">
        <f t="shared" si="12"/>
        <v>0</v>
      </c>
      <c r="K162" s="13">
        <f t="shared" si="13"/>
        <v>0</v>
      </c>
    </row>
    <row r="163" spans="1:11" ht="18" customHeight="1">
      <c r="A163" s="75">
        <f t="shared" si="11"/>
        <v>105</v>
      </c>
      <c r="B163" s="57" t="s">
        <v>229</v>
      </c>
      <c r="C163" s="74" t="s">
        <v>129</v>
      </c>
      <c r="D163" s="13"/>
      <c r="E163" s="13"/>
      <c r="F163" s="56">
        <v>116</v>
      </c>
      <c r="G163" s="56">
        <v>1588450</v>
      </c>
      <c r="H163" s="56">
        <v>116</v>
      </c>
      <c r="I163" s="56">
        <v>1588450</v>
      </c>
      <c r="J163" s="13">
        <f t="shared" si="12"/>
        <v>0</v>
      </c>
      <c r="K163" s="13">
        <f t="shared" si="13"/>
        <v>0</v>
      </c>
    </row>
    <row r="164" spans="1:11" ht="18" customHeight="1">
      <c r="A164" s="75">
        <f t="shared" si="11"/>
        <v>106</v>
      </c>
      <c r="B164" s="57" t="s">
        <v>230</v>
      </c>
      <c r="C164" s="74" t="s">
        <v>129</v>
      </c>
      <c r="D164" s="13"/>
      <c r="E164" s="13"/>
      <c r="F164" s="56">
        <v>796</v>
      </c>
      <c r="G164" s="56">
        <v>5842543</v>
      </c>
      <c r="H164" s="56">
        <v>796</v>
      </c>
      <c r="I164" s="56">
        <v>5842543</v>
      </c>
      <c r="J164" s="13">
        <f t="shared" si="12"/>
        <v>0</v>
      </c>
      <c r="K164" s="13">
        <f t="shared" si="13"/>
        <v>0</v>
      </c>
    </row>
    <row r="165" spans="1:11" ht="18" customHeight="1">
      <c r="A165" s="75">
        <f t="shared" si="11"/>
        <v>107</v>
      </c>
      <c r="B165" s="57" t="s">
        <v>231</v>
      </c>
      <c r="C165" s="74" t="s">
        <v>129</v>
      </c>
      <c r="D165" s="13"/>
      <c r="E165" s="13"/>
      <c r="F165" s="56">
        <v>950</v>
      </c>
      <c r="G165" s="56">
        <v>7901250</v>
      </c>
      <c r="H165" s="56">
        <v>950</v>
      </c>
      <c r="I165" s="56">
        <v>7901250</v>
      </c>
      <c r="J165" s="13">
        <f t="shared" si="12"/>
        <v>0</v>
      </c>
      <c r="K165" s="13">
        <f t="shared" si="13"/>
        <v>0</v>
      </c>
    </row>
    <row r="166" spans="1:11" ht="18" customHeight="1">
      <c r="A166" s="75">
        <f t="shared" si="11"/>
        <v>108</v>
      </c>
      <c r="B166" s="57" t="s">
        <v>232</v>
      </c>
      <c r="C166" s="74" t="s">
        <v>129</v>
      </c>
      <c r="D166" s="13"/>
      <c r="E166" s="13"/>
      <c r="F166" s="56">
        <v>1114</v>
      </c>
      <c r="G166" s="56">
        <v>20058150</v>
      </c>
      <c r="H166" s="56">
        <v>1114</v>
      </c>
      <c r="I166" s="56">
        <v>20058150</v>
      </c>
      <c r="J166" s="13">
        <f t="shared" si="12"/>
        <v>0</v>
      </c>
      <c r="K166" s="13">
        <f t="shared" si="13"/>
        <v>0</v>
      </c>
    </row>
    <row r="167" spans="1:11" ht="18" customHeight="1">
      <c r="A167" s="75">
        <f t="shared" si="11"/>
        <v>109</v>
      </c>
      <c r="B167" s="57" t="s">
        <v>233</v>
      </c>
      <c r="C167" s="74" t="s">
        <v>129</v>
      </c>
      <c r="D167" s="13"/>
      <c r="E167" s="13"/>
      <c r="F167" s="56">
        <v>280</v>
      </c>
      <c r="G167" s="56">
        <v>4957629</v>
      </c>
      <c r="H167" s="56">
        <v>280</v>
      </c>
      <c r="I167" s="56">
        <v>4957629</v>
      </c>
      <c r="J167" s="13">
        <f t="shared" si="12"/>
        <v>0</v>
      </c>
      <c r="K167" s="13">
        <f t="shared" si="13"/>
        <v>0</v>
      </c>
    </row>
    <row r="168" spans="1:11" ht="18" customHeight="1">
      <c r="A168" s="75">
        <f t="shared" si="11"/>
        <v>110</v>
      </c>
      <c r="B168" s="57" t="s">
        <v>234</v>
      </c>
      <c r="C168" s="74" t="s">
        <v>129</v>
      </c>
      <c r="D168" s="13"/>
      <c r="E168" s="13"/>
      <c r="F168" s="56">
        <v>292</v>
      </c>
      <c r="G168" s="56">
        <v>3131282</v>
      </c>
      <c r="H168" s="56">
        <v>292</v>
      </c>
      <c r="I168" s="56">
        <v>3131282</v>
      </c>
      <c r="J168" s="13">
        <f t="shared" si="12"/>
        <v>0</v>
      </c>
      <c r="K168" s="13">
        <f t="shared" si="13"/>
        <v>0</v>
      </c>
    </row>
    <row r="169" spans="1:11" ht="18" customHeight="1">
      <c r="A169" s="75">
        <f t="shared" si="11"/>
        <v>111</v>
      </c>
      <c r="B169" s="57" t="s">
        <v>235</v>
      </c>
      <c r="C169" s="74" t="s">
        <v>129</v>
      </c>
      <c r="D169" s="13"/>
      <c r="E169" s="13"/>
      <c r="F169" s="56">
        <v>90</v>
      </c>
      <c r="G169" s="56">
        <v>1417723</v>
      </c>
      <c r="H169" s="56">
        <v>90</v>
      </c>
      <c r="I169" s="56">
        <v>1417723</v>
      </c>
      <c r="J169" s="13">
        <f t="shared" si="12"/>
        <v>0</v>
      </c>
      <c r="K169" s="13">
        <f t="shared" si="13"/>
        <v>0</v>
      </c>
    </row>
    <row r="170" spans="1:11" ht="18" customHeight="1">
      <c r="A170" s="75">
        <f t="shared" si="11"/>
        <v>112</v>
      </c>
      <c r="B170" s="57" t="s">
        <v>236</v>
      </c>
      <c r="C170" s="74" t="s">
        <v>129</v>
      </c>
      <c r="D170" s="13"/>
      <c r="E170" s="13"/>
      <c r="F170" s="56">
        <v>602</v>
      </c>
      <c r="G170" s="56">
        <v>5642254</v>
      </c>
      <c r="H170" s="56">
        <v>602</v>
      </c>
      <c r="I170" s="56">
        <v>5642254</v>
      </c>
      <c r="J170" s="13">
        <f t="shared" si="12"/>
        <v>0</v>
      </c>
      <c r="K170" s="13">
        <f t="shared" si="13"/>
        <v>0</v>
      </c>
    </row>
    <row r="171" spans="1:11" ht="18" customHeight="1">
      <c r="A171" s="75">
        <f t="shared" si="11"/>
        <v>113</v>
      </c>
      <c r="B171" s="57" t="s">
        <v>237</v>
      </c>
      <c r="C171" s="74" t="s">
        <v>129</v>
      </c>
      <c r="D171" s="13"/>
      <c r="E171" s="13"/>
      <c r="F171" s="56">
        <v>146</v>
      </c>
      <c r="G171" s="56">
        <v>2040879</v>
      </c>
      <c r="H171" s="56">
        <v>146</v>
      </c>
      <c r="I171" s="56">
        <v>2040879</v>
      </c>
      <c r="J171" s="13">
        <f t="shared" si="12"/>
        <v>0</v>
      </c>
      <c r="K171" s="13">
        <f t="shared" si="13"/>
        <v>0</v>
      </c>
    </row>
    <row r="172" spans="1:11" ht="18" customHeight="1">
      <c r="A172" s="75">
        <f t="shared" si="11"/>
        <v>114</v>
      </c>
      <c r="B172" s="57" t="s">
        <v>238</v>
      </c>
      <c r="C172" s="74" t="s">
        <v>129</v>
      </c>
      <c r="D172" s="13"/>
      <c r="E172" s="13"/>
      <c r="F172" s="56">
        <v>4807</v>
      </c>
      <c r="G172" s="56">
        <v>46400500</v>
      </c>
      <c r="H172" s="56">
        <v>4807</v>
      </c>
      <c r="I172" s="56">
        <v>46400500</v>
      </c>
      <c r="J172" s="13">
        <f t="shared" si="12"/>
        <v>0</v>
      </c>
      <c r="K172" s="13">
        <f t="shared" si="13"/>
        <v>0</v>
      </c>
    </row>
    <row r="173" spans="1:11" ht="18" customHeight="1">
      <c r="A173" s="75">
        <f t="shared" si="11"/>
        <v>115</v>
      </c>
      <c r="B173" s="57" t="s">
        <v>239</v>
      </c>
      <c r="C173" s="74" t="s">
        <v>129</v>
      </c>
      <c r="D173" s="13"/>
      <c r="E173" s="13"/>
      <c r="F173" s="56">
        <v>1694</v>
      </c>
      <c r="G173" s="56">
        <v>32564764</v>
      </c>
      <c r="H173" s="56">
        <v>1694</v>
      </c>
      <c r="I173" s="56">
        <v>32564764</v>
      </c>
      <c r="J173" s="13">
        <f t="shared" si="12"/>
        <v>0</v>
      </c>
      <c r="K173" s="13">
        <f t="shared" si="13"/>
        <v>0</v>
      </c>
    </row>
    <row r="174" spans="1:11" ht="18" customHeight="1">
      <c r="A174" s="75">
        <f t="shared" si="11"/>
        <v>116</v>
      </c>
      <c r="B174" s="57" t="s">
        <v>240</v>
      </c>
      <c r="C174" s="74" t="s">
        <v>129</v>
      </c>
      <c r="D174" s="13"/>
      <c r="E174" s="13"/>
      <c r="F174" s="56">
        <v>3926</v>
      </c>
      <c r="G174" s="56">
        <v>45147024</v>
      </c>
      <c r="H174" s="56">
        <v>3926</v>
      </c>
      <c r="I174" s="56">
        <v>45147024</v>
      </c>
      <c r="J174" s="13">
        <f t="shared" si="12"/>
        <v>0</v>
      </c>
      <c r="K174" s="13">
        <f t="shared" si="13"/>
        <v>0</v>
      </c>
    </row>
    <row r="175" spans="1:11" ht="18" customHeight="1">
      <c r="A175" s="75">
        <f t="shared" si="11"/>
        <v>117</v>
      </c>
      <c r="B175" s="57" t="s">
        <v>241</v>
      </c>
      <c r="C175" s="74" t="s">
        <v>129</v>
      </c>
      <c r="D175" s="13"/>
      <c r="E175" s="13"/>
      <c r="F175" s="56">
        <v>1436</v>
      </c>
      <c r="G175" s="56">
        <v>24911448</v>
      </c>
      <c r="H175" s="56">
        <v>1436</v>
      </c>
      <c r="I175" s="56">
        <v>24911448</v>
      </c>
      <c r="J175" s="13">
        <f t="shared" si="12"/>
        <v>0</v>
      </c>
      <c r="K175" s="13">
        <f t="shared" si="13"/>
        <v>0</v>
      </c>
    </row>
    <row r="176" spans="1:11" ht="18" customHeight="1">
      <c r="A176" s="75">
        <f t="shared" si="11"/>
        <v>118</v>
      </c>
      <c r="B176" s="57" t="s">
        <v>242</v>
      </c>
      <c r="C176" s="74" t="s">
        <v>129</v>
      </c>
      <c r="D176" s="13"/>
      <c r="E176" s="13"/>
      <c r="F176" s="56">
        <v>12414</v>
      </c>
      <c r="G176" s="56">
        <v>118199140</v>
      </c>
      <c r="H176" s="56">
        <v>12414</v>
      </c>
      <c r="I176" s="56">
        <v>118199140</v>
      </c>
      <c r="J176" s="13">
        <f t="shared" si="12"/>
        <v>0</v>
      </c>
      <c r="K176" s="13">
        <f t="shared" si="13"/>
        <v>0</v>
      </c>
    </row>
    <row r="177" spans="1:11" ht="18" customHeight="1">
      <c r="A177" s="75">
        <f t="shared" si="11"/>
        <v>119</v>
      </c>
      <c r="B177" s="57" t="s">
        <v>243</v>
      </c>
      <c r="C177" s="74" t="s">
        <v>129</v>
      </c>
      <c r="D177" s="13"/>
      <c r="E177" s="13"/>
      <c r="F177" s="56">
        <v>327</v>
      </c>
      <c r="G177" s="56">
        <v>5592593</v>
      </c>
      <c r="H177" s="56">
        <v>327</v>
      </c>
      <c r="I177" s="56">
        <v>5592593</v>
      </c>
      <c r="J177" s="13">
        <f t="shared" si="12"/>
        <v>0</v>
      </c>
      <c r="K177" s="13">
        <f t="shared" si="13"/>
        <v>0</v>
      </c>
    </row>
    <row r="178" spans="1:11" ht="18" customHeight="1">
      <c r="A178" s="75">
        <f t="shared" si="11"/>
        <v>120</v>
      </c>
      <c r="B178" s="57" t="s">
        <v>244</v>
      </c>
      <c r="C178" s="74" t="s">
        <v>129</v>
      </c>
      <c r="D178" s="13"/>
      <c r="E178" s="13"/>
      <c r="F178" s="56">
        <v>460</v>
      </c>
      <c r="G178" s="56">
        <v>6318080</v>
      </c>
      <c r="H178" s="56">
        <v>460</v>
      </c>
      <c r="I178" s="56">
        <v>6318080</v>
      </c>
      <c r="J178" s="13">
        <f t="shared" si="12"/>
        <v>0</v>
      </c>
      <c r="K178" s="13">
        <f t="shared" si="13"/>
        <v>0</v>
      </c>
    </row>
    <row r="179" spans="1:11" ht="18" customHeight="1">
      <c r="A179" s="75">
        <f t="shared" si="11"/>
        <v>121</v>
      </c>
      <c r="B179" s="57" t="s">
        <v>245</v>
      </c>
      <c r="C179" s="74" t="s">
        <v>129</v>
      </c>
      <c r="D179" s="13"/>
      <c r="E179" s="13"/>
      <c r="F179" s="56">
        <v>86</v>
      </c>
      <c r="G179" s="56">
        <v>1549677</v>
      </c>
      <c r="H179" s="56">
        <v>86</v>
      </c>
      <c r="I179" s="56">
        <v>1549677</v>
      </c>
      <c r="J179" s="13">
        <f t="shared" si="12"/>
        <v>0</v>
      </c>
      <c r="K179" s="13">
        <f t="shared" si="13"/>
        <v>0</v>
      </c>
    </row>
    <row r="180" spans="1:11" ht="18" customHeight="1">
      <c r="A180" s="75">
        <f t="shared" si="11"/>
        <v>122</v>
      </c>
      <c r="B180" s="57" t="s">
        <v>246</v>
      </c>
      <c r="C180" s="74" t="s">
        <v>129</v>
      </c>
      <c r="D180" s="13"/>
      <c r="E180" s="13"/>
      <c r="F180" s="56">
        <v>43</v>
      </c>
      <c r="G180" s="56">
        <v>802913</v>
      </c>
      <c r="H180" s="56">
        <v>43</v>
      </c>
      <c r="I180" s="56">
        <v>802913</v>
      </c>
      <c r="J180" s="13">
        <f t="shared" si="12"/>
        <v>0</v>
      </c>
      <c r="K180" s="13">
        <f t="shared" si="13"/>
        <v>0</v>
      </c>
    </row>
    <row r="181" spans="1:11" ht="18" customHeight="1">
      <c r="A181" s="75">
        <f t="shared" si="11"/>
        <v>123</v>
      </c>
      <c r="B181" s="57" t="s">
        <v>247</v>
      </c>
      <c r="C181" s="74" t="s">
        <v>129</v>
      </c>
      <c r="D181" s="13"/>
      <c r="E181" s="13"/>
      <c r="F181" s="56">
        <v>4571</v>
      </c>
      <c r="G181" s="56">
        <v>84430788</v>
      </c>
      <c r="H181" s="56">
        <v>4571</v>
      </c>
      <c r="I181" s="56">
        <v>84430788</v>
      </c>
      <c r="J181" s="13">
        <f t="shared" si="12"/>
        <v>0</v>
      </c>
      <c r="K181" s="13">
        <f t="shared" si="13"/>
        <v>0</v>
      </c>
    </row>
    <row r="182" spans="1:11" ht="18" customHeight="1">
      <c r="A182" s="75">
        <f t="shared" si="11"/>
        <v>124</v>
      </c>
      <c r="B182" s="57" t="s">
        <v>248</v>
      </c>
      <c r="C182" s="74" t="s">
        <v>129</v>
      </c>
      <c r="D182" s="13"/>
      <c r="E182" s="13"/>
      <c r="F182" s="56">
        <v>520</v>
      </c>
      <c r="G182" s="56">
        <v>10472805</v>
      </c>
      <c r="H182" s="56">
        <v>520</v>
      </c>
      <c r="I182" s="56">
        <v>10472805</v>
      </c>
      <c r="J182" s="13">
        <f t="shared" si="12"/>
        <v>0</v>
      </c>
      <c r="K182" s="13">
        <f t="shared" si="13"/>
        <v>0</v>
      </c>
    </row>
    <row r="183" spans="1:11" ht="18" customHeight="1">
      <c r="A183" s="75">
        <f t="shared" si="11"/>
        <v>125</v>
      </c>
      <c r="B183" s="57" t="s">
        <v>249</v>
      </c>
      <c r="C183" s="74" t="s">
        <v>129</v>
      </c>
      <c r="D183" s="13"/>
      <c r="E183" s="13"/>
      <c r="F183" s="56">
        <v>1453</v>
      </c>
      <c r="G183" s="56">
        <v>17041571</v>
      </c>
      <c r="H183" s="56">
        <v>1453</v>
      </c>
      <c r="I183" s="56">
        <v>17041571</v>
      </c>
      <c r="J183" s="13">
        <f t="shared" si="12"/>
        <v>0</v>
      </c>
      <c r="K183" s="13">
        <f t="shared" si="13"/>
        <v>0</v>
      </c>
    </row>
    <row r="184" spans="1:11" ht="18" customHeight="1">
      <c r="A184" s="75">
        <f t="shared" si="11"/>
        <v>126</v>
      </c>
      <c r="B184" s="57" t="s">
        <v>250</v>
      </c>
      <c r="C184" s="74" t="s">
        <v>129</v>
      </c>
      <c r="D184" s="13"/>
      <c r="E184" s="13"/>
      <c r="F184" s="56">
        <v>671</v>
      </c>
      <c r="G184" s="56">
        <v>11411581</v>
      </c>
      <c r="H184" s="56">
        <v>671</v>
      </c>
      <c r="I184" s="56">
        <v>11411581</v>
      </c>
      <c r="J184" s="13">
        <f t="shared" si="12"/>
        <v>0</v>
      </c>
      <c r="K184" s="13">
        <f t="shared" si="13"/>
        <v>0</v>
      </c>
    </row>
    <row r="185" spans="1:11" ht="18" customHeight="1">
      <c r="A185" s="75">
        <f t="shared" si="11"/>
        <v>127</v>
      </c>
      <c r="B185" s="57" t="s">
        <v>251</v>
      </c>
      <c r="C185" s="74" t="s">
        <v>129</v>
      </c>
      <c r="D185" s="13"/>
      <c r="E185" s="13"/>
      <c r="F185" s="56">
        <v>4352</v>
      </c>
      <c r="G185" s="56">
        <v>42189983</v>
      </c>
      <c r="H185" s="56">
        <v>4352</v>
      </c>
      <c r="I185" s="56">
        <v>42189983</v>
      </c>
      <c r="J185" s="13">
        <f t="shared" si="12"/>
        <v>0</v>
      </c>
      <c r="K185" s="13">
        <f t="shared" si="13"/>
        <v>0</v>
      </c>
    </row>
    <row r="186" spans="1:11" ht="18" customHeight="1">
      <c r="A186" s="75">
        <f t="shared" si="11"/>
        <v>128</v>
      </c>
      <c r="B186" s="57" t="s">
        <v>252</v>
      </c>
      <c r="C186" s="74" t="s">
        <v>129</v>
      </c>
      <c r="D186" s="13"/>
      <c r="E186" s="13"/>
      <c r="F186" s="56">
        <v>60</v>
      </c>
      <c r="G186" s="56">
        <v>727625</v>
      </c>
      <c r="H186" s="56">
        <v>60</v>
      </c>
      <c r="I186" s="56">
        <v>727625</v>
      </c>
      <c r="J186" s="13">
        <f t="shared" si="12"/>
        <v>0</v>
      </c>
      <c r="K186" s="13">
        <f t="shared" si="13"/>
        <v>0</v>
      </c>
    </row>
    <row r="187" spans="1:11" ht="18" customHeight="1">
      <c r="A187" s="75">
        <f t="shared" si="11"/>
        <v>129</v>
      </c>
      <c r="B187" s="57" t="s">
        <v>253</v>
      </c>
      <c r="C187" s="74" t="s">
        <v>129</v>
      </c>
      <c r="D187" s="13"/>
      <c r="E187" s="13"/>
      <c r="F187" s="56">
        <v>1032</v>
      </c>
      <c r="G187" s="56">
        <v>19944845</v>
      </c>
      <c r="H187" s="56">
        <v>1032</v>
      </c>
      <c r="I187" s="56">
        <v>19944845</v>
      </c>
      <c r="J187" s="13">
        <f t="shared" si="12"/>
        <v>0</v>
      </c>
      <c r="K187" s="13">
        <f t="shared" si="13"/>
        <v>0</v>
      </c>
    </row>
    <row r="188" spans="1:11" ht="18" customHeight="1">
      <c r="A188" s="75">
        <f t="shared" si="11"/>
        <v>130</v>
      </c>
      <c r="B188" s="57" t="s">
        <v>254</v>
      </c>
      <c r="C188" s="74" t="s">
        <v>129</v>
      </c>
      <c r="D188" s="13"/>
      <c r="E188" s="13"/>
      <c r="F188" s="56">
        <v>142</v>
      </c>
      <c r="G188" s="56">
        <v>2455653</v>
      </c>
      <c r="H188" s="56">
        <v>142</v>
      </c>
      <c r="I188" s="56">
        <v>2455653</v>
      </c>
      <c r="J188" s="13">
        <f t="shared" si="12"/>
        <v>0</v>
      </c>
      <c r="K188" s="13">
        <f t="shared" si="13"/>
        <v>0</v>
      </c>
    </row>
    <row r="189" spans="1:11" ht="18" customHeight="1">
      <c r="A189" s="75">
        <f t="shared" si="11"/>
        <v>131</v>
      </c>
      <c r="B189" s="57" t="s">
        <v>255</v>
      </c>
      <c r="C189" s="74" t="s">
        <v>129</v>
      </c>
      <c r="D189" s="13"/>
      <c r="E189" s="13"/>
      <c r="F189" s="56">
        <v>237</v>
      </c>
      <c r="G189" s="56">
        <v>4161321</v>
      </c>
      <c r="H189" s="56">
        <v>237</v>
      </c>
      <c r="I189" s="56">
        <v>4161321</v>
      </c>
      <c r="J189" s="13">
        <f t="shared" si="12"/>
        <v>0</v>
      </c>
      <c r="K189" s="13">
        <f t="shared" si="13"/>
        <v>0</v>
      </c>
    </row>
    <row r="190" spans="1:11" ht="18.75" customHeight="1">
      <c r="A190" s="75">
        <f t="shared" si="11"/>
        <v>132</v>
      </c>
      <c r="B190" s="57" t="s">
        <v>256</v>
      </c>
      <c r="C190" s="74" t="s">
        <v>129</v>
      </c>
      <c r="D190" s="13"/>
      <c r="E190" s="13"/>
      <c r="F190" s="56">
        <v>163</v>
      </c>
      <c r="G190" s="56">
        <v>3043321</v>
      </c>
      <c r="H190" s="56">
        <v>163</v>
      </c>
      <c r="I190" s="56">
        <v>3043321</v>
      </c>
      <c r="J190" s="13">
        <f t="shared" si="12"/>
        <v>0</v>
      </c>
      <c r="K190" s="13">
        <f t="shared" si="13"/>
        <v>0</v>
      </c>
    </row>
    <row r="191" spans="1:11" ht="18" customHeight="1">
      <c r="A191" s="75">
        <f t="shared" si="11"/>
        <v>133</v>
      </c>
      <c r="B191" s="57" t="s">
        <v>257</v>
      </c>
      <c r="C191" s="74" t="s">
        <v>129</v>
      </c>
      <c r="D191" s="13"/>
      <c r="E191" s="13"/>
      <c r="F191" s="56">
        <v>237</v>
      </c>
      <c r="G191" s="56">
        <v>4760367</v>
      </c>
      <c r="H191" s="56">
        <v>237</v>
      </c>
      <c r="I191" s="56">
        <v>4760367</v>
      </c>
      <c r="J191" s="13">
        <f t="shared" si="12"/>
        <v>0</v>
      </c>
      <c r="K191" s="13">
        <f t="shared" si="13"/>
        <v>0</v>
      </c>
    </row>
    <row r="192" spans="1:11" ht="18" customHeight="1">
      <c r="A192" s="75">
        <f t="shared" si="11"/>
        <v>134</v>
      </c>
      <c r="B192" s="57" t="s">
        <v>258</v>
      </c>
      <c r="C192" s="74" t="s">
        <v>129</v>
      </c>
      <c r="D192" s="13"/>
      <c r="E192" s="13"/>
      <c r="F192" s="56">
        <v>12590</v>
      </c>
      <c r="G192" s="56">
        <v>163231517</v>
      </c>
      <c r="H192" s="56">
        <v>12590</v>
      </c>
      <c r="I192" s="56">
        <v>163231517</v>
      </c>
      <c r="J192" s="13">
        <f t="shared" si="12"/>
        <v>0</v>
      </c>
      <c r="K192" s="13">
        <f t="shared" si="13"/>
        <v>0</v>
      </c>
    </row>
    <row r="193" spans="1:11" ht="18" customHeight="1">
      <c r="A193" s="75">
        <f t="shared" si="11"/>
        <v>135</v>
      </c>
      <c r="B193" s="57" t="s">
        <v>259</v>
      </c>
      <c r="C193" s="74" t="s">
        <v>129</v>
      </c>
      <c r="D193" s="13"/>
      <c r="E193" s="13"/>
      <c r="F193" s="56">
        <v>56</v>
      </c>
      <c r="G193" s="56">
        <v>767529</v>
      </c>
      <c r="H193" s="56">
        <v>56</v>
      </c>
      <c r="I193" s="56">
        <v>767529</v>
      </c>
      <c r="J193" s="13">
        <f t="shared" si="12"/>
        <v>0</v>
      </c>
      <c r="K193" s="13">
        <f t="shared" si="13"/>
        <v>0</v>
      </c>
    </row>
    <row r="194" spans="1:11" ht="18" customHeight="1">
      <c r="A194" s="75">
        <f t="shared" si="11"/>
        <v>136</v>
      </c>
      <c r="B194" s="57" t="s">
        <v>260</v>
      </c>
      <c r="C194" s="74" t="s">
        <v>129</v>
      </c>
      <c r="D194" s="13"/>
      <c r="E194" s="13"/>
      <c r="F194" s="56">
        <v>1251</v>
      </c>
      <c r="G194" s="56">
        <v>14918932</v>
      </c>
      <c r="H194" s="56">
        <v>1251</v>
      </c>
      <c r="I194" s="56">
        <v>14918932</v>
      </c>
      <c r="J194" s="13">
        <f t="shared" si="12"/>
        <v>0</v>
      </c>
      <c r="K194" s="13">
        <f t="shared" si="13"/>
        <v>0</v>
      </c>
    </row>
    <row r="195" spans="1:11" ht="18" customHeight="1">
      <c r="A195" s="75">
        <f t="shared" si="11"/>
        <v>137</v>
      </c>
      <c r="B195" s="57" t="s">
        <v>261</v>
      </c>
      <c r="C195" s="74" t="s">
        <v>129</v>
      </c>
      <c r="D195" s="13"/>
      <c r="E195" s="13"/>
      <c r="F195" s="56">
        <v>3913</v>
      </c>
      <c r="G195" s="56">
        <v>52285558</v>
      </c>
      <c r="H195" s="56">
        <v>3913</v>
      </c>
      <c r="I195" s="56">
        <v>52285558</v>
      </c>
      <c r="J195" s="13">
        <f t="shared" si="12"/>
        <v>0</v>
      </c>
      <c r="K195" s="13">
        <f t="shared" si="13"/>
        <v>0</v>
      </c>
    </row>
    <row r="196" spans="1:11" ht="18" customHeight="1">
      <c r="A196" s="75">
        <f t="shared" si="11"/>
        <v>138</v>
      </c>
      <c r="B196" s="57" t="s">
        <v>262</v>
      </c>
      <c r="C196" s="74" t="s">
        <v>129</v>
      </c>
      <c r="D196" s="13"/>
      <c r="E196" s="13"/>
      <c r="F196" s="56">
        <v>176</v>
      </c>
      <c r="G196" s="56">
        <v>2610388</v>
      </c>
      <c r="H196" s="56">
        <v>176</v>
      </c>
      <c r="I196" s="56">
        <v>2610388</v>
      </c>
      <c r="J196" s="13">
        <f t="shared" si="12"/>
        <v>0</v>
      </c>
      <c r="K196" s="13">
        <f t="shared" si="13"/>
        <v>0</v>
      </c>
    </row>
    <row r="197" spans="1:11" ht="18" customHeight="1">
      <c r="A197" s="75">
        <f t="shared" si="11"/>
        <v>139</v>
      </c>
      <c r="B197" s="57" t="s">
        <v>263</v>
      </c>
      <c r="C197" s="74" t="s">
        <v>129</v>
      </c>
      <c r="D197" s="13"/>
      <c r="E197" s="13"/>
      <c r="F197" s="56">
        <v>1290</v>
      </c>
      <c r="G197" s="56">
        <v>11990941</v>
      </c>
      <c r="H197" s="56">
        <v>1290</v>
      </c>
      <c r="I197" s="56">
        <v>11990941</v>
      </c>
      <c r="J197" s="13">
        <f t="shared" si="12"/>
        <v>0</v>
      </c>
      <c r="K197" s="13">
        <f t="shared" si="13"/>
        <v>0</v>
      </c>
    </row>
    <row r="198" spans="1:11" ht="18" customHeight="1">
      <c r="A198" s="75">
        <f t="shared" si="11"/>
        <v>140</v>
      </c>
      <c r="B198" s="57" t="s">
        <v>264</v>
      </c>
      <c r="C198" s="74" t="s">
        <v>129</v>
      </c>
      <c r="D198" s="13"/>
      <c r="E198" s="13"/>
      <c r="F198" s="56">
        <v>1363</v>
      </c>
      <c r="G198" s="56">
        <v>13476699</v>
      </c>
      <c r="H198" s="56">
        <v>1363</v>
      </c>
      <c r="I198" s="56">
        <v>13476699</v>
      </c>
      <c r="J198" s="13">
        <f t="shared" si="12"/>
        <v>0</v>
      </c>
      <c r="K198" s="13">
        <f t="shared" si="13"/>
        <v>0</v>
      </c>
    </row>
    <row r="199" spans="1:11" ht="18" customHeight="1">
      <c r="A199" s="75">
        <f t="shared" si="11"/>
        <v>141</v>
      </c>
      <c r="B199" s="57" t="s">
        <v>265</v>
      </c>
      <c r="C199" s="74" t="s">
        <v>129</v>
      </c>
      <c r="D199" s="13"/>
      <c r="E199" s="13"/>
      <c r="F199" s="56">
        <v>194</v>
      </c>
      <c r="G199" s="56">
        <v>2951357</v>
      </c>
      <c r="H199" s="56">
        <v>194</v>
      </c>
      <c r="I199" s="56">
        <v>2951357</v>
      </c>
      <c r="J199" s="13">
        <f t="shared" si="12"/>
        <v>0</v>
      </c>
      <c r="K199" s="13">
        <f t="shared" si="13"/>
        <v>0</v>
      </c>
    </row>
    <row r="200" spans="1:11" ht="18" customHeight="1">
      <c r="A200" s="75">
        <f t="shared" si="11"/>
        <v>142</v>
      </c>
      <c r="B200" s="57" t="s">
        <v>266</v>
      </c>
      <c r="C200" s="74" t="s">
        <v>129</v>
      </c>
      <c r="D200" s="13"/>
      <c r="E200" s="13"/>
      <c r="F200" s="56">
        <v>9</v>
      </c>
      <c r="G200" s="56">
        <v>131172</v>
      </c>
      <c r="H200" s="56">
        <v>9</v>
      </c>
      <c r="I200" s="56">
        <v>131172</v>
      </c>
      <c r="J200" s="13">
        <f t="shared" si="12"/>
        <v>0</v>
      </c>
      <c r="K200" s="13">
        <f t="shared" si="13"/>
        <v>0</v>
      </c>
    </row>
    <row r="201" spans="1:11" ht="18" customHeight="1">
      <c r="A201" s="75">
        <f t="shared" si="11"/>
        <v>143</v>
      </c>
      <c r="B201" s="57" t="s">
        <v>267</v>
      </c>
      <c r="C201" s="74" t="s">
        <v>129</v>
      </c>
      <c r="D201" s="13"/>
      <c r="E201" s="13"/>
      <c r="F201" s="56">
        <v>3105</v>
      </c>
      <c r="G201" s="56">
        <v>57242327</v>
      </c>
      <c r="H201" s="56">
        <v>3105</v>
      </c>
      <c r="I201" s="56">
        <v>57242327</v>
      </c>
      <c r="J201" s="13">
        <f t="shared" si="12"/>
        <v>0</v>
      </c>
      <c r="K201" s="13">
        <f t="shared" si="13"/>
        <v>0</v>
      </c>
    </row>
    <row r="202" spans="1:11" ht="18.75" customHeight="1">
      <c r="A202" s="75">
        <f t="shared" si="11"/>
        <v>144</v>
      </c>
      <c r="B202" s="57" t="s">
        <v>268</v>
      </c>
      <c r="C202" s="74" t="s">
        <v>129</v>
      </c>
      <c r="D202" s="13"/>
      <c r="E202" s="13"/>
      <c r="F202" s="56">
        <v>172</v>
      </c>
      <c r="G202" s="56">
        <v>2298268</v>
      </c>
      <c r="H202" s="56">
        <v>172</v>
      </c>
      <c r="I202" s="56">
        <v>2298268</v>
      </c>
      <c r="J202" s="13">
        <f t="shared" si="12"/>
        <v>0</v>
      </c>
      <c r="K202" s="13">
        <f t="shared" si="13"/>
        <v>0</v>
      </c>
    </row>
    <row r="203" spans="1:11" ht="18" customHeight="1">
      <c r="A203" s="75">
        <f t="shared" si="11"/>
        <v>145</v>
      </c>
      <c r="B203" s="57" t="s">
        <v>269</v>
      </c>
      <c r="C203" s="74" t="s">
        <v>129</v>
      </c>
      <c r="D203" s="13"/>
      <c r="E203" s="13"/>
      <c r="F203" s="56">
        <v>998</v>
      </c>
      <c r="G203" s="56">
        <v>17694934</v>
      </c>
      <c r="H203" s="56">
        <v>998</v>
      </c>
      <c r="I203" s="56">
        <v>17694934</v>
      </c>
      <c r="J203" s="13">
        <f t="shared" si="12"/>
        <v>0</v>
      </c>
      <c r="K203" s="13">
        <f t="shared" si="13"/>
        <v>0</v>
      </c>
    </row>
    <row r="204" spans="1:11" ht="18" customHeight="1">
      <c r="A204" s="75">
        <f t="shared" si="11"/>
        <v>146</v>
      </c>
      <c r="B204" s="57" t="s">
        <v>270</v>
      </c>
      <c r="C204" s="74" t="s">
        <v>129</v>
      </c>
      <c r="D204" s="13"/>
      <c r="E204" s="13"/>
      <c r="F204" s="56">
        <v>1630</v>
      </c>
      <c r="G204" s="56">
        <v>30430584</v>
      </c>
      <c r="H204" s="56">
        <v>1630</v>
      </c>
      <c r="I204" s="56">
        <v>30430584</v>
      </c>
      <c r="J204" s="13">
        <f t="shared" si="12"/>
        <v>0</v>
      </c>
      <c r="K204" s="13">
        <f t="shared" si="13"/>
        <v>0</v>
      </c>
    </row>
    <row r="205" spans="1:11" ht="18" customHeight="1">
      <c r="A205" s="75">
        <f t="shared" si="11"/>
        <v>147</v>
      </c>
      <c r="B205" s="57" t="s">
        <v>271</v>
      </c>
      <c r="C205" s="74" t="s">
        <v>129</v>
      </c>
      <c r="D205" s="13"/>
      <c r="E205" s="13"/>
      <c r="F205" s="56">
        <v>3892</v>
      </c>
      <c r="G205" s="56">
        <v>70086298</v>
      </c>
      <c r="H205" s="56">
        <v>3892</v>
      </c>
      <c r="I205" s="56">
        <v>70086298</v>
      </c>
      <c r="J205" s="13">
        <f t="shared" si="12"/>
        <v>0</v>
      </c>
      <c r="K205" s="13">
        <f t="shared" si="13"/>
        <v>0</v>
      </c>
    </row>
    <row r="206" spans="1:11" ht="18" customHeight="1">
      <c r="A206" s="75">
        <f t="shared" si="11"/>
        <v>148</v>
      </c>
      <c r="B206" s="57" t="s">
        <v>272</v>
      </c>
      <c r="C206" s="74" t="s">
        <v>129</v>
      </c>
      <c r="D206" s="13"/>
      <c r="E206" s="13"/>
      <c r="F206" s="56">
        <v>219</v>
      </c>
      <c r="G206" s="56">
        <v>5737211</v>
      </c>
      <c r="H206" s="56">
        <v>219</v>
      </c>
      <c r="I206" s="56">
        <v>5737211</v>
      </c>
      <c r="J206" s="13">
        <f t="shared" si="12"/>
        <v>0</v>
      </c>
      <c r="K206" s="13">
        <f t="shared" si="13"/>
        <v>0</v>
      </c>
    </row>
    <row r="207" spans="1:11" ht="18" customHeight="1">
      <c r="A207" s="75">
        <f t="shared" si="11"/>
        <v>149</v>
      </c>
      <c r="B207" s="57" t="s">
        <v>273</v>
      </c>
      <c r="C207" s="74" t="s">
        <v>129</v>
      </c>
      <c r="D207" s="13"/>
      <c r="E207" s="13"/>
      <c r="F207" s="56">
        <v>473</v>
      </c>
      <c r="G207" s="56">
        <v>3901493</v>
      </c>
      <c r="H207" s="56">
        <v>473</v>
      </c>
      <c r="I207" s="56">
        <v>3901493</v>
      </c>
      <c r="J207" s="13">
        <f t="shared" si="12"/>
        <v>0</v>
      </c>
      <c r="K207" s="13">
        <f t="shared" si="13"/>
        <v>0</v>
      </c>
    </row>
    <row r="208" spans="1:11" ht="18" customHeight="1">
      <c r="A208" s="75">
        <f t="shared" si="11"/>
        <v>150</v>
      </c>
      <c r="B208" s="57" t="s">
        <v>274</v>
      </c>
      <c r="C208" s="74" t="s">
        <v>129</v>
      </c>
      <c r="D208" s="13"/>
      <c r="E208" s="13"/>
      <c r="F208" s="56">
        <v>1247</v>
      </c>
      <c r="G208" s="56">
        <v>12959000</v>
      </c>
      <c r="H208" s="56">
        <v>1247</v>
      </c>
      <c r="I208" s="56">
        <v>12959000</v>
      </c>
      <c r="J208" s="13">
        <f t="shared" si="12"/>
        <v>0</v>
      </c>
      <c r="K208" s="13">
        <f t="shared" si="13"/>
        <v>0</v>
      </c>
    </row>
    <row r="209" spans="1:11" ht="18" customHeight="1">
      <c r="A209" s="75">
        <f t="shared" si="11"/>
        <v>151</v>
      </c>
      <c r="B209" s="57" t="s">
        <v>275</v>
      </c>
      <c r="C209" s="74" t="s">
        <v>129</v>
      </c>
      <c r="D209" s="13"/>
      <c r="E209" s="13"/>
      <c r="F209" s="56">
        <v>1840</v>
      </c>
      <c r="G209" s="56">
        <v>21687338</v>
      </c>
      <c r="H209" s="56">
        <v>1840</v>
      </c>
      <c r="I209" s="56">
        <v>21687338</v>
      </c>
      <c r="J209" s="13">
        <f t="shared" ref="J209:J237" si="16">D209+F209-H209</f>
        <v>0</v>
      </c>
      <c r="K209" s="13">
        <f t="shared" ref="K209:K237" si="17">E209+G209-I209</f>
        <v>0</v>
      </c>
    </row>
    <row r="210" spans="1:11" ht="18" customHeight="1">
      <c r="A210" s="75">
        <f t="shared" si="11"/>
        <v>152</v>
      </c>
      <c r="B210" s="57" t="s">
        <v>276</v>
      </c>
      <c r="C210" s="74" t="s">
        <v>129</v>
      </c>
      <c r="D210" s="13"/>
      <c r="E210" s="13"/>
      <c r="F210" s="56">
        <v>1828</v>
      </c>
      <c r="G210" s="56">
        <v>22791656</v>
      </c>
      <c r="H210" s="56">
        <v>1828</v>
      </c>
      <c r="I210" s="56">
        <v>22791656</v>
      </c>
      <c r="J210" s="13">
        <f t="shared" si="16"/>
        <v>0</v>
      </c>
      <c r="K210" s="13">
        <f t="shared" si="17"/>
        <v>0</v>
      </c>
    </row>
    <row r="211" spans="1:11" ht="18" customHeight="1">
      <c r="A211" s="75">
        <f t="shared" si="11"/>
        <v>153</v>
      </c>
      <c r="B211" s="57" t="s">
        <v>277</v>
      </c>
      <c r="C211" s="74" t="s">
        <v>129</v>
      </c>
      <c r="D211" s="13"/>
      <c r="E211" s="13"/>
      <c r="F211" s="56">
        <v>34</v>
      </c>
      <c r="G211" s="56">
        <v>529876</v>
      </c>
      <c r="H211" s="56">
        <v>34</v>
      </c>
      <c r="I211" s="56">
        <v>529876</v>
      </c>
      <c r="J211" s="13">
        <f t="shared" si="16"/>
        <v>0</v>
      </c>
      <c r="K211" s="13">
        <f t="shared" si="17"/>
        <v>0</v>
      </c>
    </row>
    <row r="212" spans="1:11" ht="18" customHeight="1">
      <c r="A212" s="75">
        <f t="shared" si="11"/>
        <v>154</v>
      </c>
      <c r="B212" s="57" t="s">
        <v>278</v>
      </c>
      <c r="C212" s="74" t="s">
        <v>129</v>
      </c>
      <c r="D212" s="13"/>
      <c r="E212" s="13"/>
      <c r="F212" s="56">
        <v>417</v>
      </c>
      <c r="G212" s="56">
        <v>7805988</v>
      </c>
      <c r="H212" s="56">
        <v>417</v>
      </c>
      <c r="I212" s="56">
        <v>7805988</v>
      </c>
      <c r="J212" s="13">
        <f t="shared" si="16"/>
        <v>0</v>
      </c>
      <c r="K212" s="13">
        <f t="shared" si="17"/>
        <v>0</v>
      </c>
    </row>
    <row r="213" spans="1:11" ht="18" customHeight="1">
      <c r="A213" s="75">
        <f t="shared" si="11"/>
        <v>155</v>
      </c>
      <c r="B213" s="57" t="s">
        <v>279</v>
      </c>
      <c r="C213" s="74" t="s">
        <v>129</v>
      </c>
      <c r="D213" s="13"/>
      <c r="E213" s="13"/>
      <c r="F213" s="56">
        <v>202</v>
      </c>
      <c r="G213" s="56">
        <v>3868701</v>
      </c>
      <c r="H213" s="56">
        <v>202</v>
      </c>
      <c r="I213" s="56">
        <v>3868701</v>
      </c>
      <c r="J213" s="13">
        <f t="shared" si="16"/>
        <v>0</v>
      </c>
      <c r="K213" s="13">
        <f t="shared" si="17"/>
        <v>0</v>
      </c>
    </row>
    <row r="214" spans="1:11" ht="18" customHeight="1">
      <c r="A214" s="75">
        <f t="shared" si="11"/>
        <v>156</v>
      </c>
      <c r="B214" s="57" t="s">
        <v>280</v>
      </c>
      <c r="C214" s="74" t="s">
        <v>129</v>
      </c>
      <c r="D214" s="13"/>
      <c r="E214" s="13"/>
      <c r="F214" s="56">
        <v>228</v>
      </c>
      <c r="G214" s="56">
        <v>3128620</v>
      </c>
      <c r="H214" s="56">
        <v>228</v>
      </c>
      <c r="I214" s="56">
        <v>3128620</v>
      </c>
      <c r="J214" s="13">
        <f t="shared" si="16"/>
        <v>0</v>
      </c>
      <c r="K214" s="13">
        <f t="shared" si="17"/>
        <v>0</v>
      </c>
    </row>
    <row r="215" spans="1:11" ht="18" customHeight="1">
      <c r="A215" s="75">
        <f t="shared" si="11"/>
        <v>157</v>
      </c>
      <c r="B215" s="57" t="s">
        <v>281</v>
      </c>
      <c r="C215" s="74" t="s">
        <v>129</v>
      </c>
      <c r="D215" s="13"/>
      <c r="E215" s="13"/>
      <c r="F215" s="56">
        <v>22</v>
      </c>
      <c r="G215" s="56">
        <v>357059</v>
      </c>
      <c r="H215" s="56">
        <v>22</v>
      </c>
      <c r="I215" s="56">
        <v>357059</v>
      </c>
      <c r="J215" s="13">
        <f t="shared" si="16"/>
        <v>0</v>
      </c>
      <c r="K215" s="13">
        <f t="shared" si="17"/>
        <v>0</v>
      </c>
    </row>
    <row r="216" spans="1:11" ht="18" customHeight="1">
      <c r="A216" s="75">
        <f t="shared" si="11"/>
        <v>158</v>
      </c>
      <c r="B216" s="57" t="s">
        <v>282</v>
      </c>
      <c r="C216" s="74" t="s">
        <v>129</v>
      </c>
      <c r="D216" s="13"/>
      <c r="E216" s="13"/>
      <c r="F216" s="56">
        <v>73</v>
      </c>
      <c r="G216" s="56">
        <v>1617325</v>
      </c>
      <c r="H216" s="56">
        <v>73</v>
      </c>
      <c r="I216" s="56">
        <v>1617325</v>
      </c>
      <c r="J216" s="13">
        <f t="shared" si="16"/>
        <v>0</v>
      </c>
      <c r="K216" s="13">
        <f t="shared" si="17"/>
        <v>0</v>
      </c>
    </row>
    <row r="217" spans="1:11" ht="18" customHeight="1">
      <c r="A217" s="75">
        <f t="shared" si="11"/>
        <v>159</v>
      </c>
      <c r="B217" s="57" t="s">
        <v>283</v>
      </c>
      <c r="C217" s="74" t="s">
        <v>129</v>
      </c>
      <c r="D217" s="13"/>
      <c r="E217" s="13"/>
      <c r="F217" s="56">
        <v>2903</v>
      </c>
      <c r="G217" s="56">
        <v>69920834</v>
      </c>
      <c r="H217" s="56">
        <v>2903</v>
      </c>
      <c r="I217" s="56">
        <v>69920834</v>
      </c>
      <c r="J217" s="13">
        <f t="shared" si="16"/>
        <v>0</v>
      </c>
      <c r="K217" s="13">
        <f t="shared" si="17"/>
        <v>0</v>
      </c>
    </row>
    <row r="218" spans="1:11" ht="18" customHeight="1">
      <c r="A218" s="75">
        <f t="shared" si="11"/>
        <v>160</v>
      </c>
      <c r="B218" s="57" t="s">
        <v>284</v>
      </c>
      <c r="C218" s="74" t="s">
        <v>129</v>
      </c>
      <c r="D218" s="13"/>
      <c r="E218" s="13"/>
      <c r="F218" s="56">
        <v>39</v>
      </c>
      <c r="G218" s="56">
        <v>727040</v>
      </c>
      <c r="H218" s="56">
        <v>39</v>
      </c>
      <c r="I218" s="56">
        <v>727040</v>
      </c>
      <c r="J218" s="13">
        <f t="shared" si="16"/>
        <v>0</v>
      </c>
      <c r="K218" s="13">
        <f t="shared" si="17"/>
        <v>0</v>
      </c>
    </row>
    <row r="219" spans="1:11" ht="18" customHeight="1">
      <c r="A219" s="75">
        <f t="shared" si="11"/>
        <v>161</v>
      </c>
      <c r="B219" s="57" t="s">
        <v>285</v>
      </c>
      <c r="C219" s="74" t="s">
        <v>129</v>
      </c>
      <c r="D219" s="13"/>
      <c r="E219" s="13"/>
      <c r="F219" s="56">
        <v>310</v>
      </c>
      <c r="G219" s="56">
        <v>4567684</v>
      </c>
      <c r="H219" s="56">
        <v>310</v>
      </c>
      <c r="I219" s="56">
        <v>4567684</v>
      </c>
      <c r="J219" s="13">
        <f t="shared" si="16"/>
        <v>0</v>
      </c>
      <c r="K219" s="13">
        <f t="shared" si="17"/>
        <v>0</v>
      </c>
    </row>
    <row r="220" spans="1:11" ht="18" customHeight="1">
      <c r="A220" s="75">
        <f t="shared" si="11"/>
        <v>162</v>
      </c>
      <c r="B220" s="57" t="s">
        <v>286</v>
      </c>
      <c r="C220" s="74" t="s">
        <v>129</v>
      </c>
      <c r="D220" s="13"/>
      <c r="E220" s="13"/>
      <c r="F220" s="56">
        <v>284</v>
      </c>
      <c r="G220" s="56">
        <v>4009101</v>
      </c>
      <c r="H220" s="56">
        <v>284</v>
      </c>
      <c r="I220" s="56">
        <v>4009101</v>
      </c>
      <c r="J220" s="13">
        <f t="shared" si="16"/>
        <v>0</v>
      </c>
      <c r="K220" s="13">
        <f t="shared" si="17"/>
        <v>0</v>
      </c>
    </row>
    <row r="221" spans="1:11" ht="18" customHeight="1">
      <c r="A221" s="75">
        <f t="shared" si="11"/>
        <v>163</v>
      </c>
      <c r="B221" s="57" t="s">
        <v>287</v>
      </c>
      <c r="C221" s="74" t="s">
        <v>129</v>
      </c>
      <c r="D221" s="13"/>
      <c r="E221" s="13"/>
      <c r="F221" s="56">
        <v>456</v>
      </c>
      <c r="G221" s="56">
        <v>8172266</v>
      </c>
      <c r="H221" s="56">
        <v>456</v>
      </c>
      <c r="I221" s="56">
        <v>8172266</v>
      </c>
      <c r="J221" s="13">
        <f t="shared" si="16"/>
        <v>0</v>
      </c>
      <c r="K221" s="13">
        <f t="shared" si="17"/>
        <v>0</v>
      </c>
    </row>
    <row r="222" spans="1:11" ht="18" customHeight="1">
      <c r="A222" s="75">
        <f t="shared" si="11"/>
        <v>164</v>
      </c>
      <c r="B222" s="57" t="s">
        <v>288</v>
      </c>
      <c r="C222" s="74" t="s">
        <v>129</v>
      </c>
      <c r="D222" s="13"/>
      <c r="E222" s="13"/>
      <c r="F222" s="56">
        <v>559</v>
      </c>
      <c r="G222" s="56">
        <v>8639066</v>
      </c>
      <c r="H222" s="56">
        <v>559</v>
      </c>
      <c r="I222" s="56">
        <v>8639066</v>
      </c>
      <c r="J222" s="13">
        <f t="shared" si="16"/>
        <v>0</v>
      </c>
      <c r="K222" s="13">
        <f t="shared" si="17"/>
        <v>0</v>
      </c>
    </row>
    <row r="223" spans="1:11" ht="18" customHeight="1">
      <c r="A223" s="75">
        <f t="shared" si="11"/>
        <v>165</v>
      </c>
      <c r="B223" s="57" t="s">
        <v>289</v>
      </c>
      <c r="C223" s="74" t="s">
        <v>129</v>
      </c>
      <c r="D223" s="13"/>
      <c r="E223" s="13"/>
      <c r="F223" s="56">
        <v>447</v>
      </c>
      <c r="G223" s="56">
        <v>8180092</v>
      </c>
      <c r="H223" s="56">
        <v>447</v>
      </c>
      <c r="I223" s="56">
        <v>8180092</v>
      </c>
      <c r="J223" s="13">
        <f t="shared" si="16"/>
        <v>0</v>
      </c>
      <c r="K223" s="13">
        <f t="shared" si="17"/>
        <v>0</v>
      </c>
    </row>
    <row r="224" spans="1:11" ht="18" customHeight="1">
      <c r="A224" s="75">
        <f t="shared" si="11"/>
        <v>166</v>
      </c>
      <c r="B224" s="57" t="s">
        <v>290</v>
      </c>
      <c r="C224" s="74" t="s">
        <v>129</v>
      </c>
      <c r="D224" s="13"/>
      <c r="E224" s="13"/>
      <c r="F224" s="56">
        <v>1931</v>
      </c>
      <c r="G224" s="56">
        <v>29947548</v>
      </c>
      <c r="H224" s="56">
        <v>1931</v>
      </c>
      <c r="I224" s="56">
        <v>29947548</v>
      </c>
      <c r="J224" s="13">
        <f t="shared" si="16"/>
        <v>0</v>
      </c>
      <c r="K224" s="13">
        <f t="shared" si="17"/>
        <v>0</v>
      </c>
    </row>
    <row r="225" spans="1:11" ht="18" customHeight="1">
      <c r="A225" s="75">
        <f t="shared" si="11"/>
        <v>167</v>
      </c>
      <c r="B225" s="57" t="s">
        <v>291</v>
      </c>
      <c r="C225" s="74" t="s">
        <v>129</v>
      </c>
      <c r="D225" s="13"/>
      <c r="E225" s="13"/>
      <c r="F225" s="56">
        <v>224</v>
      </c>
      <c r="G225" s="56">
        <v>3298878</v>
      </c>
      <c r="H225" s="56">
        <v>224</v>
      </c>
      <c r="I225" s="56">
        <v>3298878</v>
      </c>
      <c r="J225" s="13">
        <f t="shared" si="16"/>
        <v>0</v>
      </c>
      <c r="K225" s="13">
        <f t="shared" si="17"/>
        <v>0</v>
      </c>
    </row>
    <row r="226" spans="1:11" ht="18" customHeight="1">
      <c r="A226" s="75">
        <f t="shared" si="11"/>
        <v>168</v>
      </c>
      <c r="B226" s="57" t="s">
        <v>292</v>
      </c>
      <c r="C226" s="74" t="s">
        <v>129</v>
      </c>
      <c r="D226" s="13"/>
      <c r="E226" s="13"/>
      <c r="F226" s="56">
        <v>219</v>
      </c>
      <c r="G226" s="56">
        <v>3235440</v>
      </c>
      <c r="H226" s="56">
        <v>219</v>
      </c>
      <c r="I226" s="56">
        <v>3235440</v>
      </c>
      <c r="J226" s="13">
        <f t="shared" si="16"/>
        <v>0</v>
      </c>
      <c r="K226" s="13">
        <f t="shared" si="17"/>
        <v>0</v>
      </c>
    </row>
    <row r="227" spans="1:11" ht="18" customHeight="1">
      <c r="A227" s="75">
        <f t="shared" si="11"/>
        <v>169</v>
      </c>
      <c r="B227" s="57" t="s">
        <v>293</v>
      </c>
      <c r="C227" s="74" t="s">
        <v>129</v>
      </c>
      <c r="D227" s="13"/>
      <c r="E227" s="13"/>
      <c r="F227" s="56">
        <v>3466</v>
      </c>
      <c r="G227" s="56">
        <v>44173896</v>
      </c>
      <c r="H227" s="56">
        <v>3466</v>
      </c>
      <c r="I227" s="56">
        <v>44173896</v>
      </c>
      <c r="J227" s="13">
        <f t="shared" si="16"/>
        <v>0</v>
      </c>
      <c r="K227" s="13">
        <f t="shared" si="17"/>
        <v>0</v>
      </c>
    </row>
    <row r="228" spans="1:11" ht="18" customHeight="1">
      <c r="A228" s="75">
        <f t="shared" si="11"/>
        <v>170</v>
      </c>
      <c r="B228" s="57" t="s">
        <v>294</v>
      </c>
      <c r="C228" s="74" t="s">
        <v>129</v>
      </c>
      <c r="D228" s="13"/>
      <c r="E228" s="13"/>
      <c r="F228" s="56">
        <v>856</v>
      </c>
      <c r="G228" s="56">
        <v>10684391</v>
      </c>
      <c r="H228" s="56">
        <v>856</v>
      </c>
      <c r="I228" s="56">
        <v>10684391</v>
      </c>
      <c r="J228" s="13">
        <f t="shared" si="16"/>
        <v>0</v>
      </c>
      <c r="K228" s="13">
        <f t="shared" si="17"/>
        <v>0</v>
      </c>
    </row>
    <row r="229" spans="1:11" ht="18" customHeight="1">
      <c r="A229" s="75">
        <f t="shared" si="11"/>
        <v>171</v>
      </c>
      <c r="B229" s="57" t="s">
        <v>295</v>
      </c>
      <c r="C229" s="74" t="s">
        <v>129</v>
      </c>
      <c r="D229" s="13"/>
      <c r="E229" s="13"/>
      <c r="F229" s="56">
        <v>262</v>
      </c>
      <c r="G229" s="56">
        <v>5214017</v>
      </c>
      <c r="H229" s="56">
        <v>262</v>
      </c>
      <c r="I229" s="56">
        <v>5214017</v>
      </c>
      <c r="J229" s="13">
        <f t="shared" si="16"/>
        <v>0</v>
      </c>
      <c r="K229" s="13">
        <f t="shared" si="17"/>
        <v>0</v>
      </c>
    </row>
    <row r="230" spans="1:11" ht="18" customHeight="1">
      <c r="A230" s="75">
        <f t="shared" si="11"/>
        <v>172</v>
      </c>
      <c r="B230" s="57" t="s">
        <v>296</v>
      </c>
      <c r="C230" s="74" t="s">
        <v>129</v>
      </c>
      <c r="D230" s="13"/>
      <c r="E230" s="13"/>
      <c r="F230" s="56">
        <v>890</v>
      </c>
      <c r="G230" s="56">
        <v>20607445</v>
      </c>
      <c r="H230" s="56">
        <v>890</v>
      </c>
      <c r="I230" s="56">
        <v>20607445</v>
      </c>
      <c r="J230" s="13">
        <f t="shared" si="16"/>
        <v>0</v>
      </c>
      <c r="K230" s="13">
        <f t="shared" si="17"/>
        <v>0</v>
      </c>
    </row>
    <row r="231" spans="1:11" ht="18" customHeight="1">
      <c r="A231" s="75">
        <f t="shared" si="11"/>
        <v>173</v>
      </c>
      <c r="B231" s="57" t="s">
        <v>297</v>
      </c>
      <c r="C231" s="74" t="s">
        <v>129</v>
      </c>
      <c r="D231" s="13"/>
      <c r="E231" s="13"/>
      <c r="F231" s="56">
        <v>13</v>
      </c>
      <c r="G231" s="56">
        <v>246940</v>
      </c>
      <c r="H231" s="56">
        <v>13</v>
      </c>
      <c r="I231" s="56">
        <v>246940</v>
      </c>
      <c r="J231" s="13">
        <f t="shared" si="16"/>
        <v>0</v>
      </c>
      <c r="K231" s="13">
        <f t="shared" si="17"/>
        <v>0</v>
      </c>
    </row>
    <row r="232" spans="1:11" ht="18" customHeight="1">
      <c r="A232" s="75">
        <f t="shared" si="11"/>
        <v>174</v>
      </c>
      <c r="B232" s="57" t="s">
        <v>298</v>
      </c>
      <c r="C232" s="74" t="s">
        <v>129</v>
      </c>
      <c r="D232" s="13"/>
      <c r="E232" s="13"/>
      <c r="F232" s="56">
        <v>1780</v>
      </c>
      <c r="G232" s="56">
        <v>44645963</v>
      </c>
      <c r="H232" s="56">
        <v>1780</v>
      </c>
      <c r="I232" s="56">
        <v>44645963</v>
      </c>
      <c r="J232" s="13">
        <f t="shared" si="16"/>
        <v>0</v>
      </c>
      <c r="K232" s="13">
        <f t="shared" si="17"/>
        <v>0</v>
      </c>
    </row>
    <row r="233" spans="1:11" ht="18" customHeight="1">
      <c r="A233" s="75">
        <f t="shared" si="11"/>
        <v>175</v>
      </c>
      <c r="B233" s="57" t="s">
        <v>299</v>
      </c>
      <c r="C233" s="74" t="s">
        <v>129</v>
      </c>
      <c r="D233" s="13"/>
      <c r="E233" s="13"/>
      <c r="F233" s="56">
        <v>219</v>
      </c>
      <c r="G233" s="56">
        <v>3889832</v>
      </c>
      <c r="H233" s="56">
        <v>219</v>
      </c>
      <c r="I233" s="56">
        <v>3889832</v>
      </c>
      <c r="J233" s="13">
        <f t="shared" si="16"/>
        <v>0</v>
      </c>
      <c r="K233" s="13">
        <f t="shared" si="17"/>
        <v>0</v>
      </c>
    </row>
    <row r="234" spans="1:11" ht="18" customHeight="1">
      <c r="A234" s="75">
        <f t="shared" si="11"/>
        <v>176</v>
      </c>
      <c r="B234" s="57" t="s">
        <v>300</v>
      </c>
      <c r="C234" s="74" t="s">
        <v>129</v>
      </c>
      <c r="D234" s="13"/>
      <c r="E234" s="13"/>
      <c r="F234" s="56">
        <v>245</v>
      </c>
      <c r="G234" s="56">
        <v>4347459</v>
      </c>
      <c r="H234" s="56">
        <v>245</v>
      </c>
      <c r="I234" s="56">
        <v>4347459</v>
      </c>
      <c r="J234" s="13">
        <f t="shared" si="16"/>
        <v>0</v>
      </c>
      <c r="K234" s="13">
        <f t="shared" si="17"/>
        <v>0</v>
      </c>
    </row>
    <row r="235" spans="1:11" ht="18" customHeight="1">
      <c r="A235" s="75">
        <f t="shared" si="11"/>
        <v>177</v>
      </c>
      <c r="B235" s="57" t="s">
        <v>301</v>
      </c>
      <c r="C235" s="74" t="s">
        <v>129</v>
      </c>
      <c r="D235" s="13"/>
      <c r="E235" s="13"/>
      <c r="F235" s="56">
        <v>1324</v>
      </c>
      <c r="G235" s="56">
        <v>20386481</v>
      </c>
      <c r="H235" s="56">
        <v>1324</v>
      </c>
      <c r="I235" s="56">
        <v>20386481</v>
      </c>
      <c r="J235" s="13">
        <f t="shared" si="16"/>
        <v>0</v>
      </c>
      <c r="K235" s="13">
        <f t="shared" si="17"/>
        <v>0</v>
      </c>
    </row>
    <row r="236" spans="1:11" ht="18" customHeight="1">
      <c r="A236" s="75">
        <f t="shared" si="11"/>
        <v>178</v>
      </c>
      <c r="B236" s="57" t="s">
        <v>302</v>
      </c>
      <c r="C236" s="74" t="s">
        <v>129</v>
      </c>
      <c r="D236" s="13"/>
      <c r="E236" s="13"/>
      <c r="F236" s="56">
        <v>1901</v>
      </c>
      <c r="G236" s="56">
        <v>2907948</v>
      </c>
      <c r="H236" s="56">
        <v>1901</v>
      </c>
      <c r="I236" s="56">
        <v>2907948</v>
      </c>
      <c r="J236" s="13">
        <f t="shared" si="16"/>
        <v>0</v>
      </c>
      <c r="K236" s="13">
        <f t="shared" si="17"/>
        <v>0</v>
      </c>
    </row>
    <row r="237" spans="1:11" ht="18" customHeight="1">
      <c r="A237" s="75">
        <f t="shared" si="11"/>
        <v>179</v>
      </c>
      <c r="B237" s="57" t="s">
        <v>303</v>
      </c>
      <c r="C237" s="74" t="s">
        <v>129</v>
      </c>
      <c r="D237" s="13"/>
      <c r="E237" s="13"/>
      <c r="F237" s="56">
        <v>1901</v>
      </c>
      <c r="G237" s="56">
        <v>2754903</v>
      </c>
      <c r="H237" s="56">
        <v>1901</v>
      </c>
      <c r="I237" s="56">
        <v>2754903</v>
      </c>
      <c r="J237" s="13">
        <f t="shared" si="16"/>
        <v>0</v>
      </c>
      <c r="K237" s="13">
        <f t="shared" si="17"/>
        <v>0</v>
      </c>
    </row>
    <row r="238" spans="1:11" ht="18" customHeight="1">
      <c r="A238" s="75">
        <f t="shared" si="11"/>
        <v>180</v>
      </c>
      <c r="B238" s="57" t="s">
        <v>304</v>
      </c>
      <c r="C238" s="74" t="s">
        <v>129</v>
      </c>
      <c r="D238" s="13"/>
      <c r="E238" s="13"/>
      <c r="F238" s="56">
        <v>1041</v>
      </c>
      <c r="G238" s="56">
        <v>1599923</v>
      </c>
      <c r="H238" s="56">
        <v>1041</v>
      </c>
      <c r="I238" s="56">
        <v>1599923</v>
      </c>
      <c r="J238" s="13">
        <f t="shared" ref="J238:J295" si="18">D238+F238-H238</f>
        <v>0</v>
      </c>
      <c r="K238" s="13">
        <f t="shared" ref="K238:K295" si="19">E238+G238-I238</f>
        <v>0</v>
      </c>
    </row>
    <row r="239" spans="1:11" ht="18" customHeight="1">
      <c r="A239" s="75">
        <f t="shared" si="11"/>
        <v>181</v>
      </c>
      <c r="B239" s="57" t="s">
        <v>305</v>
      </c>
      <c r="C239" s="74" t="s">
        <v>129</v>
      </c>
      <c r="D239" s="13"/>
      <c r="E239" s="13"/>
      <c r="F239" s="56">
        <v>1208</v>
      </c>
      <c r="G239" s="56">
        <v>10570922</v>
      </c>
      <c r="H239" s="56">
        <v>1208</v>
      </c>
      <c r="I239" s="56">
        <v>10570922</v>
      </c>
      <c r="J239" s="13">
        <f t="shared" si="18"/>
        <v>0</v>
      </c>
      <c r="K239" s="13">
        <f t="shared" si="19"/>
        <v>0</v>
      </c>
    </row>
    <row r="240" spans="1:11" ht="18" customHeight="1">
      <c r="A240" s="75">
        <f t="shared" si="11"/>
        <v>182</v>
      </c>
      <c r="B240" s="57" t="s">
        <v>306</v>
      </c>
      <c r="C240" s="74" t="s">
        <v>129</v>
      </c>
      <c r="D240" s="13"/>
      <c r="E240" s="13"/>
      <c r="F240" s="56">
        <v>920</v>
      </c>
      <c r="G240" s="56">
        <v>6804324</v>
      </c>
      <c r="H240" s="56">
        <v>920</v>
      </c>
      <c r="I240" s="56">
        <v>6804324</v>
      </c>
      <c r="J240" s="13">
        <f t="shared" si="18"/>
        <v>0</v>
      </c>
      <c r="K240" s="13">
        <f t="shared" si="19"/>
        <v>0</v>
      </c>
    </row>
    <row r="241" spans="1:11" ht="18" customHeight="1">
      <c r="A241" s="75">
        <f t="shared" si="11"/>
        <v>183</v>
      </c>
      <c r="B241" s="57" t="s">
        <v>307</v>
      </c>
      <c r="C241" s="74" t="s">
        <v>129</v>
      </c>
      <c r="D241" s="13"/>
      <c r="E241" s="13"/>
      <c r="F241" s="56">
        <v>4</v>
      </c>
      <c r="G241" s="56">
        <v>19122</v>
      </c>
      <c r="H241" s="56">
        <v>4</v>
      </c>
      <c r="I241" s="56">
        <v>19122</v>
      </c>
      <c r="J241" s="13">
        <f t="shared" si="18"/>
        <v>0</v>
      </c>
      <c r="K241" s="13">
        <f t="shared" si="19"/>
        <v>0</v>
      </c>
    </row>
    <row r="242" spans="1:11" ht="18" customHeight="1">
      <c r="A242" s="75">
        <f t="shared" si="11"/>
        <v>184</v>
      </c>
      <c r="B242" s="57" t="s">
        <v>308</v>
      </c>
      <c r="C242" s="74" t="s">
        <v>129</v>
      </c>
      <c r="D242" s="13"/>
      <c r="E242" s="13"/>
      <c r="F242" s="56">
        <v>9</v>
      </c>
      <c r="G242" s="56">
        <v>71780</v>
      </c>
      <c r="H242" s="56">
        <v>9</v>
      </c>
      <c r="I242" s="56">
        <v>71780</v>
      </c>
      <c r="J242" s="13">
        <f t="shared" si="18"/>
        <v>0</v>
      </c>
      <c r="K242" s="13">
        <f t="shared" si="19"/>
        <v>0</v>
      </c>
    </row>
    <row r="243" spans="1:11" ht="18" customHeight="1">
      <c r="A243" s="75">
        <f t="shared" si="11"/>
        <v>185</v>
      </c>
      <c r="B243" s="57" t="s">
        <v>309</v>
      </c>
      <c r="C243" s="74" t="s">
        <v>129</v>
      </c>
      <c r="D243" s="13"/>
      <c r="E243" s="13"/>
      <c r="F243" s="56">
        <v>4</v>
      </c>
      <c r="G243" s="56">
        <v>40807</v>
      </c>
      <c r="H243" s="56">
        <v>4</v>
      </c>
      <c r="I243" s="56">
        <v>40807</v>
      </c>
      <c r="J243" s="13">
        <f t="shared" si="18"/>
        <v>0</v>
      </c>
      <c r="K243" s="13">
        <f t="shared" si="19"/>
        <v>0</v>
      </c>
    </row>
    <row r="244" spans="1:11" ht="18" customHeight="1">
      <c r="A244" s="75">
        <f t="shared" si="11"/>
        <v>186</v>
      </c>
      <c r="B244" s="57" t="s">
        <v>310</v>
      </c>
      <c r="C244" s="74" t="s">
        <v>129</v>
      </c>
      <c r="D244" s="13"/>
      <c r="E244" s="13"/>
      <c r="F244" s="56">
        <v>4</v>
      </c>
      <c r="G244" s="56">
        <v>44608</v>
      </c>
      <c r="H244" s="56">
        <v>4</v>
      </c>
      <c r="I244" s="56">
        <v>44608</v>
      </c>
      <c r="J244" s="13">
        <f t="shared" si="18"/>
        <v>0</v>
      </c>
      <c r="K244" s="13">
        <f t="shared" si="19"/>
        <v>0</v>
      </c>
    </row>
    <row r="245" spans="1:11" ht="18" customHeight="1">
      <c r="A245" s="75">
        <f t="shared" si="11"/>
        <v>187</v>
      </c>
      <c r="B245" s="57" t="s">
        <v>311</v>
      </c>
      <c r="C245" s="74" t="s">
        <v>129</v>
      </c>
      <c r="D245" s="13"/>
      <c r="E245" s="13"/>
      <c r="F245" s="56">
        <v>572</v>
      </c>
      <c r="G245" s="56">
        <v>4228857</v>
      </c>
      <c r="H245" s="56">
        <v>572</v>
      </c>
      <c r="I245" s="56">
        <v>4228857</v>
      </c>
      <c r="J245" s="13">
        <f t="shared" si="18"/>
        <v>0</v>
      </c>
      <c r="K245" s="13">
        <f t="shared" si="19"/>
        <v>0</v>
      </c>
    </row>
    <row r="246" spans="1:11" ht="18" customHeight="1">
      <c r="A246" s="75">
        <f t="shared" si="11"/>
        <v>188</v>
      </c>
      <c r="B246" s="57" t="s">
        <v>312</v>
      </c>
      <c r="C246" s="74" t="s">
        <v>129</v>
      </c>
      <c r="D246" s="13"/>
      <c r="E246" s="13"/>
      <c r="F246" s="56">
        <v>4</v>
      </c>
      <c r="G246" s="56">
        <v>44329</v>
      </c>
      <c r="H246" s="56">
        <v>4</v>
      </c>
      <c r="I246" s="56">
        <v>44329</v>
      </c>
      <c r="J246" s="13">
        <f t="shared" si="18"/>
        <v>0</v>
      </c>
      <c r="K246" s="13">
        <f t="shared" si="19"/>
        <v>0</v>
      </c>
    </row>
    <row r="247" spans="1:11" ht="18" customHeight="1">
      <c r="A247" s="75">
        <f t="shared" si="11"/>
        <v>189</v>
      </c>
      <c r="B247" s="57" t="s">
        <v>313</v>
      </c>
      <c r="C247" s="74" t="s">
        <v>129</v>
      </c>
      <c r="D247" s="13"/>
      <c r="E247" s="13"/>
      <c r="F247" s="56">
        <v>606</v>
      </c>
      <c r="G247" s="56">
        <v>5060421</v>
      </c>
      <c r="H247" s="56">
        <v>606</v>
      </c>
      <c r="I247" s="56">
        <v>5060421</v>
      </c>
      <c r="J247" s="13">
        <f t="shared" si="18"/>
        <v>0</v>
      </c>
      <c r="K247" s="13">
        <f t="shared" si="19"/>
        <v>0</v>
      </c>
    </row>
    <row r="248" spans="1:11" ht="18" customHeight="1">
      <c r="A248" s="75">
        <f t="shared" si="11"/>
        <v>190</v>
      </c>
      <c r="B248" s="57" t="s">
        <v>314</v>
      </c>
      <c r="C248" s="74" t="s">
        <v>129</v>
      </c>
      <c r="D248" s="13"/>
      <c r="E248" s="13"/>
      <c r="F248" s="56">
        <v>1256</v>
      </c>
      <c r="G248" s="56">
        <v>10330776</v>
      </c>
      <c r="H248" s="56">
        <v>1256</v>
      </c>
      <c r="I248" s="56">
        <v>10330776</v>
      </c>
      <c r="J248" s="13">
        <f t="shared" si="18"/>
        <v>0</v>
      </c>
      <c r="K248" s="13">
        <f t="shared" si="19"/>
        <v>0</v>
      </c>
    </row>
    <row r="249" spans="1:11" ht="18" customHeight="1">
      <c r="A249" s="75">
        <f t="shared" si="11"/>
        <v>191</v>
      </c>
      <c r="B249" s="57" t="s">
        <v>315</v>
      </c>
      <c r="C249" s="74" t="s">
        <v>129</v>
      </c>
      <c r="D249" s="13"/>
      <c r="E249" s="13"/>
      <c r="F249" s="56">
        <v>1303</v>
      </c>
      <c r="G249" s="56">
        <v>7567910</v>
      </c>
      <c r="H249" s="56">
        <v>1303</v>
      </c>
      <c r="I249" s="56">
        <v>7567910</v>
      </c>
      <c r="J249" s="13">
        <f t="shared" si="18"/>
        <v>0</v>
      </c>
      <c r="K249" s="13">
        <f t="shared" si="19"/>
        <v>0</v>
      </c>
    </row>
    <row r="250" spans="1:11" ht="18" customHeight="1">
      <c r="A250" s="75">
        <f t="shared" si="11"/>
        <v>192</v>
      </c>
      <c r="B250" s="57" t="s">
        <v>316</v>
      </c>
      <c r="C250" s="74" t="s">
        <v>129</v>
      </c>
      <c r="D250" s="13"/>
      <c r="E250" s="13"/>
      <c r="F250" s="56">
        <v>16000</v>
      </c>
      <c r="G250" s="56">
        <v>100023298</v>
      </c>
      <c r="H250" s="56">
        <v>16000</v>
      </c>
      <c r="I250" s="56">
        <v>100023298</v>
      </c>
      <c r="J250" s="13">
        <f t="shared" si="18"/>
        <v>0</v>
      </c>
      <c r="K250" s="13">
        <f t="shared" si="19"/>
        <v>0</v>
      </c>
    </row>
    <row r="251" spans="1:11" ht="18" customHeight="1">
      <c r="A251" s="75">
        <f t="shared" si="11"/>
        <v>193</v>
      </c>
      <c r="B251" s="57" t="s">
        <v>317</v>
      </c>
      <c r="C251" s="74" t="s">
        <v>129</v>
      </c>
      <c r="D251" s="13"/>
      <c r="E251" s="13"/>
      <c r="F251" s="56">
        <v>4</v>
      </c>
      <c r="G251" s="56">
        <v>44608</v>
      </c>
      <c r="H251" s="56">
        <v>4</v>
      </c>
      <c r="I251" s="56">
        <v>44608</v>
      </c>
      <c r="J251" s="13">
        <f t="shared" si="18"/>
        <v>0</v>
      </c>
      <c r="K251" s="13">
        <f t="shared" si="19"/>
        <v>0</v>
      </c>
    </row>
    <row r="252" spans="1:11" ht="18" customHeight="1">
      <c r="A252" s="75">
        <f t="shared" si="11"/>
        <v>194</v>
      </c>
      <c r="B252" s="57" t="s">
        <v>318</v>
      </c>
      <c r="C252" s="74" t="s">
        <v>129</v>
      </c>
      <c r="D252" s="13"/>
      <c r="E252" s="13"/>
      <c r="F252" s="56">
        <v>3212</v>
      </c>
      <c r="G252" s="56">
        <v>38066318</v>
      </c>
      <c r="H252" s="56">
        <v>3212</v>
      </c>
      <c r="I252" s="56">
        <v>38066318</v>
      </c>
      <c r="J252" s="13">
        <f t="shared" si="18"/>
        <v>0</v>
      </c>
      <c r="K252" s="13">
        <f t="shared" si="19"/>
        <v>0</v>
      </c>
    </row>
    <row r="253" spans="1:11" ht="18" customHeight="1">
      <c r="A253" s="75">
        <f t="shared" si="11"/>
        <v>195</v>
      </c>
      <c r="B253" s="57" t="s">
        <v>319</v>
      </c>
      <c r="C253" s="74" t="s">
        <v>129</v>
      </c>
      <c r="D253" s="13"/>
      <c r="E253" s="13"/>
      <c r="F253" s="56">
        <v>3543</v>
      </c>
      <c r="G253" s="56">
        <v>45884083</v>
      </c>
      <c r="H253" s="56">
        <v>3543</v>
      </c>
      <c r="I253" s="56">
        <v>45884083</v>
      </c>
      <c r="J253" s="13">
        <f t="shared" si="18"/>
        <v>0</v>
      </c>
      <c r="K253" s="13">
        <f t="shared" si="19"/>
        <v>0</v>
      </c>
    </row>
    <row r="254" spans="1:11" ht="18" customHeight="1">
      <c r="A254" s="75">
        <f t="shared" si="11"/>
        <v>196</v>
      </c>
      <c r="B254" s="57" t="s">
        <v>320</v>
      </c>
      <c r="C254" s="74" t="s">
        <v>129</v>
      </c>
      <c r="D254" s="13"/>
      <c r="E254" s="13"/>
      <c r="F254" s="56">
        <v>301</v>
      </c>
      <c r="G254" s="56">
        <v>4101245</v>
      </c>
      <c r="H254" s="56">
        <v>301</v>
      </c>
      <c r="I254" s="56">
        <v>4101245</v>
      </c>
      <c r="J254" s="13">
        <f t="shared" si="18"/>
        <v>0</v>
      </c>
      <c r="K254" s="13">
        <f t="shared" si="19"/>
        <v>0</v>
      </c>
    </row>
    <row r="255" spans="1:11" ht="18" customHeight="1">
      <c r="A255" s="75">
        <f t="shared" si="11"/>
        <v>197</v>
      </c>
      <c r="B255" s="57" t="s">
        <v>321</v>
      </c>
      <c r="C255" s="74" t="s">
        <v>129</v>
      </c>
      <c r="D255" s="13"/>
      <c r="E255" s="13"/>
      <c r="F255" s="56">
        <v>9</v>
      </c>
      <c r="G255" s="56">
        <v>31437</v>
      </c>
      <c r="H255" s="56">
        <v>9</v>
      </c>
      <c r="I255" s="56">
        <v>31437</v>
      </c>
      <c r="J255" s="13">
        <f t="shared" si="18"/>
        <v>0</v>
      </c>
      <c r="K255" s="13">
        <f t="shared" si="19"/>
        <v>0</v>
      </c>
    </row>
    <row r="256" spans="1:11" ht="18" customHeight="1">
      <c r="A256" s="75">
        <f t="shared" si="11"/>
        <v>198</v>
      </c>
      <c r="B256" s="57" t="s">
        <v>322</v>
      </c>
      <c r="C256" s="74" t="s">
        <v>129</v>
      </c>
      <c r="D256" s="13"/>
      <c r="E256" s="13"/>
      <c r="F256" s="56">
        <v>9</v>
      </c>
      <c r="G256" s="56">
        <v>30822</v>
      </c>
      <c r="H256" s="56">
        <v>9</v>
      </c>
      <c r="I256" s="56">
        <v>30822</v>
      </c>
      <c r="J256" s="13">
        <f t="shared" si="18"/>
        <v>0</v>
      </c>
      <c r="K256" s="13">
        <f t="shared" si="19"/>
        <v>0</v>
      </c>
    </row>
    <row r="257" spans="1:11" ht="18" customHeight="1">
      <c r="A257" s="75">
        <f t="shared" si="11"/>
        <v>199</v>
      </c>
      <c r="B257" s="57" t="s">
        <v>323</v>
      </c>
      <c r="C257" s="74" t="s">
        <v>129</v>
      </c>
      <c r="D257" s="13"/>
      <c r="E257" s="13"/>
      <c r="F257" s="56">
        <v>9</v>
      </c>
      <c r="G257" s="56">
        <v>61838</v>
      </c>
      <c r="H257" s="56">
        <v>9</v>
      </c>
      <c r="I257" s="56">
        <v>61838</v>
      </c>
      <c r="J257" s="13">
        <f t="shared" si="18"/>
        <v>0</v>
      </c>
      <c r="K257" s="13">
        <f t="shared" si="19"/>
        <v>0</v>
      </c>
    </row>
    <row r="258" spans="1:11" ht="18" customHeight="1">
      <c r="A258" s="75">
        <f t="shared" si="11"/>
        <v>200</v>
      </c>
      <c r="B258" s="57" t="s">
        <v>324</v>
      </c>
      <c r="C258" s="74" t="s">
        <v>129</v>
      </c>
      <c r="D258" s="13"/>
      <c r="E258" s="13"/>
      <c r="F258" s="56">
        <v>4</v>
      </c>
      <c r="G258" s="56">
        <v>28685</v>
      </c>
      <c r="H258" s="56">
        <v>4</v>
      </c>
      <c r="I258" s="56">
        <v>28685</v>
      </c>
      <c r="J258" s="13">
        <f t="shared" si="18"/>
        <v>0</v>
      </c>
      <c r="K258" s="13">
        <f t="shared" si="19"/>
        <v>0</v>
      </c>
    </row>
    <row r="259" spans="1:11" ht="18" customHeight="1">
      <c r="A259" s="75">
        <f t="shared" si="11"/>
        <v>201</v>
      </c>
      <c r="B259" s="57" t="s">
        <v>325</v>
      </c>
      <c r="C259" s="74" t="s">
        <v>129</v>
      </c>
      <c r="D259" s="13"/>
      <c r="E259" s="13"/>
      <c r="F259" s="56">
        <v>22</v>
      </c>
      <c r="G259" s="56">
        <v>149889</v>
      </c>
      <c r="H259" s="56">
        <v>22</v>
      </c>
      <c r="I259" s="56">
        <v>149889</v>
      </c>
      <c r="J259" s="13">
        <f t="shared" si="18"/>
        <v>0</v>
      </c>
      <c r="K259" s="13">
        <f t="shared" si="19"/>
        <v>0</v>
      </c>
    </row>
    <row r="260" spans="1:11" ht="18" customHeight="1">
      <c r="A260" s="75">
        <f t="shared" si="11"/>
        <v>202</v>
      </c>
      <c r="B260" s="57" t="s">
        <v>326</v>
      </c>
      <c r="C260" s="74" t="s">
        <v>129</v>
      </c>
      <c r="D260" s="13"/>
      <c r="E260" s="13"/>
      <c r="F260" s="56">
        <v>4</v>
      </c>
      <c r="G260" s="56">
        <v>29980</v>
      </c>
      <c r="H260" s="56">
        <v>4</v>
      </c>
      <c r="I260" s="56">
        <v>29980</v>
      </c>
      <c r="J260" s="13">
        <f t="shared" si="18"/>
        <v>0</v>
      </c>
      <c r="K260" s="13">
        <f t="shared" si="19"/>
        <v>0</v>
      </c>
    </row>
    <row r="261" spans="1:11" ht="18" customHeight="1">
      <c r="A261" s="75">
        <f t="shared" si="11"/>
        <v>203</v>
      </c>
      <c r="B261" s="57" t="s">
        <v>327</v>
      </c>
      <c r="C261" s="74" t="s">
        <v>129</v>
      </c>
      <c r="D261" s="13"/>
      <c r="E261" s="13"/>
      <c r="F261" s="56">
        <v>17</v>
      </c>
      <c r="G261" s="56">
        <v>99906</v>
      </c>
      <c r="H261" s="56">
        <v>17</v>
      </c>
      <c r="I261" s="56">
        <v>99906</v>
      </c>
      <c r="J261" s="13">
        <f t="shared" si="18"/>
        <v>0</v>
      </c>
      <c r="K261" s="13">
        <f t="shared" si="19"/>
        <v>0</v>
      </c>
    </row>
    <row r="262" spans="1:11" ht="18" customHeight="1">
      <c r="A262" s="75">
        <f t="shared" si="11"/>
        <v>204</v>
      </c>
      <c r="B262" s="57" t="s">
        <v>328</v>
      </c>
      <c r="C262" s="74" t="s">
        <v>129</v>
      </c>
      <c r="D262" s="13"/>
      <c r="E262" s="13"/>
      <c r="F262" s="56">
        <v>13</v>
      </c>
      <c r="G262" s="56">
        <v>144312</v>
      </c>
      <c r="H262" s="56">
        <v>13</v>
      </c>
      <c r="I262" s="56">
        <v>144312</v>
      </c>
      <c r="J262" s="13">
        <f t="shared" si="18"/>
        <v>0</v>
      </c>
      <c r="K262" s="13">
        <f t="shared" si="19"/>
        <v>0</v>
      </c>
    </row>
    <row r="263" spans="1:11" ht="18" customHeight="1">
      <c r="A263" s="75">
        <f t="shared" si="11"/>
        <v>205</v>
      </c>
      <c r="B263" s="57" t="s">
        <v>329</v>
      </c>
      <c r="C263" s="74" t="s">
        <v>129</v>
      </c>
      <c r="D263" s="13"/>
      <c r="E263" s="13"/>
      <c r="F263" s="56">
        <v>86</v>
      </c>
      <c r="G263" s="56">
        <v>1388341</v>
      </c>
      <c r="H263" s="56">
        <v>86</v>
      </c>
      <c r="I263" s="56">
        <v>1388341</v>
      </c>
      <c r="J263" s="13">
        <f t="shared" si="18"/>
        <v>0</v>
      </c>
      <c r="K263" s="13">
        <f t="shared" si="19"/>
        <v>0</v>
      </c>
    </row>
    <row r="264" spans="1:11" ht="18" customHeight="1">
      <c r="A264" s="75">
        <f t="shared" si="11"/>
        <v>206</v>
      </c>
      <c r="B264" s="57" t="s">
        <v>330</v>
      </c>
      <c r="C264" s="74" t="s">
        <v>129</v>
      </c>
      <c r="D264" s="13"/>
      <c r="E264" s="13"/>
      <c r="F264" s="56">
        <v>9</v>
      </c>
      <c r="G264" s="56">
        <v>66732</v>
      </c>
      <c r="H264" s="56">
        <v>9</v>
      </c>
      <c r="I264" s="56">
        <v>66732</v>
      </c>
      <c r="J264" s="13">
        <f t="shared" si="18"/>
        <v>0</v>
      </c>
      <c r="K264" s="13">
        <f t="shared" si="19"/>
        <v>0</v>
      </c>
    </row>
    <row r="265" spans="1:11" ht="18" customHeight="1">
      <c r="A265" s="75">
        <f t="shared" si="11"/>
        <v>207</v>
      </c>
      <c r="B265" s="57" t="s">
        <v>331</v>
      </c>
      <c r="C265" s="74" t="s">
        <v>129</v>
      </c>
      <c r="D265" s="13"/>
      <c r="E265" s="13"/>
      <c r="F265" s="56">
        <v>4</v>
      </c>
      <c r="G265" s="56">
        <v>44329</v>
      </c>
      <c r="H265" s="56">
        <v>4</v>
      </c>
      <c r="I265" s="56">
        <v>44329</v>
      </c>
      <c r="J265" s="13">
        <f t="shared" si="18"/>
        <v>0</v>
      </c>
      <c r="K265" s="13">
        <f t="shared" si="19"/>
        <v>0</v>
      </c>
    </row>
    <row r="266" spans="1:11" ht="18" customHeight="1">
      <c r="A266" s="75">
        <f t="shared" si="11"/>
        <v>208</v>
      </c>
      <c r="B266" s="57" t="s">
        <v>332</v>
      </c>
      <c r="C266" s="74" t="s">
        <v>129</v>
      </c>
      <c r="D266" s="13"/>
      <c r="E266" s="13"/>
      <c r="F266" s="56">
        <v>839</v>
      </c>
      <c r="G266" s="56">
        <v>6616432</v>
      </c>
      <c r="H266" s="56">
        <v>839</v>
      </c>
      <c r="I266" s="56">
        <v>6616432</v>
      </c>
      <c r="J266" s="13">
        <f t="shared" si="18"/>
        <v>0</v>
      </c>
      <c r="K266" s="13">
        <f t="shared" si="19"/>
        <v>0</v>
      </c>
    </row>
    <row r="267" spans="1:11" ht="18" customHeight="1">
      <c r="A267" s="75">
        <f t="shared" si="11"/>
        <v>209</v>
      </c>
      <c r="B267" s="57" t="s">
        <v>333</v>
      </c>
      <c r="C267" s="74" t="s">
        <v>129</v>
      </c>
      <c r="D267" s="13"/>
      <c r="E267" s="13"/>
      <c r="F267" s="56">
        <v>593</v>
      </c>
      <c r="G267" s="56">
        <v>4387836</v>
      </c>
      <c r="H267" s="56">
        <v>593</v>
      </c>
      <c r="I267" s="56">
        <v>4387836</v>
      </c>
      <c r="J267" s="13">
        <f t="shared" si="18"/>
        <v>0</v>
      </c>
      <c r="K267" s="13">
        <f t="shared" si="19"/>
        <v>0</v>
      </c>
    </row>
    <row r="268" spans="1:11" ht="18" customHeight="1">
      <c r="A268" s="75">
        <f t="shared" si="11"/>
        <v>210</v>
      </c>
      <c r="B268" s="57" t="s">
        <v>334</v>
      </c>
      <c r="C268" s="74" t="s">
        <v>129</v>
      </c>
      <c r="D268" s="13"/>
      <c r="E268" s="13"/>
      <c r="F268" s="56">
        <v>9</v>
      </c>
      <c r="G268" s="56">
        <v>85824</v>
      </c>
      <c r="H268" s="56">
        <v>9</v>
      </c>
      <c r="I268" s="56">
        <v>85824</v>
      </c>
      <c r="J268" s="13">
        <f t="shared" si="18"/>
        <v>0</v>
      </c>
      <c r="K268" s="13">
        <f t="shared" si="19"/>
        <v>0</v>
      </c>
    </row>
    <row r="269" spans="1:11" ht="18" customHeight="1">
      <c r="A269" s="75">
        <f t="shared" si="11"/>
        <v>211</v>
      </c>
      <c r="B269" s="57" t="s">
        <v>335</v>
      </c>
      <c r="C269" s="74" t="s">
        <v>129</v>
      </c>
      <c r="D269" s="13"/>
      <c r="E269" s="13"/>
      <c r="F269" s="56">
        <v>1200</v>
      </c>
      <c r="G269" s="56">
        <v>10013174</v>
      </c>
      <c r="H269" s="56">
        <v>1200</v>
      </c>
      <c r="I269" s="56">
        <v>10013174</v>
      </c>
      <c r="J269" s="13">
        <f t="shared" si="18"/>
        <v>0</v>
      </c>
      <c r="K269" s="13">
        <f t="shared" si="19"/>
        <v>0</v>
      </c>
    </row>
    <row r="270" spans="1:11" ht="18" customHeight="1">
      <c r="A270" s="75">
        <f t="shared" si="11"/>
        <v>212</v>
      </c>
      <c r="B270" s="57" t="s">
        <v>336</v>
      </c>
      <c r="C270" s="74" t="s">
        <v>129</v>
      </c>
      <c r="D270" s="13"/>
      <c r="E270" s="13"/>
      <c r="F270" s="56">
        <v>1991</v>
      </c>
      <c r="G270" s="56">
        <v>15838908</v>
      </c>
      <c r="H270" s="56">
        <v>1991</v>
      </c>
      <c r="I270" s="56">
        <v>15838908</v>
      </c>
      <c r="J270" s="13">
        <f t="shared" si="18"/>
        <v>0</v>
      </c>
      <c r="K270" s="13">
        <f t="shared" si="19"/>
        <v>0</v>
      </c>
    </row>
    <row r="271" spans="1:11" ht="18" customHeight="1">
      <c r="A271" s="75">
        <f t="shared" si="11"/>
        <v>213</v>
      </c>
      <c r="B271" s="57" t="s">
        <v>337</v>
      </c>
      <c r="C271" s="74" t="s">
        <v>129</v>
      </c>
      <c r="D271" s="13"/>
      <c r="E271" s="13"/>
      <c r="F271" s="56">
        <v>9</v>
      </c>
      <c r="G271" s="56">
        <v>74197</v>
      </c>
      <c r="H271" s="56">
        <v>9</v>
      </c>
      <c r="I271" s="56">
        <v>74197</v>
      </c>
      <c r="J271" s="13">
        <f t="shared" si="18"/>
        <v>0</v>
      </c>
      <c r="K271" s="13">
        <f t="shared" si="19"/>
        <v>0</v>
      </c>
    </row>
    <row r="272" spans="1:11" ht="18" customHeight="1">
      <c r="A272" s="75">
        <f t="shared" si="11"/>
        <v>214</v>
      </c>
      <c r="B272" s="57" t="s">
        <v>338</v>
      </c>
      <c r="C272" s="74" t="s">
        <v>129</v>
      </c>
      <c r="D272" s="13"/>
      <c r="E272" s="13"/>
      <c r="F272" s="56">
        <v>9</v>
      </c>
      <c r="G272" s="56">
        <v>88657</v>
      </c>
      <c r="H272" s="56">
        <v>9</v>
      </c>
      <c r="I272" s="56">
        <v>88657</v>
      </c>
      <c r="J272" s="13">
        <f t="shared" si="18"/>
        <v>0</v>
      </c>
      <c r="K272" s="13">
        <f t="shared" si="19"/>
        <v>0</v>
      </c>
    </row>
    <row r="273" spans="1:11" ht="18" customHeight="1">
      <c r="A273" s="75">
        <f t="shared" si="11"/>
        <v>215</v>
      </c>
      <c r="B273" s="57" t="s">
        <v>339</v>
      </c>
      <c r="C273" s="74" t="s">
        <v>129</v>
      </c>
      <c r="D273" s="13"/>
      <c r="E273" s="13"/>
      <c r="F273" s="56">
        <v>43</v>
      </c>
      <c r="G273" s="56">
        <v>568353</v>
      </c>
      <c r="H273" s="56">
        <v>43</v>
      </c>
      <c r="I273" s="56">
        <v>568353</v>
      </c>
      <c r="J273" s="13">
        <f t="shared" si="18"/>
        <v>0</v>
      </c>
      <c r="K273" s="13">
        <f t="shared" si="19"/>
        <v>0</v>
      </c>
    </row>
    <row r="274" spans="1:11" ht="18" customHeight="1">
      <c r="A274" s="75">
        <f t="shared" si="11"/>
        <v>216</v>
      </c>
      <c r="B274" s="57" t="s">
        <v>340</v>
      </c>
      <c r="C274" s="74" t="s">
        <v>129</v>
      </c>
      <c r="D274" s="13"/>
      <c r="E274" s="13"/>
      <c r="F274" s="56">
        <v>4</v>
      </c>
      <c r="G274" s="56">
        <v>40807</v>
      </c>
      <c r="H274" s="56">
        <v>4</v>
      </c>
      <c r="I274" s="56">
        <v>40807</v>
      </c>
      <c r="J274" s="13">
        <f t="shared" si="18"/>
        <v>0</v>
      </c>
      <c r="K274" s="13">
        <f t="shared" si="19"/>
        <v>0</v>
      </c>
    </row>
    <row r="275" spans="1:11" ht="18" customHeight="1">
      <c r="A275" s="75">
        <f t="shared" ref="A275:A338" si="20">IF(B275&lt;&gt;"",A274+1,"")</f>
        <v>217</v>
      </c>
      <c r="B275" s="57" t="s">
        <v>341</v>
      </c>
      <c r="C275" s="74" t="s">
        <v>129</v>
      </c>
      <c r="D275" s="13"/>
      <c r="E275" s="13"/>
      <c r="F275" s="56">
        <v>649</v>
      </c>
      <c r="G275" s="56">
        <v>7064995</v>
      </c>
      <c r="H275" s="56">
        <v>649</v>
      </c>
      <c r="I275" s="56">
        <v>7064995</v>
      </c>
      <c r="J275" s="13">
        <f t="shared" si="18"/>
        <v>0</v>
      </c>
      <c r="K275" s="13">
        <f t="shared" si="19"/>
        <v>0</v>
      </c>
    </row>
    <row r="276" spans="1:11" ht="18" customHeight="1">
      <c r="A276" s="75">
        <f t="shared" si="20"/>
        <v>218</v>
      </c>
      <c r="B276" s="57" t="s">
        <v>342</v>
      </c>
      <c r="C276" s="74" t="s">
        <v>129</v>
      </c>
      <c r="D276" s="13"/>
      <c r="E276" s="13"/>
      <c r="F276" s="56">
        <v>701</v>
      </c>
      <c r="G276" s="56">
        <v>9122712</v>
      </c>
      <c r="H276" s="56">
        <v>701</v>
      </c>
      <c r="I276" s="56">
        <v>9122712</v>
      </c>
      <c r="J276" s="13">
        <f t="shared" si="18"/>
        <v>0</v>
      </c>
      <c r="K276" s="13">
        <f t="shared" si="19"/>
        <v>0</v>
      </c>
    </row>
    <row r="277" spans="1:11" ht="18.75" customHeight="1">
      <c r="A277" s="75">
        <f t="shared" si="20"/>
        <v>219</v>
      </c>
      <c r="B277" s="57" t="s">
        <v>343</v>
      </c>
      <c r="C277" s="74" t="s">
        <v>129</v>
      </c>
      <c r="D277" s="13"/>
      <c r="E277" s="13"/>
      <c r="F277" s="56">
        <v>5934</v>
      </c>
      <c r="G277" s="56">
        <v>82835750</v>
      </c>
      <c r="H277" s="56">
        <v>5934</v>
      </c>
      <c r="I277" s="56">
        <v>82835750</v>
      </c>
      <c r="J277" s="13">
        <f t="shared" si="18"/>
        <v>0</v>
      </c>
      <c r="K277" s="13">
        <f t="shared" si="19"/>
        <v>0</v>
      </c>
    </row>
    <row r="278" spans="1:11" ht="18" customHeight="1">
      <c r="A278" s="75">
        <f t="shared" si="20"/>
        <v>220</v>
      </c>
      <c r="B278" s="57" t="s">
        <v>344</v>
      </c>
      <c r="C278" s="74" t="s">
        <v>129</v>
      </c>
      <c r="D278" s="13"/>
      <c r="E278" s="13"/>
      <c r="F278" s="56">
        <v>1565</v>
      </c>
      <c r="G278" s="56">
        <v>24179171</v>
      </c>
      <c r="H278" s="56">
        <v>1565</v>
      </c>
      <c r="I278" s="56">
        <v>24179171</v>
      </c>
      <c r="J278" s="13">
        <f t="shared" si="18"/>
        <v>0</v>
      </c>
      <c r="K278" s="13">
        <f t="shared" si="19"/>
        <v>0</v>
      </c>
    </row>
    <row r="279" spans="1:11" ht="18" customHeight="1">
      <c r="A279" s="75">
        <f t="shared" si="20"/>
        <v>221</v>
      </c>
      <c r="B279" s="57" t="s">
        <v>345</v>
      </c>
      <c r="C279" s="74" t="s">
        <v>129</v>
      </c>
      <c r="D279" s="13"/>
      <c r="E279" s="13"/>
      <c r="F279" s="56">
        <v>3010</v>
      </c>
      <c r="G279" s="56">
        <v>38979195</v>
      </c>
      <c r="H279" s="56">
        <v>3010</v>
      </c>
      <c r="I279" s="56">
        <v>38979195</v>
      </c>
      <c r="J279" s="13">
        <f t="shared" si="18"/>
        <v>0</v>
      </c>
      <c r="K279" s="13">
        <f t="shared" si="19"/>
        <v>0</v>
      </c>
    </row>
    <row r="280" spans="1:11" ht="18" customHeight="1">
      <c r="A280" s="75">
        <f t="shared" si="20"/>
        <v>222</v>
      </c>
      <c r="B280" s="57" t="s">
        <v>346</v>
      </c>
      <c r="C280" s="74" t="s">
        <v>129</v>
      </c>
      <c r="D280" s="13"/>
      <c r="E280" s="13"/>
      <c r="F280" s="56">
        <v>9</v>
      </c>
      <c r="G280" s="56">
        <v>88657</v>
      </c>
      <c r="H280" s="56">
        <v>9</v>
      </c>
      <c r="I280" s="56">
        <v>88657</v>
      </c>
      <c r="J280" s="13">
        <f t="shared" si="18"/>
        <v>0</v>
      </c>
      <c r="K280" s="13">
        <f t="shared" si="19"/>
        <v>0</v>
      </c>
    </row>
    <row r="281" spans="1:11" ht="18" customHeight="1">
      <c r="A281" s="75">
        <f t="shared" si="20"/>
        <v>223</v>
      </c>
      <c r="B281" s="57" t="s">
        <v>347</v>
      </c>
      <c r="C281" s="74" t="s">
        <v>129</v>
      </c>
      <c r="D281" s="13"/>
      <c r="E281" s="13"/>
      <c r="F281" s="56">
        <v>4846</v>
      </c>
      <c r="G281" s="56">
        <v>67703375</v>
      </c>
      <c r="H281" s="56">
        <v>4846</v>
      </c>
      <c r="I281" s="56">
        <v>67703375</v>
      </c>
      <c r="J281" s="13">
        <f t="shared" si="18"/>
        <v>0</v>
      </c>
      <c r="K281" s="13">
        <f t="shared" si="19"/>
        <v>0</v>
      </c>
    </row>
    <row r="282" spans="1:11" ht="18" customHeight="1">
      <c r="A282" s="75">
        <f t="shared" si="20"/>
        <v>224</v>
      </c>
      <c r="B282" s="57" t="s">
        <v>348</v>
      </c>
      <c r="C282" s="74" t="s">
        <v>129</v>
      </c>
      <c r="D282" s="13"/>
      <c r="E282" s="13"/>
      <c r="F282" s="56">
        <v>103</v>
      </c>
      <c r="G282" s="56">
        <v>1533294</v>
      </c>
      <c r="H282" s="56">
        <v>103</v>
      </c>
      <c r="I282" s="56">
        <v>1533294</v>
      </c>
      <c r="J282" s="13">
        <f t="shared" si="18"/>
        <v>0</v>
      </c>
      <c r="K282" s="13">
        <f t="shared" si="19"/>
        <v>0</v>
      </c>
    </row>
    <row r="283" spans="1:11" ht="18" customHeight="1">
      <c r="A283" s="75">
        <f t="shared" si="20"/>
        <v>225</v>
      </c>
      <c r="B283" s="57" t="s">
        <v>349</v>
      </c>
      <c r="C283" s="74" t="s">
        <v>129</v>
      </c>
      <c r="D283" s="13"/>
      <c r="E283" s="13"/>
      <c r="F283" s="56">
        <v>271</v>
      </c>
      <c r="G283" s="56">
        <v>3776634</v>
      </c>
      <c r="H283" s="56">
        <v>271</v>
      </c>
      <c r="I283" s="56">
        <v>3776634</v>
      </c>
      <c r="J283" s="13">
        <f t="shared" si="18"/>
        <v>0</v>
      </c>
      <c r="K283" s="13">
        <f t="shared" si="19"/>
        <v>0</v>
      </c>
    </row>
    <row r="284" spans="1:11" ht="18" customHeight="1">
      <c r="A284" s="75">
        <f t="shared" si="20"/>
        <v>226</v>
      </c>
      <c r="B284" s="57" t="s">
        <v>350</v>
      </c>
      <c r="C284" s="74" t="s">
        <v>129</v>
      </c>
      <c r="D284" s="13"/>
      <c r="E284" s="13"/>
      <c r="F284" s="56">
        <v>1780</v>
      </c>
      <c r="G284" s="56">
        <v>27451363</v>
      </c>
      <c r="H284" s="56">
        <v>1780</v>
      </c>
      <c r="I284" s="56">
        <v>27451363</v>
      </c>
      <c r="J284" s="13">
        <f t="shared" si="18"/>
        <v>0</v>
      </c>
      <c r="K284" s="13">
        <f t="shared" si="19"/>
        <v>0</v>
      </c>
    </row>
    <row r="285" spans="1:11" ht="18" customHeight="1">
      <c r="A285" s="75">
        <f t="shared" si="20"/>
        <v>227</v>
      </c>
      <c r="B285" s="57" t="s">
        <v>351</v>
      </c>
      <c r="C285" s="74" t="s">
        <v>129</v>
      </c>
      <c r="D285" s="13"/>
      <c r="E285" s="13"/>
      <c r="F285" s="56">
        <v>17</v>
      </c>
      <c r="G285" s="56">
        <v>307923</v>
      </c>
      <c r="H285" s="56">
        <v>17</v>
      </c>
      <c r="I285" s="56">
        <v>307923</v>
      </c>
      <c r="J285" s="13">
        <f t="shared" si="18"/>
        <v>0</v>
      </c>
      <c r="K285" s="13">
        <f t="shared" si="19"/>
        <v>0</v>
      </c>
    </row>
    <row r="286" spans="1:11" ht="18" customHeight="1">
      <c r="A286" s="75">
        <f t="shared" si="20"/>
        <v>228</v>
      </c>
      <c r="B286" s="57" t="s">
        <v>352</v>
      </c>
      <c r="C286" s="74" t="s">
        <v>129</v>
      </c>
      <c r="D286" s="13"/>
      <c r="E286" s="13"/>
      <c r="F286" s="56">
        <v>17</v>
      </c>
      <c r="G286" s="56">
        <v>255549</v>
      </c>
      <c r="H286" s="56">
        <v>17</v>
      </c>
      <c r="I286" s="56">
        <v>255549</v>
      </c>
      <c r="J286" s="13">
        <f t="shared" si="18"/>
        <v>0</v>
      </c>
      <c r="K286" s="13">
        <f t="shared" si="19"/>
        <v>0</v>
      </c>
    </row>
    <row r="287" spans="1:11" ht="18" customHeight="1">
      <c r="A287" s="75">
        <f t="shared" si="20"/>
        <v>229</v>
      </c>
      <c r="B287" s="57" t="s">
        <v>353</v>
      </c>
      <c r="C287" s="74" t="s">
        <v>129</v>
      </c>
      <c r="D287" s="13"/>
      <c r="E287" s="13"/>
      <c r="F287" s="56">
        <v>4253</v>
      </c>
      <c r="G287" s="56">
        <v>35494728</v>
      </c>
      <c r="H287" s="56">
        <v>4253</v>
      </c>
      <c r="I287" s="56">
        <v>35494728</v>
      </c>
      <c r="J287" s="13">
        <f t="shared" si="18"/>
        <v>0</v>
      </c>
      <c r="K287" s="13">
        <f t="shared" si="19"/>
        <v>0</v>
      </c>
    </row>
    <row r="288" spans="1:11" ht="18" customHeight="1">
      <c r="A288" s="75">
        <f t="shared" si="20"/>
        <v>230</v>
      </c>
      <c r="B288" s="57" t="s">
        <v>354</v>
      </c>
      <c r="C288" s="74" t="s">
        <v>129</v>
      </c>
      <c r="D288" s="13"/>
      <c r="E288" s="13"/>
      <c r="F288" s="56">
        <v>443</v>
      </c>
      <c r="G288" s="56">
        <v>3271044</v>
      </c>
      <c r="H288" s="56">
        <v>443</v>
      </c>
      <c r="I288" s="56">
        <v>3271044</v>
      </c>
      <c r="J288" s="13">
        <f t="shared" si="18"/>
        <v>0</v>
      </c>
      <c r="K288" s="13">
        <f t="shared" si="19"/>
        <v>0</v>
      </c>
    </row>
    <row r="289" spans="1:11" ht="18.75" customHeight="1">
      <c r="A289" s="75">
        <f t="shared" si="20"/>
        <v>231</v>
      </c>
      <c r="B289" s="57" t="s">
        <v>355</v>
      </c>
      <c r="C289" s="74" t="s">
        <v>129</v>
      </c>
      <c r="D289" s="13"/>
      <c r="E289" s="13"/>
      <c r="F289" s="56">
        <v>1711</v>
      </c>
      <c r="G289" s="56">
        <v>12305839</v>
      </c>
      <c r="H289" s="56">
        <v>1711</v>
      </c>
      <c r="I289" s="56">
        <v>12305839</v>
      </c>
      <c r="J289" s="13">
        <f t="shared" si="18"/>
        <v>0</v>
      </c>
      <c r="K289" s="13">
        <f t="shared" si="19"/>
        <v>0</v>
      </c>
    </row>
    <row r="290" spans="1:11" ht="18" customHeight="1">
      <c r="A290" s="75">
        <f t="shared" si="20"/>
        <v>232</v>
      </c>
      <c r="B290" s="57" t="s">
        <v>356</v>
      </c>
      <c r="C290" s="74" t="s">
        <v>129</v>
      </c>
      <c r="D290" s="13"/>
      <c r="E290" s="13"/>
      <c r="F290" s="56">
        <v>434</v>
      </c>
      <c r="G290" s="56">
        <v>3207529</v>
      </c>
      <c r="H290" s="56">
        <v>434</v>
      </c>
      <c r="I290" s="56">
        <v>3207529</v>
      </c>
      <c r="J290" s="13">
        <f t="shared" si="18"/>
        <v>0</v>
      </c>
      <c r="K290" s="13">
        <f t="shared" si="19"/>
        <v>0</v>
      </c>
    </row>
    <row r="291" spans="1:11" ht="18" customHeight="1">
      <c r="A291" s="75">
        <f t="shared" si="20"/>
        <v>233</v>
      </c>
      <c r="B291" s="57" t="s">
        <v>357</v>
      </c>
      <c r="C291" s="74" t="s">
        <v>129</v>
      </c>
      <c r="D291" s="13"/>
      <c r="E291" s="13"/>
      <c r="F291" s="56">
        <v>3397</v>
      </c>
      <c r="G291" s="56">
        <v>24235075</v>
      </c>
      <c r="H291" s="56">
        <v>3397</v>
      </c>
      <c r="I291" s="56">
        <v>24235075</v>
      </c>
      <c r="J291" s="13">
        <f t="shared" si="18"/>
        <v>0</v>
      </c>
      <c r="K291" s="13">
        <f t="shared" si="19"/>
        <v>0</v>
      </c>
    </row>
    <row r="292" spans="1:11" ht="18" customHeight="1">
      <c r="A292" s="75">
        <f t="shared" si="20"/>
        <v>234</v>
      </c>
      <c r="B292" s="57" t="s">
        <v>358</v>
      </c>
      <c r="C292" s="74" t="s">
        <v>129</v>
      </c>
      <c r="D292" s="13"/>
      <c r="E292" s="13"/>
      <c r="F292" s="56">
        <v>890</v>
      </c>
      <c r="G292" s="56">
        <v>15255901</v>
      </c>
      <c r="H292" s="56">
        <v>890</v>
      </c>
      <c r="I292" s="56">
        <v>15255901</v>
      </c>
      <c r="J292" s="13">
        <f t="shared" si="18"/>
        <v>0</v>
      </c>
      <c r="K292" s="13">
        <f t="shared" si="19"/>
        <v>0</v>
      </c>
    </row>
    <row r="293" spans="1:11" ht="18" customHeight="1">
      <c r="A293" s="75">
        <f t="shared" si="20"/>
        <v>235</v>
      </c>
      <c r="B293" s="57" t="s">
        <v>359</v>
      </c>
      <c r="C293" s="74" t="s">
        <v>129</v>
      </c>
      <c r="D293" s="13"/>
      <c r="E293" s="13"/>
      <c r="F293" s="56">
        <v>761</v>
      </c>
      <c r="G293" s="56">
        <v>10448497</v>
      </c>
      <c r="H293" s="56">
        <v>761</v>
      </c>
      <c r="I293" s="56">
        <v>10448497</v>
      </c>
      <c r="J293" s="13">
        <f t="shared" si="18"/>
        <v>0</v>
      </c>
      <c r="K293" s="13">
        <f t="shared" si="19"/>
        <v>0</v>
      </c>
    </row>
    <row r="294" spans="1:11" ht="18" customHeight="1">
      <c r="A294" s="75">
        <f t="shared" si="20"/>
        <v>236</v>
      </c>
      <c r="B294" s="57" t="s">
        <v>360</v>
      </c>
      <c r="C294" s="74" t="s">
        <v>129</v>
      </c>
      <c r="D294" s="13"/>
      <c r="E294" s="13"/>
      <c r="F294" s="56">
        <v>821</v>
      </c>
      <c r="G294" s="56">
        <v>14198776</v>
      </c>
      <c r="H294" s="56">
        <v>821</v>
      </c>
      <c r="I294" s="56">
        <v>14198776</v>
      </c>
      <c r="J294" s="13">
        <f t="shared" si="18"/>
        <v>0</v>
      </c>
      <c r="K294" s="13">
        <f t="shared" si="19"/>
        <v>0</v>
      </c>
    </row>
    <row r="295" spans="1:11" ht="18" customHeight="1">
      <c r="A295" s="75">
        <f t="shared" si="20"/>
        <v>237</v>
      </c>
      <c r="B295" s="57" t="s">
        <v>361</v>
      </c>
      <c r="C295" s="74" t="s">
        <v>129</v>
      </c>
      <c r="D295" s="13"/>
      <c r="E295" s="13"/>
      <c r="F295" s="56">
        <v>421</v>
      </c>
      <c r="G295" s="56">
        <v>5785353</v>
      </c>
      <c r="H295" s="56">
        <v>421</v>
      </c>
      <c r="I295" s="56">
        <v>5785353</v>
      </c>
      <c r="J295" s="13">
        <f t="shared" si="18"/>
        <v>0</v>
      </c>
      <c r="K295" s="13">
        <f t="shared" si="19"/>
        <v>0</v>
      </c>
    </row>
    <row r="296" spans="1:11" ht="18" customHeight="1">
      <c r="A296" s="75">
        <f t="shared" si="20"/>
        <v>238</v>
      </c>
      <c r="B296" s="57" t="s">
        <v>362</v>
      </c>
      <c r="C296" s="74" t="s">
        <v>129</v>
      </c>
      <c r="D296" s="13"/>
      <c r="E296" s="13"/>
      <c r="F296" s="56">
        <v>886</v>
      </c>
      <c r="G296" s="56">
        <v>13160782</v>
      </c>
      <c r="H296" s="56">
        <v>886</v>
      </c>
      <c r="I296" s="56">
        <v>13160782</v>
      </c>
      <c r="J296" s="13">
        <f t="shared" si="12"/>
        <v>0</v>
      </c>
      <c r="K296" s="13">
        <f t="shared" si="13"/>
        <v>0</v>
      </c>
    </row>
    <row r="297" spans="1:11" ht="18" customHeight="1">
      <c r="A297" s="75">
        <f t="shared" si="20"/>
        <v>239</v>
      </c>
      <c r="B297" s="57" t="s">
        <v>363</v>
      </c>
      <c r="C297" s="74" t="s">
        <v>129</v>
      </c>
      <c r="D297" s="13"/>
      <c r="E297" s="13"/>
      <c r="F297" s="56">
        <v>370</v>
      </c>
      <c r="G297" s="56">
        <v>6761612</v>
      </c>
      <c r="H297" s="56">
        <v>370</v>
      </c>
      <c r="I297" s="56">
        <v>6761612</v>
      </c>
      <c r="J297" s="13">
        <f t="shared" si="12"/>
        <v>0</v>
      </c>
      <c r="K297" s="13">
        <f t="shared" si="13"/>
        <v>0</v>
      </c>
    </row>
    <row r="298" spans="1:11" ht="18" customHeight="1">
      <c r="A298" s="75">
        <f t="shared" si="20"/>
        <v>240</v>
      </c>
      <c r="B298" s="57" t="s">
        <v>364</v>
      </c>
      <c r="C298" s="74" t="s">
        <v>129</v>
      </c>
      <c r="D298" s="13"/>
      <c r="E298" s="13"/>
      <c r="F298" s="56">
        <v>447</v>
      </c>
      <c r="G298" s="56">
        <v>9657512</v>
      </c>
      <c r="H298" s="56">
        <v>447</v>
      </c>
      <c r="I298" s="56">
        <v>9657512</v>
      </c>
      <c r="J298" s="13">
        <f t="shared" si="12"/>
        <v>0</v>
      </c>
      <c r="K298" s="13">
        <f t="shared" si="13"/>
        <v>0</v>
      </c>
    </row>
    <row r="299" spans="1:11" ht="18" customHeight="1">
      <c r="A299" s="75">
        <f t="shared" si="20"/>
        <v>241</v>
      </c>
      <c r="B299" s="57" t="s">
        <v>365</v>
      </c>
      <c r="C299" s="74" t="s">
        <v>129</v>
      </c>
      <c r="D299" s="13"/>
      <c r="E299" s="13"/>
      <c r="F299" s="56">
        <v>882</v>
      </c>
      <c r="G299" s="56">
        <v>15689943</v>
      </c>
      <c r="H299" s="56">
        <v>882</v>
      </c>
      <c r="I299" s="56">
        <v>15689943</v>
      </c>
      <c r="J299" s="13">
        <f t="shared" si="12"/>
        <v>0</v>
      </c>
      <c r="K299" s="13">
        <f t="shared" si="13"/>
        <v>0</v>
      </c>
    </row>
    <row r="300" spans="1:11" ht="18" customHeight="1">
      <c r="A300" s="75">
        <f t="shared" si="20"/>
        <v>242</v>
      </c>
      <c r="B300" s="57" t="s">
        <v>366</v>
      </c>
      <c r="C300" s="74" t="s">
        <v>129</v>
      </c>
      <c r="D300" s="13"/>
      <c r="E300" s="13"/>
      <c r="F300" s="56">
        <v>4214</v>
      </c>
      <c r="G300" s="56">
        <v>41946848</v>
      </c>
      <c r="H300" s="56">
        <v>4214</v>
      </c>
      <c r="I300" s="56">
        <v>41946848</v>
      </c>
      <c r="J300" s="13">
        <f t="shared" si="12"/>
        <v>0</v>
      </c>
      <c r="K300" s="13">
        <f t="shared" si="13"/>
        <v>0</v>
      </c>
    </row>
    <row r="301" spans="1:11" ht="18" customHeight="1">
      <c r="A301" s="75">
        <f t="shared" si="20"/>
        <v>243</v>
      </c>
      <c r="B301" s="57" t="s">
        <v>367</v>
      </c>
      <c r="C301" s="74" t="s">
        <v>129</v>
      </c>
      <c r="D301" s="13"/>
      <c r="E301" s="13"/>
      <c r="F301" s="56">
        <v>2898</v>
      </c>
      <c r="G301" s="56">
        <v>23080848</v>
      </c>
      <c r="H301" s="56">
        <v>2898</v>
      </c>
      <c r="I301" s="56">
        <v>23080848</v>
      </c>
      <c r="J301" s="13">
        <f t="shared" si="12"/>
        <v>0</v>
      </c>
      <c r="K301" s="13">
        <f t="shared" si="13"/>
        <v>0</v>
      </c>
    </row>
    <row r="302" spans="1:11" ht="18" customHeight="1">
      <c r="A302" s="75">
        <f t="shared" si="20"/>
        <v>244</v>
      </c>
      <c r="B302" s="57" t="s">
        <v>368</v>
      </c>
      <c r="C302" s="74" t="s">
        <v>129</v>
      </c>
      <c r="D302" s="13"/>
      <c r="E302" s="13"/>
      <c r="F302" s="56">
        <v>1316</v>
      </c>
      <c r="G302" s="56">
        <v>17581737</v>
      </c>
      <c r="H302" s="56">
        <v>1316</v>
      </c>
      <c r="I302" s="56">
        <v>17581737</v>
      </c>
      <c r="J302" s="13">
        <f t="shared" si="12"/>
        <v>0</v>
      </c>
      <c r="K302" s="13">
        <f t="shared" si="13"/>
        <v>0</v>
      </c>
    </row>
    <row r="303" spans="1:11" ht="18" customHeight="1">
      <c r="A303" s="75">
        <f t="shared" si="20"/>
        <v>245</v>
      </c>
      <c r="B303" s="57" t="s">
        <v>369</v>
      </c>
      <c r="C303" s="74" t="s">
        <v>129</v>
      </c>
      <c r="D303" s="13"/>
      <c r="E303" s="13"/>
      <c r="F303" s="56">
        <v>1290</v>
      </c>
      <c r="G303" s="56">
        <v>16538243</v>
      </c>
      <c r="H303" s="56">
        <v>1290</v>
      </c>
      <c r="I303" s="56">
        <v>16538243</v>
      </c>
      <c r="J303" s="13">
        <f t="shared" si="12"/>
        <v>0</v>
      </c>
      <c r="K303" s="13">
        <f t="shared" si="13"/>
        <v>0</v>
      </c>
    </row>
    <row r="304" spans="1:11" ht="18" customHeight="1">
      <c r="A304" s="75">
        <f t="shared" si="20"/>
        <v>246</v>
      </c>
      <c r="B304" s="57" t="s">
        <v>370</v>
      </c>
      <c r="C304" s="74" t="s">
        <v>129</v>
      </c>
      <c r="D304" s="13"/>
      <c r="E304" s="13"/>
      <c r="F304" s="56">
        <v>387</v>
      </c>
      <c r="G304" s="56">
        <v>5924974</v>
      </c>
      <c r="H304" s="56">
        <v>387</v>
      </c>
      <c r="I304" s="56">
        <v>5924974</v>
      </c>
      <c r="J304" s="13">
        <f t="shared" si="12"/>
        <v>0</v>
      </c>
      <c r="K304" s="13">
        <f t="shared" si="13"/>
        <v>0</v>
      </c>
    </row>
    <row r="305" spans="1:11" ht="18" customHeight="1">
      <c r="A305" s="75">
        <f t="shared" si="20"/>
        <v>247</v>
      </c>
      <c r="B305" s="57" t="s">
        <v>371</v>
      </c>
      <c r="C305" s="74" t="s">
        <v>129</v>
      </c>
      <c r="D305" s="13"/>
      <c r="E305" s="13"/>
      <c r="F305" s="56">
        <v>30</v>
      </c>
      <c r="G305" s="56">
        <v>526286</v>
      </c>
      <c r="H305" s="56">
        <v>30</v>
      </c>
      <c r="I305" s="56">
        <v>526286</v>
      </c>
      <c r="J305" s="13">
        <f t="shared" si="12"/>
        <v>0</v>
      </c>
      <c r="K305" s="13">
        <f t="shared" si="13"/>
        <v>0</v>
      </c>
    </row>
    <row r="306" spans="1:11" ht="18" customHeight="1">
      <c r="A306" s="75">
        <f t="shared" si="20"/>
        <v>248</v>
      </c>
      <c r="B306" s="57" t="s">
        <v>372</v>
      </c>
      <c r="C306" s="74" t="s">
        <v>129</v>
      </c>
      <c r="D306" s="13"/>
      <c r="E306" s="13"/>
      <c r="F306" s="56">
        <v>30</v>
      </c>
      <c r="G306" s="56">
        <v>526286</v>
      </c>
      <c r="H306" s="56">
        <v>30</v>
      </c>
      <c r="I306" s="56">
        <v>526286</v>
      </c>
      <c r="J306" s="13">
        <f t="shared" si="12"/>
        <v>0</v>
      </c>
      <c r="K306" s="13">
        <f t="shared" si="13"/>
        <v>0</v>
      </c>
    </row>
    <row r="307" spans="1:11" ht="18" customHeight="1">
      <c r="A307" s="75">
        <f t="shared" si="20"/>
        <v>249</v>
      </c>
      <c r="B307" s="57" t="s">
        <v>373</v>
      </c>
      <c r="C307" s="74" t="s">
        <v>129</v>
      </c>
      <c r="D307" s="13"/>
      <c r="E307" s="13"/>
      <c r="F307" s="56">
        <v>4300</v>
      </c>
      <c r="G307" s="56">
        <v>32650756</v>
      </c>
      <c r="H307" s="56">
        <v>4300</v>
      </c>
      <c r="I307" s="56">
        <v>32650756</v>
      </c>
      <c r="J307" s="13">
        <f t="shared" si="12"/>
        <v>0</v>
      </c>
      <c r="K307" s="13">
        <f t="shared" si="13"/>
        <v>0</v>
      </c>
    </row>
    <row r="308" spans="1:11" ht="18" customHeight="1">
      <c r="A308" s="75">
        <f t="shared" si="20"/>
        <v>250</v>
      </c>
      <c r="B308" s="57" t="s">
        <v>374</v>
      </c>
      <c r="C308" s="74" t="s">
        <v>129</v>
      </c>
      <c r="D308" s="13"/>
      <c r="E308" s="13"/>
      <c r="F308" s="56">
        <v>2537</v>
      </c>
      <c r="G308" s="56">
        <v>22813052</v>
      </c>
      <c r="H308" s="56">
        <v>2537</v>
      </c>
      <c r="I308" s="56">
        <v>22813052</v>
      </c>
      <c r="J308" s="13">
        <f t="shared" si="12"/>
        <v>0</v>
      </c>
      <c r="K308" s="13">
        <f t="shared" si="13"/>
        <v>0</v>
      </c>
    </row>
    <row r="309" spans="1:11" ht="18" customHeight="1">
      <c r="A309" s="75">
        <f t="shared" si="20"/>
        <v>251</v>
      </c>
      <c r="B309" s="57" t="s">
        <v>375</v>
      </c>
      <c r="C309" s="74" t="s">
        <v>129</v>
      </c>
      <c r="D309" s="13"/>
      <c r="E309" s="13"/>
      <c r="F309" s="56">
        <v>2172</v>
      </c>
      <c r="G309" s="56">
        <v>12845007</v>
      </c>
      <c r="H309" s="56">
        <v>2172</v>
      </c>
      <c r="I309" s="56">
        <v>12845007</v>
      </c>
      <c r="J309" s="13">
        <f t="shared" si="12"/>
        <v>0</v>
      </c>
      <c r="K309" s="13">
        <f t="shared" si="13"/>
        <v>0</v>
      </c>
    </row>
    <row r="310" spans="1:11" ht="18" customHeight="1">
      <c r="A310" s="75">
        <f t="shared" si="20"/>
        <v>252</v>
      </c>
      <c r="B310" s="57" t="s">
        <v>376</v>
      </c>
      <c r="C310" s="74" t="s">
        <v>129</v>
      </c>
      <c r="D310" s="13"/>
      <c r="E310" s="13"/>
      <c r="F310" s="56">
        <v>1720</v>
      </c>
      <c r="G310" s="56">
        <v>4828221</v>
      </c>
      <c r="H310" s="56">
        <v>1720</v>
      </c>
      <c r="I310" s="56">
        <v>4828221</v>
      </c>
      <c r="J310" s="13">
        <f t="shared" si="12"/>
        <v>0</v>
      </c>
      <c r="K310" s="13">
        <f t="shared" si="13"/>
        <v>0</v>
      </c>
    </row>
    <row r="311" spans="1:11" ht="18" customHeight="1">
      <c r="A311" s="75">
        <f t="shared" si="20"/>
        <v>253</v>
      </c>
      <c r="B311" s="57" t="s">
        <v>377</v>
      </c>
      <c r="C311" s="74" t="s">
        <v>129</v>
      </c>
      <c r="D311" s="13"/>
      <c r="E311" s="13"/>
      <c r="F311" s="56">
        <v>10406</v>
      </c>
      <c r="G311" s="56">
        <v>111526477</v>
      </c>
      <c r="H311" s="56">
        <v>10406</v>
      </c>
      <c r="I311" s="56">
        <v>111526477</v>
      </c>
      <c r="J311" s="13">
        <f t="shared" si="12"/>
        <v>0</v>
      </c>
      <c r="K311" s="13">
        <f t="shared" si="13"/>
        <v>0</v>
      </c>
    </row>
    <row r="312" spans="1:11" ht="18" customHeight="1">
      <c r="A312" s="75">
        <f t="shared" si="20"/>
        <v>254</v>
      </c>
      <c r="B312" s="57" t="s">
        <v>378</v>
      </c>
      <c r="C312" s="74" t="s">
        <v>129</v>
      </c>
      <c r="D312" s="13"/>
      <c r="E312" s="13"/>
      <c r="F312" s="56">
        <v>12703</v>
      </c>
      <c r="G312" s="56">
        <v>138068292</v>
      </c>
      <c r="H312" s="56">
        <v>12703</v>
      </c>
      <c r="I312" s="56">
        <v>138068292</v>
      </c>
      <c r="J312" s="13">
        <f t="shared" si="12"/>
        <v>0</v>
      </c>
      <c r="K312" s="13">
        <f t="shared" si="13"/>
        <v>0</v>
      </c>
    </row>
    <row r="313" spans="1:11" ht="18" customHeight="1">
      <c r="A313" s="75">
        <f t="shared" si="20"/>
        <v>255</v>
      </c>
      <c r="B313" s="57" t="s">
        <v>379</v>
      </c>
      <c r="C313" s="74" t="s">
        <v>129</v>
      </c>
      <c r="D313" s="13"/>
      <c r="E313" s="13"/>
      <c r="F313" s="56">
        <v>1686</v>
      </c>
      <c r="G313" s="56">
        <v>13528634</v>
      </c>
      <c r="H313" s="56">
        <v>1686</v>
      </c>
      <c r="I313" s="56">
        <v>13528634</v>
      </c>
      <c r="J313" s="13">
        <f t="shared" si="12"/>
        <v>0</v>
      </c>
      <c r="K313" s="13">
        <f t="shared" si="13"/>
        <v>0</v>
      </c>
    </row>
    <row r="314" spans="1:11" ht="18" customHeight="1">
      <c r="A314" s="75">
        <f t="shared" si="20"/>
        <v>256</v>
      </c>
      <c r="B314" s="57" t="s">
        <v>380</v>
      </c>
      <c r="C314" s="74" t="s">
        <v>129</v>
      </c>
      <c r="D314" s="13"/>
      <c r="E314" s="13"/>
      <c r="F314" s="56">
        <v>4214</v>
      </c>
      <c r="G314" s="56">
        <v>69014815</v>
      </c>
      <c r="H314" s="56">
        <v>4214</v>
      </c>
      <c r="I314" s="56">
        <v>69014815</v>
      </c>
      <c r="J314" s="13">
        <f t="shared" si="12"/>
        <v>0</v>
      </c>
      <c r="K314" s="13">
        <f t="shared" si="13"/>
        <v>0</v>
      </c>
    </row>
    <row r="315" spans="1:11" ht="18" customHeight="1">
      <c r="A315" s="75">
        <f t="shared" si="20"/>
        <v>257</v>
      </c>
      <c r="B315" s="57" t="s">
        <v>381</v>
      </c>
      <c r="C315" s="74" t="s">
        <v>129</v>
      </c>
      <c r="D315" s="13"/>
      <c r="E315" s="13"/>
      <c r="F315" s="56">
        <v>8557</v>
      </c>
      <c r="G315" s="56">
        <v>69770209</v>
      </c>
      <c r="H315" s="56">
        <v>8557</v>
      </c>
      <c r="I315" s="56">
        <v>69770209</v>
      </c>
      <c r="J315" s="13">
        <f t="shared" si="12"/>
        <v>0</v>
      </c>
      <c r="K315" s="13">
        <f t="shared" si="13"/>
        <v>0</v>
      </c>
    </row>
    <row r="316" spans="1:11" ht="18" customHeight="1">
      <c r="A316" s="75">
        <f t="shared" si="20"/>
        <v>258</v>
      </c>
      <c r="B316" s="57" t="s">
        <v>382</v>
      </c>
      <c r="C316" s="74" t="s">
        <v>129</v>
      </c>
      <c r="D316" s="13"/>
      <c r="E316" s="13"/>
      <c r="F316" s="56">
        <v>611</v>
      </c>
      <c r="G316" s="56">
        <v>11427315</v>
      </c>
      <c r="H316" s="56">
        <v>611</v>
      </c>
      <c r="I316" s="56">
        <v>11427315</v>
      </c>
      <c r="J316" s="13">
        <f t="shared" si="12"/>
        <v>0</v>
      </c>
      <c r="K316" s="13">
        <f t="shared" si="13"/>
        <v>0</v>
      </c>
    </row>
    <row r="317" spans="1:11" ht="18" customHeight="1">
      <c r="A317" s="75">
        <f t="shared" si="20"/>
        <v>259</v>
      </c>
      <c r="B317" s="57" t="s">
        <v>383</v>
      </c>
      <c r="C317" s="74" t="s">
        <v>129</v>
      </c>
      <c r="D317" s="13"/>
      <c r="E317" s="13"/>
      <c r="F317" s="56">
        <v>434</v>
      </c>
      <c r="G317" s="56">
        <v>16036751</v>
      </c>
      <c r="H317" s="56">
        <v>434</v>
      </c>
      <c r="I317" s="56">
        <v>16036751</v>
      </c>
      <c r="J317" s="13">
        <f t="shared" si="12"/>
        <v>0</v>
      </c>
      <c r="K317" s="13">
        <f t="shared" si="13"/>
        <v>0</v>
      </c>
    </row>
    <row r="318" spans="1:11" ht="18" customHeight="1">
      <c r="A318" s="75">
        <f t="shared" si="20"/>
        <v>260</v>
      </c>
      <c r="B318" s="57" t="s">
        <v>384</v>
      </c>
      <c r="C318" s="74" t="s">
        <v>129</v>
      </c>
      <c r="D318" s="13"/>
      <c r="E318" s="13"/>
      <c r="F318" s="56">
        <v>434</v>
      </c>
      <c r="G318" s="56">
        <v>16143589</v>
      </c>
      <c r="H318" s="56">
        <v>434</v>
      </c>
      <c r="I318" s="56">
        <v>16143589</v>
      </c>
      <c r="J318" s="13">
        <f t="shared" si="12"/>
        <v>0</v>
      </c>
      <c r="K318" s="13">
        <f t="shared" si="13"/>
        <v>0</v>
      </c>
    </row>
    <row r="319" spans="1:11" ht="18" customHeight="1">
      <c r="A319" s="75">
        <f t="shared" si="20"/>
        <v>261</v>
      </c>
      <c r="B319" s="57" t="s">
        <v>385</v>
      </c>
      <c r="C319" s="74" t="s">
        <v>129</v>
      </c>
      <c r="D319" s="13"/>
      <c r="E319" s="13"/>
      <c r="F319" s="56">
        <v>1324</v>
      </c>
      <c r="G319" s="56">
        <v>5107557</v>
      </c>
      <c r="H319" s="56">
        <v>1324</v>
      </c>
      <c r="I319" s="56">
        <v>5107557</v>
      </c>
      <c r="J319" s="13">
        <f t="shared" si="12"/>
        <v>0</v>
      </c>
      <c r="K319" s="13">
        <f t="shared" si="13"/>
        <v>0</v>
      </c>
    </row>
    <row r="320" spans="1:11" ht="18" customHeight="1">
      <c r="A320" s="75">
        <f t="shared" si="20"/>
        <v>262</v>
      </c>
      <c r="B320" s="57" t="s">
        <v>386</v>
      </c>
      <c r="C320" s="74" t="s">
        <v>129</v>
      </c>
      <c r="D320" s="13"/>
      <c r="E320" s="13"/>
      <c r="F320" s="56">
        <v>344</v>
      </c>
      <c r="G320" s="56">
        <v>5403234</v>
      </c>
      <c r="H320" s="56">
        <v>344</v>
      </c>
      <c r="I320" s="56">
        <v>5403234</v>
      </c>
      <c r="J320" s="13">
        <f t="shared" si="12"/>
        <v>0</v>
      </c>
      <c r="K320" s="13">
        <f t="shared" si="13"/>
        <v>0</v>
      </c>
    </row>
    <row r="321" spans="1:11" ht="18" customHeight="1">
      <c r="A321" s="75">
        <f t="shared" si="20"/>
        <v>263</v>
      </c>
      <c r="B321" s="57" t="s">
        <v>387</v>
      </c>
      <c r="C321" s="74" t="s">
        <v>129</v>
      </c>
      <c r="D321" s="13"/>
      <c r="E321" s="13"/>
      <c r="F321" s="56">
        <v>22</v>
      </c>
      <c r="G321" s="56">
        <v>124885</v>
      </c>
      <c r="H321" s="56">
        <v>22</v>
      </c>
      <c r="I321" s="56">
        <v>124885</v>
      </c>
      <c r="J321" s="13">
        <f t="shared" si="12"/>
        <v>0</v>
      </c>
      <c r="K321" s="13">
        <f t="shared" si="13"/>
        <v>0</v>
      </c>
    </row>
    <row r="322" spans="1:11" ht="18" customHeight="1">
      <c r="A322" s="75">
        <f t="shared" si="20"/>
        <v>264</v>
      </c>
      <c r="B322" s="57" t="s">
        <v>388</v>
      </c>
      <c r="C322" s="74" t="s">
        <v>129</v>
      </c>
      <c r="D322" s="13"/>
      <c r="E322" s="13"/>
      <c r="F322" s="56">
        <v>39</v>
      </c>
      <c r="G322" s="56">
        <v>300295</v>
      </c>
      <c r="H322" s="56">
        <v>39</v>
      </c>
      <c r="I322" s="56">
        <v>300295</v>
      </c>
      <c r="J322" s="13">
        <f t="shared" si="12"/>
        <v>0</v>
      </c>
      <c r="K322" s="13">
        <f t="shared" si="13"/>
        <v>0</v>
      </c>
    </row>
    <row r="323" spans="1:11" ht="18" customHeight="1">
      <c r="A323" s="75">
        <f t="shared" si="20"/>
        <v>265</v>
      </c>
      <c r="B323" s="57" t="s">
        <v>389</v>
      </c>
      <c r="C323" s="74" t="s">
        <v>129</v>
      </c>
      <c r="D323" s="13"/>
      <c r="E323" s="13"/>
      <c r="F323" s="56">
        <v>69</v>
      </c>
      <c r="G323" s="56">
        <v>514865</v>
      </c>
      <c r="H323" s="56">
        <v>69</v>
      </c>
      <c r="I323" s="56">
        <v>514865</v>
      </c>
      <c r="J323" s="13">
        <f t="shared" si="12"/>
        <v>0</v>
      </c>
      <c r="K323" s="13">
        <f t="shared" si="13"/>
        <v>0</v>
      </c>
    </row>
    <row r="324" spans="1:11" ht="18" customHeight="1">
      <c r="A324" s="75">
        <f t="shared" si="20"/>
        <v>266</v>
      </c>
      <c r="B324" s="57" t="s">
        <v>390</v>
      </c>
      <c r="C324" s="74" t="s">
        <v>129</v>
      </c>
      <c r="D324" s="13"/>
      <c r="E324" s="13"/>
      <c r="F324" s="56">
        <v>34</v>
      </c>
      <c r="G324" s="56">
        <v>343295</v>
      </c>
      <c r="H324" s="56">
        <v>34</v>
      </c>
      <c r="I324" s="56">
        <v>343295</v>
      </c>
      <c r="J324" s="13">
        <f t="shared" si="12"/>
        <v>0</v>
      </c>
      <c r="K324" s="13">
        <f t="shared" si="13"/>
        <v>0</v>
      </c>
    </row>
    <row r="325" spans="1:11" ht="18" customHeight="1">
      <c r="A325" s="75">
        <f t="shared" si="20"/>
        <v>267</v>
      </c>
      <c r="B325" s="57" t="s">
        <v>391</v>
      </c>
      <c r="C325" s="74" t="s">
        <v>129</v>
      </c>
      <c r="D325" s="13"/>
      <c r="E325" s="13"/>
      <c r="F325" s="56">
        <v>30</v>
      </c>
      <c r="G325" s="56">
        <v>300385</v>
      </c>
      <c r="H325" s="56">
        <v>30</v>
      </c>
      <c r="I325" s="56">
        <v>300385</v>
      </c>
      <c r="J325" s="13">
        <f t="shared" si="12"/>
        <v>0</v>
      </c>
      <c r="K325" s="13">
        <f t="shared" si="13"/>
        <v>0</v>
      </c>
    </row>
    <row r="326" spans="1:11" ht="18" customHeight="1">
      <c r="A326" s="75">
        <f t="shared" si="20"/>
        <v>268</v>
      </c>
      <c r="B326" s="57" t="s">
        <v>392</v>
      </c>
      <c r="C326" s="74" t="s">
        <v>129</v>
      </c>
      <c r="D326" s="13"/>
      <c r="E326" s="13"/>
      <c r="F326" s="56">
        <v>22</v>
      </c>
      <c r="G326" s="56">
        <v>278352</v>
      </c>
      <c r="H326" s="56">
        <v>22</v>
      </c>
      <c r="I326" s="56">
        <v>278352</v>
      </c>
      <c r="J326" s="13">
        <f t="shared" si="12"/>
        <v>0</v>
      </c>
      <c r="K326" s="13">
        <f t="shared" si="13"/>
        <v>0</v>
      </c>
    </row>
    <row r="327" spans="1:11" ht="18" customHeight="1">
      <c r="A327" s="75">
        <f t="shared" si="20"/>
        <v>269</v>
      </c>
      <c r="B327" s="57" t="s">
        <v>393</v>
      </c>
      <c r="C327" s="74" t="s">
        <v>129</v>
      </c>
      <c r="D327" s="13"/>
      <c r="E327" s="13"/>
      <c r="F327" s="56">
        <v>17</v>
      </c>
      <c r="G327" s="56">
        <v>171647</v>
      </c>
      <c r="H327" s="56">
        <v>17</v>
      </c>
      <c r="I327" s="56">
        <v>171647</v>
      </c>
      <c r="J327" s="13">
        <f t="shared" si="12"/>
        <v>0</v>
      </c>
      <c r="K327" s="13">
        <f t="shared" si="13"/>
        <v>0</v>
      </c>
    </row>
    <row r="328" spans="1:11" ht="18" customHeight="1">
      <c r="A328" s="75">
        <f t="shared" si="20"/>
        <v>270</v>
      </c>
      <c r="B328" s="57" t="s">
        <v>394</v>
      </c>
      <c r="C328" s="74" t="s">
        <v>129</v>
      </c>
      <c r="D328" s="13"/>
      <c r="E328" s="13"/>
      <c r="F328" s="56">
        <v>56</v>
      </c>
      <c r="G328" s="56">
        <v>723712</v>
      </c>
      <c r="H328" s="56">
        <v>56</v>
      </c>
      <c r="I328" s="56">
        <v>723712</v>
      </c>
      <c r="J328" s="13">
        <f t="shared" si="12"/>
        <v>0</v>
      </c>
      <c r="K328" s="13">
        <f t="shared" si="13"/>
        <v>0</v>
      </c>
    </row>
    <row r="329" spans="1:11" ht="18" customHeight="1">
      <c r="A329" s="75">
        <f t="shared" si="20"/>
        <v>271</v>
      </c>
      <c r="B329" s="57" t="s">
        <v>395</v>
      </c>
      <c r="C329" s="74" t="s">
        <v>129</v>
      </c>
      <c r="D329" s="13"/>
      <c r="E329" s="13"/>
      <c r="F329" s="56">
        <v>1054</v>
      </c>
      <c r="G329" s="56">
        <v>7883882</v>
      </c>
      <c r="H329" s="56">
        <v>1054</v>
      </c>
      <c r="I329" s="56">
        <v>7883882</v>
      </c>
      <c r="J329" s="13">
        <f t="shared" si="12"/>
        <v>0</v>
      </c>
      <c r="K329" s="13">
        <f t="shared" si="13"/>
        <v>0</v>
      </c>
    </row>
    <row r="330" spans="1:11" ht="18" customHeight="1">
      <c r="A330" s="75">
        <f t="shared" si="20"/>
        <v>272</v>
      </c>
      <c r="B330" s="57" t="s">
        <v>396</v>
      </c>
      <c r="C330" s="74" t="s">
        <v>129</v>
      </c>
      <c r="D330" s="13"/>
      <c r="E330" s="13"/>
      <c r="F330" s="56">
        <v>1505</v>
      </c>
      <c r="G330" s="56">
        <v>14105634</v>
      </c>
      <c r="H330" s="56">
        <v>1505</v>
      </c>
      <c r="I330" s="56">
        <v>14105634</v>
      </c>
      <c r="J330" s="13">
        <f t="shared" si="12"/>
        <v>0</v>
      </c>
      <c r="K330" s="13">
        <f t="shared" si="13"/>
        <v>0</v>
      </c>
    </row>
    <row r="331" spans="1:11" ht="18" customHeight="1">
      <c r="A331" s="75">
        <f t="shared" si="20"/>
        <v>273</v>
      </c>
      <c r="B331" s="57" t="s">
        <v>397</v>
      </c>
      <c r="C331" s="74" t="s">
        <v>129</v>
      </c>
      <c r="D331" s="13"/>
      <c r="E331" s="13"/>
      <c r="F331" s="56">
        <v>288</v>
      </c>
      <c r="G331" s="56">
        <v>2875096</v>
      </c>
      <c r="H331" s="56">
        <v>288</v>
      </c>
      <c r="I331" s="56">
        <v>2875096</v>
      </c>
      <c r="J331" s="13">
        <f t="shared" si="12"/>
        <v>0</v>
      </c>
      <c r="K331" s="13">
        <f t="shared" si="13"/>
        <v>0</v>
      </c>
    </row>
    <row r="332" spans="1:11" ht="18" customHeight="1">
      <c r="A332" s="75">
        <f t="shared" si="20"/>
        <v>274</v>
      </c>
      <c r="B332" s="57" t="s">
        <v>398</v>
      </c>
      <c r="C332" s="74" t="s">
        <v>129</v>
      </c>
      <c r="D332" s="13"/>
      <c r="E332" s="13"/>
      <c r="F332" s="56">
        <v>9</v>
      </c>
      <c r="G332" s="56">
        <v>127775</v>
      </c>
      <c r="H332" s="56">
        <v>9</v>
      </c>
      <c r="I332" s="56">
        <v>127775</v>
      </c>
      <c r="J332" s="13">
        <f t="shared" si="12"/>
        <v>0</v>
      </c>
      <c r="K332" s="13">
        <f t="shared" si="13"/>
        <v>0</v>
      </c>
    </row>
    <row r="333" spans="1:11" ht="18" customHeight="1">
      <c r="A333" s="75">
        <f t="shared" si="20"/>
        <v>275</v>
      </c>
      <c r="B333" s="57" t="s">
        <v>399</v>
      </c>
      <c r="C333" s="74" t="s">
        <v>129</v>
      </c>
      <c r="D333" s="13"/>
      <c r="E333" s="13"/>
      <c r="F333" s="56">
        <v>13</v>
      </c>
      <c r="G333" s="56">
        <v>128738</v>
      </c>
      <c r="H333" s="56">
        <v>13</v>
      </c>
      <c r="I333" s="56">
        <v>128738</v>
      </c>
      <c r="J333" s="13">
        <f t="shared" si="12"/>
        <v>0</v>
      </c>
      <c r="K333" s="13">
        <f t="shared" si="13"/>
        <v>0</v>
      </c>
    </row>
    <row r="334" spans="1:11" ht="18" customHeight="1">
      <c r="A334" s="75">
        <f t="shared" si="20"/>
        <v>276</v>
      </c>
      <c r="B334" s="57" t="s">
        <v>400</v>
      </c>
      <c r="C334" s="74" t="s">
        <v>129</v>
      </c>
      <c r="D334" s="13"/>
      <c r="E334" s="13"/>
      <c r="F334" s="56">
        <v>542</v>
      </c>
      <c r="G334" s="56">
        <v>8343333</v>
      </c>
      <c r="H334" s="56">
        <v>542</v>
      </c>
      <c r="I334" s="56">
        <v>8343333</v>
      </c>
      <c r="J334" s="13">
        <f t="shared" si="12"/>
        <v>0</v>
      </c>
      <c r="K334" s="13">
        <f t="shared" si="13"/>
        <v>0</v>
      </c>
    </row>
    <row r="335" spans="1:11" ht="18.75" customHeight="1">
      <c r="A335" s="75">
        <f t="shared" si="20"/>
        <v>277</v>
      </c>
      <c r="B335" s="57" t="s">
        <v>401</v>
      </c>
      <c r="C335" s="74" t="s">
        <v>129</v>
      </c>
      <c r="D335" s="13"/>
      <c r="E335" s="13"/>
      <c r="F335" s="56">
        <v>39</v>
      </c>
      <c r="G335" s="56">
        <v>496345</v>
      </c>
      <c r="H335" s="56">
        <v>39</v>
      </c>
      <c r="I335" s="56">
        <v>496345</v>
      </c>
      <c r="J335" s="13">
        <f t="shared" si="12"/>
        <v>0</v>
      </c>
      <c r="K335" s="13">
        <f t="shared" si="13"/>
        <v>0</v>
      </c>
    </row>
    <row r="336" spans="1:11" ht="18" customHeight="1">
      <c r="A336" s="75">
        <f t="shared" si="20"/>
        <v>278</v>
      </c>
      <c r="B336" s="57" t="s">
        <v>402</v>
      </c>
      <c r="C336" s="74" t="s">
        <v>129</v>
      </c>
      <c r="D336" s="13"/>
      <c r="E336" s="13"/>
      <c r="F336" s="56">
        <v>1479</v>
      </c>
      <c r="G336" s="56">
        <v>24693988</v>
      </c>
      <c r="H336" s="56">
        <v>1479</v>
      </c>
      <c r="I336" s="56">
        <v>24693988</v>
      </c>
      <c r="J336" s="13">
        <f t="shared" si="12"/>
        <v>0</v>
      </c>
      <c r="K336" s="13">
        <f t="shared" si="13"/>
        <v>0</v>
      </c>
    </row>
    <row r="337" spans="1:11" ht="18" customHeight="1">
      <c r="A337" s="75">
        <f t="shared" si="20"/>
        <v>279</v>
      </c>
      <c r="B337" s="57" t="s">
        <v>403</v>
      </c>
      <c r="C337" s="74" t="s">
        <v>129</v>
      </c>
      <c r="D337" s="13"/>
      <c r="E337" s="13"/>
      <c r="F337" s="56">
        <v>129</v>
      </c>
      <c r="G337" s="56">
        <v>1670099</v>
      </c>
      <c r="H337" s="56">
        <v>129</v>
      </c>
      <c r="I337" s="56">
        <v>1670099</v>
      </c>
      <c r="J337" s="13">
        <f t="shared" si="12"/>
        <v>0</v>
      </c>
      <c r="K337" s="13">
        <f t="shared" si="13"/>
        <v>0</v>
      </c>
    </row>
    <row r="338" spans="1:11" ht="18" customHeight="1">
      <c r="A338" s="75">
        <f t="shared" si="20"/>
        <v>280</v>
      </c>
      <c r="B338" s="57" t="s">
        <v>404</v>
      </c>
      <c r="C338" s="74" t="s">
        <v>129</v>
      </c>
      <c r="D338" s="13"/>
      <c r="E338" s="13"/>
      <c r="F338" s="56">
        <v>17</v>
      </c>
      <c r="G338" s="56">
        <v>277668</v>
      </c>
      <c r="H338" s="56">
        <v>17</v>
      </c>
      <c r="I338" s="56">
        <v>277668</v>
      </c>
      <c r="J338" s="13">
        <f t="shared" si="12"/>
        <v>0</v>
      </c>
      <c r="K338" s="13">
        <f t="shared" si="13"/>
        <v>0</v>
      </c>
    </row>
    <row r="339" spans="1:11" ht="18" customHeight="1">
      <c r="A339" s="75">
        <f t="shared" ref="A339:A380" si="21">IF(B339&lt;&gt;"",A338+1,"")</f>
        <v>281</v>
      </c>
      <c r="B339" s="57" t="s">
        <v>405</v>
      </c>
      <c r="C339" s="74" t="s">
        <v>129</v>
      </c>
      <c r="D339" s="13"/>
      <c r="E339" s="13"/>
      <c r="F339" s="56">
        <v>641</v>
      </c>
      <c r="G339" s="56">
        <v>10343147</v>
      </c>
      <c r="H339" s="56">
        <v>641</v>
      </c>
      <c r="I339" s="56">
        <v>10343147</v>
      </c>
      <c r="J339" s="13">
        <f t="shared" si="12"/>
        <v>0</v>
      </c>
      <c r="K339" s="13">
        <f t="shared" si="13"/>
        <v>0</v>
      </c>
    </row>
    <row r="340" spans="1:11" ht="18" customHeight="1">
      <c r="A340" s="75">
        <f t="shared" si="21"/>
        <v>282</v>
      </c>
      <c r="B340" s="57" t="s">
        <v>406</v>
      </c>
      <c r="C340" s="74" t="s">
        <v>129</v>
      </c>
      <c r="D340" s="13"/>
      <c r="E340" s="13"/>
      <c r="F340" s="56">
        <v>52</v>
      </c>
      <c r="G340" s="56">
        <v>902200</v>
      </c>
      <c r="H340" s="56">
        <v>52</v>
      </c>
      <c r="I340" s="56">
        <v>902200</v>
      </c>
      <c r="J340" s="13">
        <f t="shared" si="12"/>
        <v>0</v>
      </c>
      <c r="K340" s="13">
        <f t="shared" si="13"/>
        <v>0</v>
      </c>
    </row>
    <row r="341" spans="1:11" ht="18" customHeight="1">
      <c r="A341" s="75">
        <f t="shared" si="21"/>
        <v>283</v>
      </c>
      <c r="B341" s="57" t="s">
        <v>407</v>
      </c>
      <c r="C341" s="74" t="s">
        <v>129</v>
      </c>
      <c r="D341" s="13"/>
      <c r="E341" s="13"/>
      <c r="F341" s="56">
        <v>120</v>
      </c>
      <c r="G341" s="56">
        <v>1938152</v>
      </c>
      <c r="H341" s="56">
        <v>120</v>
      </c>
      <c r="I341" s="56">
        <v>1938152</v>
      </c>
      <c r="J341" s="13">
        <f t="shared" si="12"/>
        <v>0</v>
      </c>
      <c r="K341" s="13">
        <f t="shared" si="13"/>
        <v>0</v>
      </c>
    </row>
    <row r="342" spans="1:11" ht="18" customHeight="1">
      <c r="A342" s="75">
        <f t="shared" si="21"/>
        <v>284</v>
      </c>
      <c r="B342" s="57" t="s">
        <v>408</v>
      </c>
      <c r="C342" s="74" t="s">
        <v>129</v>
      </c>
      <c r="D342" s="13"/>
      <c r="E342" s="13"/>
      <c r="F342" s="56">
        <v>714</v>
      </c>
      <c r="G342" s="56">
        <v>10162654</v>
      </c>
      <c r="H342" s="56">
        <v>714</v>
      </c>
      <c r="I342" s="56">
        <v>10162654</v>
      </c>
      <c r="J342" s="13">
        <f t="shared" si="12"/>
        <v>0</v>
      </c>
      <c r="K342" s="13">
        <f t="shared" si="13"/>
        <v>0</v>
      </c>
    </row>
    <row r="343" spans="1:11" ht="18" customHeight="1">
      <c r="A343" s="75">
        <f t="shared" si="21"/>
        <v>285</v>
      </c>
      <c r="B343" s="57" t="s">
        <v>409</v>
      </c>
      <c r="C343" s="74" t="s">
        <v>129</v>
      </c>
      <c r="D343" s="13"/>
      <c r="E343" s="13"/>
      <c r="F343" s="56">
        <v>1767</v>
      </c>
      <c r="G343" s="56">
        <v>25115672</v>
      </c>
      <c r="H343" s="56">
        <v>1767</v>
      </c>
      <c r="I343" s="56">
        <v>25115672</v>
      </c>
      <c r="J343" s="13">
        <f t="shared" si="12"/>
        <v>0</v>
      </c>
      <c r="K343" s="13">
        <f t="shared" si="13"/>
        <v>0</v>
      </c>
    </row>
    <row r="344" spans="1:11" ht="18" customHeight="1">
      <c r="A344" s="75">
        <f t="shared" si="21"/>
        <v>286</v>
      </c>
      <c r="B344" s="57" t="s">
        <v>410</v>
      </c>
      <c r="C344" s="74" t="s">
        <v>129</v>
      </c>
      <c r="D344" s="13"/>
      <c r="E344" s="13"/>
      <c r="F344" s="56">
        <v>95</v>
      </c>
      <c r="G344" s="56">
        <v>1685914</v>
      </c>
      <c r="H344" s="56">
        <v>95</v>
      </c>
      <c r="I344" s="56">
        <v>1685914</v>
      </c>
      <c r="J344" s="13">
        <f t="shared" si="12"/>
        <v>0</v>
      </c>
      <c r="K344" s="13">
        <f t="shared" si="13"/>
        <v>0</v>
      </c>
    </row>
    <row r="345" spans="1:11" ht="18" customHeight="1">
      <c r="A345" s="75">
        <f t="shared" si="21"/>
        <v>287</v>
      </c>
      <c r="B345" s="57" t="s">
        <v>411</v>
      </c>
      <c r="C345" s="74" t="s">
        <v>129</v>
      </c>
      <c r="D345" s="13"/>
      <c r="E345" s="13"/>
      <c r="F345" s="56">
        <v>710</v>
      </c>
      <c r="G345" s="56">
        <v>14569127</v>
      </c>
      <c r="H345" s="56">
        <v>710</v>
      </c>
      <c r="I345" s="56">
        <v>14569127</v>
      </c>
      <c r="J345" s="13">
        <f t="shared" si="12"/>
        <v>0</v>
      </c>
      <c r="K345" s="13">
        <f t="shared" si="13"/>
        <v>0</v>
      </c>
    </row>
    <row r="346" spans="1:11" ht="18" customHeight="1">
      <c r="A346" s="75">
        <f t="shared" si="21"/>
        <v>288</v>
      </c>
      <c r="B346" s="57" t="s">
        <v>412</v>
      </c>
      <c r="C346" s="74" t="s">
        <v>129</v>
      </c>
      <c r="D346" s="13"/>
      <c r="E346" s="13"/>
      <c r="F346" s="56">
        <v>2455</v>
      </c>
      <c r="G346" s="56">
        <v>36286303</v>
      </c>
      <c r="H346" s="56">
        <v>2455</v>
      </c>
      <c r="I346" s="56">
        <v>36286303</v>
      </c>
      <c r="J346" s="13">
        <f t="shared" si="12"/>
        <v>0</v>
      </c>
      <c r="K346" s="13">
        <f t="shared" si="13"/>
        <v>0</v>
      </c>
    </row>
    <row r="347" spans="1:11" ht="18.75" customHeight="1">
      <c r="A347" s="75">
        <f t="shared" si="21"/>
        <v>289</v>
      </c>
      <c r="B347" s="57" t="s">
        <v>413</v>
      </c>
      <c r="C347" s="74" t="s">
        <v>129</v>
      </c>
      <c r="D347" s="13"/>
      <c r="E347" s="13"/>
      <c r="F347" s="56">
        <v>1294</v>
      </c>
      <c r="G347" s="56">
        <v>8384527</v>
      </c>
      <c r="H347" s="56">
        <v>1294</v>
      </c>
      <c r="I347" s="56">
        <v>8384527</v>
      </c>
      <c r="J347" s="13">
        <f t="shared" si="12"/>
        <v>0</v>
      </c>
      <c r="K347" s="13">
        <f t="shared" si="13"/>
        <v>0</v>
      </c>
    </row>
    <row r="348" spans="1:11" ht="18" customHeight="1">
      <c r="A348" s="75">
        <f t="shared" si="21"/>
        <v>290</v>
      </c>
      <c r="B348" s="57" t="s">
        <v>414</v>
      </c>
      <c r="C348" s="74" t="s">
        <v>129</v>
      </c>
      <c r="D348" s="13"/>
      <c r="E348" s="13"/>
      <c r="F348" s="56">
        <v>2176</v>
      </c>
      <c r="G348" s="56">
        <v>12642224</v>
      </c>
      <c r="H348" s="56">
        <v>2176</v>
      </c>
      <c r="I348" s="56">
        <v>12642224</v>
      </c>
      <c r="J348" s="13">
        <f t="shared" si="12"/>
        <v>0</v>
      </c>
      <c r="K348" s="13">
        <f t="shared" si="13"/>
        <v>0</v>
      </c>
    </row>
    <row r="349" spans="1:11" ht="18" customHeight="1">
      <c r="A349" s="75">
        <f t="shared" si="21"/>
        <v>291</v>
      </c>
      <c r="B349" s="57" t="s">
        <v>415</v>
      </c>
      <c r="C349" s="74" t="s">
        <v>129</v>
      </c>
      <c r="D349" s="13"/>
      <c r="E349" s="13"/>
      <c r="F349" s="56">
        <v>1724</v>
      </c>
      <c r="G349" s="56">
        <v>8437206</v>
      </c>
      <c r="H349" s="56">
        <v>1724</v>
      </c>
      <c r="I349" s="56">
        <v>8437206</v>
      </c>
      <c r="J349" s="13">
        <f t="shared" si="12"/>
        <v>0</v>
      </c>
      <c r="K349" s="13">
        <f t="shared" si="13"/>
        <v>0</v>
      </c>
    </row>
    <row r="350" spans="1:11" ht="18" customHeight="1">
      <c r="A350" s="75">
        <f t="shared" si="21"/>
        <v>292</v>
      </c>
      <c r="B350" s="57" t="s">
        <v>416</v>
      </c>
      <c r="C350" s="74" t="s">
        <v>129</v>
      </c>
      <c r="D350" s="13"/>
      <c r="E350" s="13"/>
      <c r="F350" s="56">
        <v>2021</v>
      </c>
      <c r="G350" s="56">
        <v>35847500</v>
      </c>
      <c r="H350" s="56">
        <v>2021</v>
      </c>
      <c r="I350" s="56">
        <v>35847500</v>
      </c>
      <c r="J350" s="13">
        <f t="shared" si="12"/>
        <v>0</v>
      </c>
      <c r="K350" s="13">
        <f t="shared" si="13"/>
        <v>0</v>
      </c>
    </row>
    <row r="351" spans="1:11" ht="18" customHeight="1">
      <c r="A351" s="75">
        <f t="shared" si="21"/>
        <v>293</v>
      </c>
      <c r="B351" s="57" t="s">
        <v>417</v>
      </c>
      <c r="C351" s="74" t="s">
        <v>129</v>
      </c>
      <c r="D351" s="13"/>
      <c r="E351" s="13"/>
      <c r="F351" s="56">
        <v>189</v>
      </c>
      <c r="G351" s="56">
        <v>1262231</v>
      </c>
      <c r="H351" s="56">
        <v>189</v>
      </c>
      <c r="I351" s="56">
        <v>1262231</v>
      </c>
      <c r="J351" s="13">
        <f t="shared" si="12"/>
        <v>0</v>
      </c>
      <c r="K351" s="13">
        <f t="shared" si="13"/>
        <v>0</v>
      </c>
    </row>
    <row r="352" spans="1:11" ht="18" customHeight="1">
      <c r="A352" s="75">
        <f t="shared" si="21"/>
        <v>294</v>
      </c>
      <c r="B352" s="57" t="s">
        <v>418</v>
      </c>
      <c r="C352" s="74" t="s">
        <v>129</v>
      </c>
      <c r="D352" s="13"/>
      <c r="E352" s="13"/>
      <c r="F352" s="56">
        <v>1656</v>
      </c>
      <c r="G352" s="56">
        <v>12478613</v>
      </c>
      <c r="H352" s="56">
        <v>1656</v>
      </c>
      <c r="I352" s="56">
        <v>12478613</v>
      </c>
      <c r="J352" s="13">
        <f t="shared" si="12"/>
        <v>0</v>
      </c>
      <c r="K352" s="13">
        <f t="shared" si="13"/>
        <v>0</v>
      </c>
    </row>
    <row r="353" spans="1:11" ht="18" customHeight="1">
      <c r="A353" s="75">
        <f t="shared" si="21"/>
        <v>295</v>
      </c>
      <c r="B353" s="57" t="s">
        <v>419</v>
      </c>
      <c r="C353" s="74" t="s">
        <v>129</v>
      </c>
      <c r="D353" s="13"/>
      <c r="E353" s="13"/>
      <c r="F353" s="56">
        <v>860</v>
      </c>
      <c r="G353" s="56">
        <v>6359184</v>
      </c>
      <c r="H353" s="56">
        <v>860</v>
      </c>
      <c r="I353" s="56">
        <v>6359184</v>
      </c>
      <c r="J353" s="13">
        <f t="shared" si="12"/>
        <v>0</v>
      </c>
      <c r="K353" s="13">
        <f t="shared" si="13"/>
        <v>0</v>
      </c>
    </row>
    <row r="354" spans="1:11" ht="18" customHeight="1">
      <c r="A354" s="75">
        <f t="shared" si="21"/>
        <v>296</v>
      </c>
      <c r="B354" s="57" t="s">
        <v>420</v>
      </c>
      <c r="C354" s="74" t="s">
        <v>129</v>
      </c>
      <c r="D354" s="13"/>
      <c r="E354" s="13"/>
      <c r="F354" s="56">
        <v>4</v>
      </c>
      <c r="G354" s="56">
        <v>63442</v>
      </c>
      <c r="H354" s="56">
        <v>4</v>
      </c>
      <c r="I354" s="56">
        <v>63442</v>
      </c>
      <c r="J354" s="13">
        <f t="shared" ref="J354:J380" si="22">D354+F354-H354</f>
        <v>0</v>
      </c>
      <c r="K354" s="13">
        <f t="shared" ref="K354:K380" si="23">E354+G354-I354</f>
        <v>0</v>
      </c>
    </row>
    <row r="355" spans="1:11" ht="18" customHeight="1">
      <c r="A355" s="75">
        <f t="shared" si="21"/>
        <v>297</v>
      </c>
      <c r="B355" s="57" t="s">
        <v>421</v>
      </c>
      <c r="C355" s="74" t="s">
        <v>129</v>
      </c>
      <c r="D355" s="13"/>
      <c r="E355" s="13"/>
      <c r="F355" s="56">
        <v>9</v>
      </c>
      <c r="G355" s="56">
        <v>126880</v>
      </c>
      <c r="H355" s="56">
        <v>9</v>
      </c>
      <c r="I355" s="56">
        <v>126880</v>
      </c>
      <c r="J355" s="13">
        <f t="shared" si="22"/>
        <v>0</v>
      </c>
      <c r="K355" s="13">
        <f t="shared" si="23"/>
        <v>0</v>
      </c>
    </row>
    <row r="356" spans="1:11" ht="18" customHeight="1">
      <c r="A356" s="75">
        <f t="shared" si="21"/>
        <v>298</v>
      </c>
      <c r="B356" s="57" t="s">
        <v>422</v>
      </c>
      <c r="C356" s="74" t="s">
        <v>129</v>
      </c>
      <c r="D356" s="13"/>
      <c r="E356" s="13"/>
      <c r="F356" s="56">
        <v>176</v>
      </c>
      <c r="G356" s="56">
        <v>1851485</v>
      </c>
      <c r="H356" s="56">
        <v>176</v>
      </c>
      <c r="I356" s="56">
        <v>1851485</v>
      </c>
      <c r="J356" s="13">
        <f t="shared" si="22"/>
        <v>0</v>
      </c>
      <c r="K356" s="13">
        <f t="shared" si="23"/>
        <v>0</v>
      </c>
    </row>
    <row r="357" spans="1:11" ht="18" customHeight="1">
      <c r="A357" s="75">
        <f t="shared" si="21"/>
        <v>299</v>
      </c>
      <c r="B357" s="57" t="s">
        <v>423</v>
      </c>
      <c r="C357" s="74" t="s">
        <v>129</v>
      </c>
      <c r="D357" s="13"/>
      <c r="E357" s="13"/>
      <c r="F357" s="56">
        <v>370</v>
      </c>
      <c r="G357" s="56">
        <v>2467082</v>
      </c>
      <c r="H357" s="56">
        <v>370</v>
      </c>
      <c r="I357" s="56">
        <v>2467082</v>
      </c>
      <c r="J357" s="13">
        <f t="shared" si="22"/>
        <v>0</v>
      </c>
      <c r="K357" s="13">
        <f t="shared" si="23"/>
        <v>0</v>
      </c>
    </row>
    <row r="358" spans="1:11" ht="18" customHeight="1">
      <c r="A358" s="75">
        <f t="shared" si="21"/>
        <v>300</v>
      </c>
      <c r="B358" s="57" t="s">
        <v>424</v>
      </c>
      <c r="C358" s="74" t="s">
        <v>129</v>
      </c>
      <c r="D358" s="13"/>
      <c r="E358" s="13"/>
      <c r="F358" s="56">
        <v>456</v>
      </c>
      <c r="G358" s="56">
        <v>3370366</v>
      </c>
      <c r="H358" s="56">
        <v>456</v>
      </c>
      <c r="I358" s="56">
        <v>3370366</v>
      </c>
      <c r="J358" s="13">
        <f t="shared" si="22"/>
        <v>0</v>
      </c>
      <c r="K358" s="13">
        <f t="shared" si="23"/>
        <v>0</v>
      </c>
    </row>
    <row r="359" spans="1:11" ht="18" customHeight="1">
      <c r="A359" s="75">
        <f t="shared" si="21"/>
        <v>301</v>
      </c>
      <c r="B359" s="57" t="s">
        <v>425</v>
      </c>
      <c r="C359" s="74" t="s">
        <v>129</v>
      </c>
      <c r="D359" s="13"/>
      <c r="E359" s="13"/>
      <c r="F359" s="56">
        <v>1866</v>
      </c>
      <c r="G359" s="56">
        <v>14041100</v>
      </c>
      <c r="H359" s="56">
        <v>1866</v>
      </c>
      <c r="I359" s="56">
        <v>14041100</v>
      </c>
      <c r="J359" s="13">
        <f t="shared" si="22"/>
        <v>0</v>
      </c>
      <c r="K359" s="13">
        <f t="shared" si="23"/>
        <v>0</v>
      </c>
    </row>
    <row r="360" spans="1:11" ht="18" customHeight="1">
      <c r="A360" s="75">
        <f t="shared" si="21"/>
        <v>302</v>
      </c>
      <c r="B360" s="57" t="s">
        <v>426</v>
      </c>
      <c r="C360" s="74" t="s">
        <v>129</v>
      </c>
      <c r="D360" s="13"/>
      <c r="E360" s="13"/>
      <c r="F360" s="56">
        <v>224</v>
      </c>
      <c r="G360" s="56">
        <v>2093434</v>
      </c>
      <c r="H360" s="56">
        <v>224</v>
      </c>
      <c r="I360" s="56">
        <v>2093434</v>
      </c>
      <c r="J360" s="13">
        <f t="shared" si="22"/>
        <v>0</v>
      </c>
      <c r="K360" s="13">
        <f t="shared" si="23"/>
        <v>0</v>
      </c>
    </row>
    <row r="361" spans="1:11" ht="18" customHeight="1">
      <c r="A361" s="75">
        <f t="shared" si="21"/>
        <v>303</v>
      </c>
      <c r="B361" s="57" t="s">
        <v>427</v>
      </c>
      <c r="C361" s="74" t="s">
        <v>129</v>
      </c>
      <c r="D361" s="13"/>
      <c r="E361" s="13"/>
      <c r="F361" s="56">
        <v>525</v>
      </c>
      <c r="G361" s="56">
        <v>6316919</v>
      </c>
      <c r="H361" s="56">
        <v>525</v>
      </c>
      <c r="I361" s="56">
        <v>6316919</v>
      </c>
      <c r="J361" s="13">
        <f t="shared" si="22"/>
        <v>0</v>
      </c>
      <c r="K361" s="13">
        <f t="shared" si="23"/>
        <v>0</v>
      </c>
    </row>
    <row r="362" spans="1:11" ht="18" customHeight="1">
      <c r="A362" s="75">
        <f t="shared" si="21"/>
        <v>304</v>
      </c>
      <c r="B362" s="57" t="s">
        <v>428</v>
      </c>
      <c r="C362" s="74" t="s">
        <v>129</v>
      </c>
      <c r="D362" s="13"/>
      <c r="E362" s="13"/>
      <c r="F362" s="56">
        <v>529</v>
      </c>
      <c r="G362" s="56">
        <v>9898312</v>
      </c>
      <c r="H362" s="56">
        <v>529</v>
      </c>
      <c r="I362" s="56">
        <v>9898312</v>
      </c>
      <c r="J362" s="13">
        <f t="shared" si="22"/>
        <v>0</v>
      </c>
      <c r="K362" s="13">
        <f t="shared" si="23"/>
        <v>0</v>
      </c>
    </row>
    <row r="363" spans="1:11" ht="18" customHeight="1">
      <c r="A363" s="75">
        <f t="shared" si="21"/>
        <v>305</v>
      </c>
      <c r="B363" s="57" t="s">
        <v>429</v>
      </c>
      <c r="C363" s="74" t="s">
        <v>129</v>
      </c>
      <c r="D363" s="13"/>
      <c r="E363" s="13"/>
      <c r="F363" s="56">
        <v>1204</v>
      </c>
      <c r="G363" s="56">
        <v>2609373</v>
      </c>
      <c r="H363" s="56">
        <v>1204</v>
      </c>
      <c r="I363" s="56">
        <v>2609373</v>
      </c>
      <c r="J363" s="13">
        <f t="shared" si="22"/>
        <v>0</v>
      </c>
      <c r="K363" s="13">
        <f t="shared" si="23"/>
        <v>0</v>
      </c>
    </row>
    <row r="364" spans="1:11" ht="18" customHeight="1">
      <c r="A364" s="75">
        <f t="shared" si="21"/>
        <v>306</v>
      </c>
      <c r="B364" s="57" t="s">
        <v>430</v>
      </c>
      <c r="C364" s="74" t="s">
        <v>129</v>
      </c>
      <c r="D364" s="13"/>
      <c r="E364" s="13"/>
      <c r="F364" s="56">
        <v>1703</v>
      </c>
      <c r="G364" s="56">
        <v>7438772</v>
      </c>
      <c r="H364" s="56">
        <v>1703</v>
      </c>
      <c r="I364" s="56">
        <v>7438772</v>
      </c>
      <c r="J364" s="13">
        <f t="shared" si="22"/>
        <v>0</v>
      </c>
      <c r="K364" s="13">
        <f t="shared" si="23"/>
        <v>0</v>
      </c>
    </row>
    <row r="365" spans="1:11" ht="18" customHeight="1">
      <c r="A365" s="75">
        <f t="shared" si="21"/>
        <v>307</v>
      </c>
      <c r="B365" s="57" t="s">
        <v>431</v>
      </c>
      <c r="C365" s="74" t="s">
        <v>129</v>
      </c>
      <c r="D365" s="13"/>
      <c r="E365" s="13"/>
      <c r="F365" s="56">
        <v>2425</v>
      </c>
      <c r="G365" s="56">
        <v>10251054</v>
      </c>
      <c r="H365" s="56">
        <v>2425</v>
      </c>
      <c r="I365" s="56">
        <v>10251054</v>
      </c>
      <c r="J365" s="13">
        <f t="shared" si="22"/>
        <v>0</v>
      </c>
      <c r="K365" s="13">
        <f t="shared" si="23"/>
        <v>0</v>
      </c>
    </row>
    <row r="366" spans="1:11" ht="18" customHeight="1">
      <c r="A366" s="75">
        <f t="shared" si="21"/>
        <v>308</v>
      </c>
      <c r="B366" s="57" t="s">
        <v>432</v>
      </c>
      <c r="C366" s="74" t="s">
        <v>129</v>
      </c>
      <c r="D366" s="13"/>
      <c r="E366" s="13"/>
      <c r="F366" s="56">
        <v>2176</v>
      </c>
      <c r="G366" s="56">
        <v>10170549</v>
      </c>
      <c r="H366" s="56">
        <v>2176</v>
      </c>
      <c r="I366" s="56">
        <v>10170549</v>
      </c>
      <c r="J366" s="13">
        <f t="shared" si="22"/>
        <v>0</v>
      </c>
      <c r="K366" s="13">
        <f t="shared" si="23"/>
        <v>0</v>
      </c>
    </row>
    <row r="367" spans="1:11" ht="18" customHeight="1">
      <c r="A367" s="75">
        <f t="shared" si="21"/>
        <v>309</v>
      </c>
      <c r="B367" s="57" t="s">
        <v>433</v>
      </c>
      <c r="C367" s="74" t="s">
        <v>129</v>
      </c>
      <c r="D367" s="13"/>
      <c r="E367" s="13"/>
      <c r="F367" s="56">
        <v>4</v>
      </c>
      <c r="G367" s="56">
        <v>76273</v>
      </c>
      <c r="H367" s="56">
        <v>4</v>
      </c>
      <c r="I367" s="56">
        <v>76273</v>
      </c>
      <c r="J367" s="13">
        <f t="shared" si="22"/>
        <v>0</v>
      </c>
      <c r="K367" s="13">
        <f t="shared" si="23"/>
        <v>0</v>
      </c>
    </row>
    <row r="368" spans="1:11" ht="18" customHeight="1">
      <c r="A368" s="75">
        <f t="shared" si="21"/>
        <v>310</v>
      </c>
      <c r="B368" s="57" t="s">
        <v>434</v>
      </c>
      <c r="C368" s="74" t="s">
        <v>95</v>
      </c>
      <c r="D368" s="13"/>
      <c r="E368" s="13"/>
      <c r="F368" s="56">
        <v>9357</v>
      </c>
      <c r="G368" s="56">
        <v>35459791</v>
      </c>
      <c r="H368" s="56">
        <v>9357</v>
      </c>
      <c r="I368" s="56">
        <v>35459791</v>
      </c>
      <c r="J368" s="13">
        <f t="shared" si="22"/>
        <v>0</v>
      </c>
      <c r="K368" s="13">
        <f t="shared" si="23"/>
        <v>0</v>
      </c>
    </row>
    <row r="369" spans="1:11" ht="18" customHeight="1">
      <c r="A369" s="75">
        <f t="shared" si="21"/>
        <v>311</v>
      </c>
      <c r="B369" s="57" t="s">
        <v>435</v>
      </c>
      <c r="C369" s="74" t="s">
        <v>95</v>
      </c>
      <c r="D369" s="13"/>
      <c r="E369" s="13"/>
      <c r="F369" s="56">
        <v>258</v>
      </c>
      <c r="G369" s="56">
        <v>392401</v>
      </c>
      <c r="H369" s="56">
        <v>258</v>
      </c>
      <c r="I369" s="56">
        <v>392401</v>
      </c>
      <c r="J369" s="13">
        <f t="shared" si="22"/>
        <v>0</v>
      </c>
      <c r="K369" s="13">
        <f t="shared" si="23"/>
        <v>0</v>
      </c>
    </row>
    <row r="370" spans="1:11" ht="18" customHeight="1">
      <c r="A370" s="75">
        <f t="shared" si="21"/>
        <v>312</v>
      </c>
      <c r="B370" s="57" t="s">
        <v>436</v>
      </c>
      <c r="C370" s="74" t="s">
        <v>95</v>
      </c>
      <c r="D370" s="13"/>
      <c r="E370" s="13"/>
      <c r="F370" s="56">
        <v>1178</v>
      </c>
      <c r="G370" s="56">
        <v>2351115</v>
      </c>
      <c r="H370" s="56">
        <v>1178</v>
      </c>
      <c r="I370" s="56">
        <v>2351115</v>
      </c>
      <c r="J370" s="13">
        <f t="shared" si="22"/>
        <v>0</v>
      </c>
      <c r="K370" s="13">
        <f t="shared" si="23"/>
        <v>0</v>
      </c>
    </row>
    <row r="371" spans="1:11" ht="18" customHeight="1">
      <c r="A371" s="75">
        <f t="shared" si="21"/>
        <v>313</v>
      </c>
      <c r="B371" s="57" t="s">
        <v>437</v>
      </c>
      <c r="C371" s="74" t="s">
        <v>95</v>
      </c>
      <c r="D371" s="13"/>
      <c r="E371" s="13"/>
      <c r="F371" s="56">
        <v>189</v>
      </c>
      <c r="G371" s="56">
        <v>362989</v>
      </c>
      <c r="H371" s="56">
        <v>189</v>
      </c>
      <c r="I371" s="56">
        <v>362989</v>
      </c>
      <c r="J371" s="13">
        <f t="shared" si="22"/>
        <v>0</v>
      </c>
      <c r="K371" s="13">
        <f t="shared" si="23"/>
        <v>0</v>
      </c>
    </row>
    <row r="372" spans="1:11" ht="18" customHeight="1">
      <c r="A372" s="75">
        <f t="shared" si="21"/>
        <v>314</v>
      </c>
      <c r="B372" s="57" t="s">
        <v>438</v>
      </c>
      <c r="C372" s="74" t="s">
        <v>95</v>
      </c>
      <c r="D372" s="13"/>
      <c r="E372" s="13"/>
      <c r="F372" s="56">
        <v>1127</v>
      </c>
      <c r="G372" s="56">
        <v>1872495</v>
      </c>
      <c r="H372" s="56">
        <v>1127</v>
      </c>
      <c r="I372" s="56">
        <v>1872495</v>
      </c>
      <c r="J372" s="13">
        <f t="shared" si="22"/>
        <v>0</v>
      </c>
      <c r="K372" s="13">
        <f t="shared" si="23"/>
        <v>0</v>
      </c>
    </row>
    <row r="373" spans="1:11" ht="18" customHeight="1">
      <c r="A373" s="75">
        <f t="shared" si="21"/>
        <v>315</v>
      </c>
      <c r="B373" s="57" t="s">
        <v>439</v>
      </c>
      <c r="C373" s="74" t="s">
        <v>95</v>
      </c>
      <c r="D373" s="13"/>
      <c r="E373" s="13"/>
      <c r="F373" s="56">
        <v>353</v>
      </c>
      <c r="G373" s="56">
        <v>553505</v>
      </c>
      <c r="H373" s="56">
        <v>353</v>
      </c>
      <c r="I373" s="56">
        <v>553505</v>
      </c>
      <c r="J373" s="13">
        <f t="shared" si="22"/>
        <v>0</v>
      </c>
      <c r="K373" s="13">
        <f t="shared" si="23"/>
        <v>0</v>
      </c>
    </row>
    <row r="374" spans="1:11" ht="18" customHeight="1">
      <c r="A374" s="75">
        <f t="shared" si="21"/>
        <v>316</v>
      </c>
      <c r="B374" s="57" t="s">
        <v>440</v>
      </c>
      <c r="C374" s="74" t="s">
        <v>95</v>
      </c>
      <c r="D374" s="13"/>
      <c r="E374" s="13"/>
      <c r="F374" s="56">
        <v>1324</v>
      </c>
      <c r="G374" s="56">
        <v>2022195</v>
      </c>
      <c r="H374" s="56">
        <v>1324</v>
      </c>
      <c r="I374" s="56">
        <v>2022195</v>
      </c>
      <c r="J374" s="13">
        <f t="shared" si="22"/>
        <v>0</v>
      </c>
      <c r="K374" s="13">
        <f t="shared" si="23"/>
        <v>0</v>
      </c>
    </row>
    <row r="375" spans="1:11" ht="18" customHeight="1">
      <c r="A375" s="75">
        <f t="shared" si="21"/>
        <v>317</v>
      </c>
      <c r="B375" s="57" t="s">
        <v>441</v>
      </c>
      <c r="C375" s="74" t="s">
        <v>95</v>
      </c>
      <c r="D375" s="13"/>
      <c r="E375" s="13"/>
      <c r="F375" s="56">
        <v>4902</v>
      </c>
      <c r="G375" s="56">
        <v>8676600</v>
      </c>
      <c r="H375" s="56">
        <v>4902</v>
      </c>
      <c r="I375" s="56">
        <v>8676600</v>
      </c>
      <c r="J375" s="13">
        <f t="shared" si="22"/>
        <v>0</v>
      </c>
      <c r="K375" s="13">
        <f t="shared" si="23"/>
        <v>0</v>
      </c>
    </row>
    <row r="376" spans="1:11" ht="18" customHeight="1">
      <c r="A376" s="75">
        <f t="shared" si="21"/>
        <v>318</v>
      </c>
      <c r="B376" s="57" t="s">
        <v>442</v>
      </c>
      <c r="C376" s="74" t="s">
        <v>95</v>
      </c>
      <c r="D376" s="13"/>
      <c r="E376" s="13"/>
      <c r="F376" s="56">
        <v>1032</v>
      </c>
      <c r="G376" s="56">
        <v>1753669</v>
      </c>
      <c r="H376" s="56">
        <v>1032</v>
      </c>
      <c r="I376" s="56">
        <v>1753669</v>
      </c>
      <c r="J376" s="13">
        <f t="shared" si="22"/>
        <v>0</v>
      </c>
      <c r="K376" s="13">
        <f t="shared" si="23"/>
        <v>0</v>
      </c>
    </row>
    <row r="377" spans="1:11" ht="18" customHeight="1">
      <c r="A377" s="75">
        <f t="shared" si="21"/>
        <v>319</v>
      </c>
      <c r="B377" s="57" t="s">
        <v>443</v>
      </c>
      <c r="C377" s="74" t="s">
        <v>95</v>
      </c>
      <c r="D377" s="13"/>
      <c r="E377" s="13"/>
      <c r="F377" s="56">
        <v>6269</v>
      </c>
      <c r="G377" s="56">
        <v>11508030</v>
      </c>
      <c r="H377" s="56">
        <v>6269</v>
      </c>
      <c r="I377" s="56">
        <v>11508030</v>
      </c>
      <c r="J377" s="13">
        <f t="shared" si="22"/>
        <v>0</v>
      </c>
      <c r="K377" s="13">
        <f t="shared" si="23"/>
        <v>0</v>
      </c>
    </row>
    <row r="378" spans="1:11" ht="18" customHeight="1">
      <c r="A378" s="75">
        <f t="shared" si="21"/>
        <v>320</v>
      </c>
      <c r="B378" s="57" t="s">
        <v>444</v>
      </c>
      <c r="C378" s="74" t="s">
        <v>95</v>
      </c>
      <c r="D378" s="13"/>
      <c r="E378" s="13"/>
      <c r="F378" s="56">
        <v>142</v>
      </c>
      <c r="G378" s="56">
        <v>259578</v>
      </c>
      <c r="H378" s="56">
        <v>142</v>
      </c>
      <c r="I378" s="56">
        <v>259578</v>
      </c>
      <c r="J378" s="13">
        <f t="shared" si="22"/>
        <v>0</v>
      </c>
      <c r="K378" s="13">
        <f t="shared" si="23"/>
        <v>0</v>
      </c>
    </row>
    <row r="379" spans="1:11" ht="18" customHeight="1">
      <c r="A379" s="75">
        <f t="shared" si="21"/>
        <v>321</v>
      </c>
      <c r="B379" s="57" t="s">
        <v>445</v>
      </c>
      <c r="C379" s="74" t="s">
        <v>95</v>
      </c>
      <c r="D379" s="13"/>
      <c r="E379" s="13"/>
      <c r="F379" s="56">
        <v>641</v>
      </c>
      <c r="G379" s="56">
        <v>1200496</v>
      </c>
      <c r="H379" s="56">
        <v>641</v>
      </c>
      <c r="I379" s="56">
        <v>1200496</v>
      </c>
      <c r="J379" s="13">
        <f t="shared" si="22"/>
        <v>0</v>
      </c>
      <c r="K379" s="13">
        <f t="shared" si="23"/>
        <v>0</v>
      </c>
    </row>
    <row r="380" spans="1:11" ht="18" customHeight="1">
      <c r="A380" s="75">
        <f t="shared" si="21"/>
        <v>322</v>
      </c>
      <c r="B380" s="57" t="s">
        <v>446</v>
      </c>
      <c r="C380" s="74" t="s">
        <v>95</v>
      </c>
      <c r="D380" s="13"/>
      <c r="E380" s="13"/>
      <c r="F380" s="56">
        <v>645</v>
      </c>
      <c r="G380" s="56">
        <f>2868251-27221</f>
        <v>2841030</v>
      </c>
      <c r="H380" s="56">
        <v>645</v>
      </c>
      <c r="I380" s="56">
        <f>2868251-27221</f>
        <v>2841030</v>
      </c>
      <c r="J380" s="13">
        <f t="shared" si="22"/>
        <v>0</v>
      </c>
      <c r="K380" s="13">
        <f t="shared" si="23"/>
        <v>0</v>
      </c>
    </row>
    <row r="381" spans="1:11" ht="18.75" customHeight="1">
      <c r="A381" s="75" t="str">
        <f>IF(B381&lt;&gt;"",#REF!+1,"")</f>
        <v/>
      </c>
      <c r="B381" s="76"/>
      <c r="C381" s="71"/>
      <c r="D381" s="13"/>
      <c r="E381" s="13"/>
      <c r="F381" s="72"/>
      <c r="G381" s="72"/>
      <c r="H381" s="72"/>
      <c r="I381" s="72"/>
      <c r="J381" s="72"/>
      <c r="K381" s="72"/>
    </row>
    <row r="382" spans="1:11" ht="19.5" customHeight="1">
      <c r="A382" s="51"/>
      <c r="B382" s="69" t="s">
        <v>86</v>
      </c>
      <c r="C382" s="51"/>
      <c r="D382" s="23">
        <f>SUM(D59:D381)</f>
        <v>0</v>
      </c>
      <c r="E382" s="23">
        <f>SUM(E59:E381)</f>
        <v>0</v>
      </c>
      <c r="F382" s="23">
        <f>SUM(F59:F381)</f>
        <v>414827</v>
      </c>
      <c r="G382" s="23">
        <f>SUM(G59:G381)</f>
        <v>4099476933</v>
      </c>
      <c r="H382" s="23">
        <f>SUM(H59:H381)</f>
        <v>414827</v>
      </c>
      <c r="I382" s="23">
        <f>SUM(I59:I381)</f>
        <v>4099476933</v>
      </c>
      <c r="J382" s="23">
        <f>SUM(J59:J381)</f>
        <v>0</v>
      </c>
      <c r="K382" s="23">
        <f>SUM(K59:K381)</f>
        <v>0</v>
      </c>
    </row>
    <row r="383" spans="1:11" ht="18.75" customHeight="1"/>
    <row r="384" spans="1:11" ht="19.5" customHeight="1"/>
    <row r="385" spans="2:11" ht="19.5" customHeight="1">
      <c r="B385" s="78"/>
      <c r="C385" s="78"/>
      <c r="D385" s="78"/>
      <c r="E385" s="79"/>
      <c r="F385" s="79"/>
      <c r="G385" s="79"/>
      <c r="H385" s="79"/>
      <c r="I385" s="78" t="s">
        <v>447</v>
      </c>
      <c r="J385" s="78"/>
      <c r="K385" s="78"/>
    </row>
    <row r="386" spans="2:11" ht="19.5" customHeight="1">
      <c r="B386" s="80" t="s">
        <v>87</v>
      </c>
      <c r="C386" s="80"/>
      <c r="D386" s="80"/>
      <c r="E386" s="78" t="s">
        <v>88</v>
      </c>
      <c r="F386" s="78"/>
      <c r="G386" s="78"/>
      <c r="H386" s="79"/>
      <c r="I386" s="78" t="s">
        <v>89</v>
      </c>
      <c r="J386" s="78"/>
      <c r="K386" s="78"/>
    </row>
    <row r="387" spans="2:11" ht="19.5" customHeight="1">
      <c r="B387" s="80" t="s">
        <v>90</v>
      </c>
      <c r="C387" s="80" t="s">
        <v>91</v>
      </c>
      <c r="D387" s="80"/>
      <c r="E387" s="78" t="s">
        <v>90</v>
      </c>
      <c r="F387" s="78"/>
      <c r="G387" s="78"/>
      <c r="H387" s="41"/>
      <c r="I387" s="78" t="s">
        <v>92</v>
      </c>
      <c r="J387" s="78"/>
      <c r="K387" s="78"/>
    </row>
    <row r="388" spans="2:11" ht="20.25" customHeight="1"/>
    <row r="389" spans="2:11" ht="20.25" customHeight="1"/>
    <row r="390" spans="2:11" ht="20.25" customHeight="1"/>
    <row r="391" spans="2:11" ht="20.25" customHeight="1"/>
    <row r="392" spans="2:11" ht="20.25" customHeight="1"/>
    <row r="393" spans="2:11" ht="20.25" customHeight="1"/>
    <row r="394" spans="2:11" ht="20.25" customHeight="1"/>
    <row r="395" spans="2:11" ht="19.5" customHeight="1"/>
    <row r="396" spans="2:11" ht="19.5" customHeight="1"/>
    <row r="397" spans="2:11" ht="19.5" customHeight="1"/>
    <row r="398" spans="2:11" ht="19.5" customHeight="1"/>
    <row r="399" spans="2:11" ht="19.5" customHeight="1"/>
    <row r="400" spans="2:11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</sheetData>
  <autoFilter ref="A11:K11"/>
  <mergeCells count="21">
    <mergeCell ref="B385:D385"/>
    <mergeCell ref="I385:K385"/>
    <mergeCell ref="E386:G386"/>
    <mergeCell ref="I386:K386"/>
    <mergeCell ref="E387:G387"/>
    <mergeCell ref="I387:K387"/>
    <mergeCell ref="B7:K7"/>
    <mergeCell ref="A8:A10"/>
    <mergeCell ref="B8:B10"/>
    <mergeCell ref="C8:C9"/>
    <mergeCell ref="D8:K8"/>
    <mergeCell ref="D9:E9"/>
    <mergeCell ref="F9:G9"/>
    <mergeCell ref="H9:I9"/>
    <mergeCell ref="J9:K9"/>
    <mergeCell ref="G1:K1"/>
    <mergeCell ref="G2:K2"/>
    <mergeCell ref="G3:K3"/>
    <mergeCell ref="A4:K4"/>
    <mergeCell ref="A5:K5"/>
    <mergeCell ref="A6:K6"/>
  </mergeCells>
  <pageMargins left="0.71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131</vt:lpstr>
      <vt:lpstr>331</vt:lpstr>
      <vt:lpstr>NXT</vt:lpstr>
      <vt:lpstr>DS_131</vt:lpstr>
      <vt:lpstr>DSKH</vt:lpstr>
      <vt:lpstr>'131'!Print_Area</vt:lpstr>
      <vt:lpstr>'331'!Print_Area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2016-07-01T05:31:08Z</dcterms:created>
  <dcterms:modified xsi:type="dcterms:W3CDTF">2016-07-01T06:50:29Z</dcterms:modified>
</cp:coreProperties>
</file>